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codeName="ThisWorkbook"/>
  <mc:AlternateContent xmlns:mc="http://schemas.openxmlformats.org/markup-compatibility/2006">
    <mc:Choice Requires="x15">
      <x15ac:absPath xmlns:x15ac="http://schemas.microsoft.com/office/spreadsheetml/2010/11/ac" url="E:\NEW Dashboard\Doc_Kharazmi\"/>
    </mc:Choice>
  </mc:AlternateContent>
  <xr:revisionPtr revIDLastSave="0" documentId="13_ncr:1_{7D3EF096-00D2-4495-AAD1-2102CAF9B46D}" xr6:coauthVersionLast="47" xr6:coauthVersionMax="47" xr10:uidLastSave="{00000000-0000-0000-0000-000000000000}"/>
  <bookViews>
    <workbookView xWindow="28680" yWindow="15" windowWidth="29040" windowHeight="15840" tabRatio="630" activeTab="6" xr2:uid="{00000000-000D-0000-FFFF-FFFF00000000}"/>
  </bookViews>
  <sheets>
    <sheet name="بودجه 1404" sheetId="2" r:id="rId1"/>
    <sheet name="Sheet1" sheetId="8" r:id="rId2"/>
    <sheet name="محصولات جدید" sheetId="6" r:id="rId3"/>
    <sheet name="حجم کل بازار دارو" sheetId="4" r:id="rId4"/>
    <sheet name="اشکال" sheetId="3" r:id="rId5"/>
    <sheet name="تقسیم پخشها" sheetId="7" r:id="rId6"/>
    <sheet name="Sheet2" sheetId="9" r:id="rId7"/>
  </sheets>
  <externalReferences>
    <externalReference r:id="rId8"/>
  </externalReferences>
  <definedNames>
    <definedName name="_xlnm._FilterDatabase" localSheetId="1" hidden="1">Sheet1!$A$1:$XEF$1</definedName>
    <definedName name="_xlnm._FilterDatabase" localSheetId="0" hidden="1">'بودجه 1404'!$A$1:$XEF$1</definedName>
    <definedName name="_xlnm._FilterDatabase" localSheetId="2" hidden="1">'محصولات جدید'!$B$2:$J$124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33" i="8" l="1"/>
  <c r="B332" i="8"/>
  <c r="B331" i="8"/>
  <c r="B330" i="8"/>
  <c r="B329" i="8"/>
  <c r="B334" i="8" s="1"/>
  <c r="BY328" i="8"/>
  <c r="BU328" i="8"/>
  <c r="BQ328" i="8"/>
  <c r="BI328" i="8"/>
  <c r="BE328" i="8"/>
  <c r="BA328" i="8"/>
  <c r="AS328" i="8"/>
  <c r="AO328" i="8"/>
  <c r="AK328" i="8"/>
  <c r="AC328" i="8"/>
  <c r="Y328" i="8"/>
  <c r="U328" i="8"/>
  <c r="BY327" i="8"/>
  <c r="BU327" i="8"/>
  <c r="BQ327" i="8"/>
  <c r="BI327" i="8"/>
  <c r="BE327" i="8"/>
  <c r="BA327" i="8"/>
  <c r="AS327" i="8"/>
  <c r="AO327" i="8"/>
  <c r="AK327" i="8"/>
  <c r="AC327" i="8"/>
  <c r="Y327" i="8"/>
  <c r="U327" i="8"/>
  <c r="K327" i="8"/>
  <c r="CC326" i="8"/>
  <c r="CB326" i="8"/>
  <c r="CA326" i="8"/>
  <c r="BZ326" i="8"/>
  <c r="BW326" i="8"/>
  <c r="BX326" i="8" s="1"/>
  <c r="BS326" i="8"/>
  <c r="BT326" i="8" s="1"/>
  <c r="BR326" i="8"/>
  <c r="BM326" i="8"/>
  <c r="BK326" i="8"/>
  <c r="BL326" i="8" s="1"/>
  <c r="BJ326" i="8"/>
  <c r="BH326" i="8"/>
  <c r="BG326" i="8"/>
  <c r="BF326" i="8"/>
  <c r="BC326" i="8"/>
  <c r="BD326" i="8" s="1"/>
  <c r="AY326" i="8"/>
  <c r="AW326" i="8"/>
  <c r="AV326" i="8"/>
  <c r="AU326" i="8"/>
  <c r="AT326" i="8"/>
  <c r="AX326" i="8" s="1"/>
  <c r="AQ326" i="8"/>
  <c r="AR326" i="8" s="1"/>
  <c r="AP326" i="8"/>
  <c r="AN326" i="8"/>
  <c r="AM326" i="8"/>
  <c r="AL326" i="8"/>
  <c r="AG326" i="8"/>
  <c r="AF326" i="8"/>
  <c r="AJ326" i="8" s="1"/>
  <c r="AE326" i="8"/>
  <c r="AI326" i="8" s="1"/>
  <c r="AB326" i="8"/>
  <c r="AA326" i="8"/>
  <c r="Z326" i="8"/>
  <c r="W326" i="8"/>
  <c r="X326" i="8" s="1"/>
  <c r="V326" i="8"/>
  <c r="R326" i="8"/>
  <c r="S326" i="8" s="1"/>
  <c r="T326" i="8" s="1"/>
  <c r="N326" i="8"/>
  <c r="M326" i="8" s="1"/>
  <c r="J326" i="8"/>
  <c r="I326" i="8"/>
  <c r="H326" i="8"/>
  <c r="AD326" i="8" s="1"/>
  <c r="CC325" i="8"/>
  <c r="CA325" i="8"/>
  <c r="CB325" i="8" s="1"/>
  <c r="BX325" i="8"/>
  <c r="BW325" i="8"/>
  <c r="BS325" i="8"/>
  <c r="BT325" i="8" s="1"/>
  <c r="BM325" i="8"/>
  <c r="BK325" i="8"/>
  <c r="BJ325" i="8"/>
  <c r="BG325" i="8"/>
  <c r="BH325" i="8" s="1"/>
  <c r="BD325" i="8"/>
  <c r="BC325" i="8"/>
  <c r="AW325" i="8"/>
  <c r="AU325" i="8"/>
  <c r="AV325" i="8" s="1"/>
  <c r="AQ325" i="8"/>
  <c r="AP325" i="8"/>
  <c r="AM325" i="8"/>
  <c r="AN325" i="8" s="1"/>
  <c r="AG325" i="8"/>
  <c r="AF325" i="8"/>
  <c r="AE325" i="8"/>
  <c r="AA325" i="8"/>
  <c r="AB325" i="8" s="1"/>
  <c r="W325" i="8"/>
  <c r="X325" i="8" s="1"/>
  <c r="V325" i="8"/>
  <c r="S325" i="8"/>
  <c r="T325" i="8" s="1"/>
  <c r="R325" i="8"/>
  <c r="P325" i="8"/>
  <c r="N325" i="8"/>
  <c r="M325" i="8"/>
  <c r="L325" i="8"/>
  <c r="J325" i="8"/>
  <c r="I325" i="8"/>
  <c r="H325" i="8"/>
  <c r="BR325" i="8" s="1"/>
  <c r="CE324" i="8"/>
  <c r="CC324" i="8"/>
  <c r="CB324" i="8"/>
  <c r="CA324" i="8"/>
  <c r="CG324" i="8" s="1"/>
  <c r="CI324" i="8" s="1"/>
  <c r="BZ324" i="8"/>
  <c r="CD324" i="8" s="1"/>
  <c r="BW324" i="8"/>
  <c r="BX324" i="8" s="1"/>
  <c r="CH324" i="8" s="1"/>
  <c r="BV324" i="8"/>
  <c r="BT324" i="8"/>
  <c r="BS324" i="8"/>
  <c r="BR324" i="8"/>
  <c r="BM324" i="8"/>
  <c r="BL324" i="8"/>
  <c r="BP324" i="8" s="1"/>
  <c r="BK324" i="8"/>
  <c r="BO324" i="8" s="1"/>
  <c r="BH324" i="8"/>
  <c r="BG324" i="8"/>
  <c r="BF324" i="8"/>
  <c r="BC324" i="8"/>
  <c r="BD324" i="8" s="1"/>
  <c r="BB324" i="8"/>
  <c r="AZ324" i="8"/>
  <c r="AW324" i="8"/>
  <c r="AV324" i="8"/>
  <c r="AU324" i="8"/>
  <c r="AR324" i="8"/>
  <c r="AQ324" i="8"/>
  <c r="AY324" i="8" s="1"/>
  <c r="AN324" i="8"/>
  <c r="AM324" i="8"/>
  <c r="AL324" i="8"/>
  <c r="AG324" i="8"/>
  <c r="AE324" i="8"/>
  <c r="AF324" i="8" s="1"/>
  <c r="AB324" i="8"/>
  <c r="AA324" i="8"/>
  <c r="X324" i="8"/>
  <c r="W324" i="8"/>
  <c r="R324" i="8"/>
  <c r="S324" i="8" s="1"/>
  <c r="T324" i="8" s="1"/>
  <c r="N324" i="8"/>
  <c r="M324" i="8"/>
  <c r="L324" i="8"/>
  <c r="J324" i="8"/>
  <c r="I324" i="8"/>
  <c r="H324" i="8"/>
  <c r="BJ324" i="8" s="1"/>
  <c r="BN324" i="8" s="1"/>
  <c r="CE323" i="8"/>
  <c r="CC323" i="8"/>
  <c r="CA323" i="8"/>
  <c r="BW323" i="8"/>
  <c r="BX323" i="8" s="1"/>
  <c r="BV323" i="8"/>
  <c r="BS323" i="8"/>
  <c r="BT323" i="8" s="1"/>
  <c r="BM323" i="8"/>
  <c r="BL323" i="8"/>
  <c r="BK323" i="8"/>
  <c r="BG323" i="8"/>
  <c r="BC323" i="8"/>
  <c r="BD323" i="8" s="1"/>
  <c r="BB323" i="8"/>
  <c r="AW323" i="8"/>
  <c r="AU323" i="8"/>
  <c r="AV323" i="8" s="1"/>
  <c r="AT323" i="8"/>
  <c r="AR323" i="8"/>
  <c r="AQ323" i="8"/>
  <c r="AM323" i="8"/>
  <c r="AI323" i="8"/>
  <c r="AG323" i="8"/>
  <c r="AE323" i="8"/>
  <c r="AD323" i="8"/>
  <c r="AA323" i="8"/>
  <c r="AB323" i="8" s="1"/>
  <c r="Z323" i="8"/>
  <c r="W323" i="8"/>
  <c r="S323" i="8"/>
  <c r="T323" i="8" s="1"/>
  <c r="R323" i="8"/>
  <c r="N323" i="8"/>
  <c r="M323" i="8"/>
  <c r="J323" i="8"/>
  <c r="I323" i="8"/>
  <c r="H323" i="8"/>
  <c r="CF322" i="8"/>
  <c r="CC322" i="8"/>
  <c r="CB322" i="8"/>
  <c r="CA322" i="8"/>
  <c r="BZ322" i="8"/>
  <c r="BX322" i="8"/>
  <c r="BW322" i="8"/>
  <c r="CE322" i="8" s="1"/>
  <c r="BV322" i="8"/>
  <c r="BT322" i="8"/>
  <c r="BS322" i="8"/>
  <c r="BR322" i="8"/>
  <c r="CD322" i="8" s="1"/>
  <c r="BN322" i="8"/>
  <c r="BM322" i="8"/>
  <c r="BK322" i="8"/>
  <c r="BL322" i="8" s="1"/>
  <c r="BJ322" i="8"/>
  <c r="BH322" i="8"/>
  <c r="BG322" i="8"/>
  <c r="BF322" i="8"/>
  <c r="BC322" i="8"/>
  <c r="BB322" i="8"/>
  <c r="AW322" i="8"/>
  <c r="AU322" i="8"/>
  <c r="AT322" i="8"/>
  <c r="AX322" i="8" s="1"/>
  <c r="AQ322" i="8"/>
  <c r="AR322" i="8" s="1"/>
  <c r="AP322" i="8"/>
  <c r="AN322" i="8"/>
  <c r="AM322" i="8"/>
  <c r="AL322" i="8"/>
  <c r="AI322" i="8"/>
  <c r="AG322" i="8"/>
  <c r="AE322" i="8"/>
  <c r="AF322" i="8" s="1"/>
  <c r="AJ322" i="8" s="1"/>
  <c r="AA322" i="8"/>
  <c r="AB322" i="8" s="1"/>
  <c r="Z322" i="8"/>
  <c r="W322" i="8"/>
  <c r="X322" i="8" s="1"/>
  <c r="V322" i="8"/>
  <c r="R322" i="8"/>
  <c r="S322" i="8" s="1"/>
  <c r="T322" i="8" s="1"/>
  <c r="P322" i="8"/>
  <c r="N322" i="8"/>
  <c r="M322" i="8" s="1"/>
  <c r="L322" i="8"/>
  <c r="J322" i="8"/>
  <c r="I322" i="8"/>
  <c r="H322" i="8"/>
  <c r="AD322" i="8" s="1"/>
  <c r="CC321" i="8"/>
  <c r="CA321" i="8"/>
  <c r="CB321" i="8" s="1"/>
  <c r="BZ321" i="8"/>
  <c r="BX321" i="8"/>
  <c r="BW321" i="8"/>
  <c r="BV321" i="8"/>
  <c r="BS321" i="8"/>
  <c r="BO321" i="8"/>
  <c r="BM321" i="8"/>
  <c r="BL321" i="8"/>
  <c r="BK321" i="8"/>
  <c r="BJ321" i="8"/>
  <c r="BN321" i="8" s="1"/>
  <c r="BG321" i="8"/>
  <c r="BH321" i="8" s="1"/>
  <c r="BF321" i="8"/>
  <c r="BD321" i="8"/>
  <c r="BC321" i="8"/>
  <c r="BB321" i="8"/>
  <c r="AW321" i="8"/>
  <c r="AV321" i="8"/>
  <c r="AZ321" i="8" s="1"/>
  <c r="AU321" i="8"/>
  <c r="CG321" i="8" s="1"/>
  <c r="CI321" i="8" s="1"/>
  <c r="AT321" i="8"/>
  <c r="AR321" i="8"/>
  <c r="AQ321" i="8"/>
  <c r="AP321" i="8"/>
  <c r="AM321" i="8"/>
  <c r="AN321" i="8" s="1"/>
  <c r="AL321" i="8"/>
  <c r="AG321" i="8"/>
  <c r="AF321" i="8"/>
  <c r="AE321" i="8"/>
  <c r="AA321" i="8"/>
  <c r="AI321" i="8" s="1"/>
  <c r="Z321" i="8"/>
  <c r="X321" i="8"/>
  <c r="W321" i="8"/>
  <c r="V321" i="8"/>
  <c r="R321" i="8"/>
  <c r="S321" i="8" s="1"/>
  <c r="T321" i="8" s="1"/>
  <c r="P321" i="8"/>
  <c r="N321" i="8"/>
  <c r="M321" i="8"/>
  <c r="L321" i="8"/>
  <c r="J321" i="8"/>
  <c r="I321" i="8"/>
  <c r="H321" i="8"/>
  <c r="BR321" i="8" s="1"/>
  <c r="CC320" i="8"/>
  <c r="CA320" i="8"/>
  <c r="BW320" i="8"/>
  <c r="BS320" i="8"/>
  <c r="BM320" i="8"/>
  <c r="BK320" i="8"/>
  <c r="BG320" i="8"/>
  <c r="BH320" i="8" s="1"/>
  <c r="BO320" i="8" s="1"/>
  <c r="BC320" i="8"/>
  <c r="AW320" i="8"/>
  <c r="AU320" i="8"/>
  <c r="AQ320" i="8"/>
  <c r="AR320" i="8" s="1"/>
  <c r="AM320" i="8"/>
  <c r="AG320" i="8"/>
  <c r="AE320" i="8"/>
  <c r="AA320" i="8"/>
  <c r="Z320" i="8"/>
  <c r="W320" i="8"/>
  <c r="AI320" i="8" s="1"/>
  <c r="R320" i="8"/>
  <c r="S320" i="8" s="1"/>
  <c r="N320" i="8"/>
  <c r="M320" i="8" s="1"/>
  <c r="J320" i="8"/>
  <c r="I320" i="8"/>
  <c r="H320" i="8"/>
  <c r="CE319" i="8"/>
  <c r="CC319" i="8"/>
  <c r="CA319" i="8"/>
  <c r="BX319" i="8"/>
  <c r="BW319" i="8"/>
  <c r="BS319" i="8"/>
  <c r="BM319" i="8"/>
  <c r="BL319" i="8"/>
  <c r="BK319" i="8"/>
  <c r="BG319" i="8"/>
  <c r="BC319" i="8"/>
  <c r="AW319" i="8"/>
  <c r="AU319" i="8"/>
  <c r="AQ319" i="8"/>
  <c r="AN319" i="8"/>
  <c r="AM319" i="8"/>
  <c r="AG319" i="8"/>
  <c r="AE319" i="8"/>
  <c r="AA319" i="8"/>
  <c r="X319" i="8"/>
  <c r="W319" i="8"/>
  <c r="S319" i="8"/>
  <c r="R319" i="8"/>
  <c r="P319" i="8"/>
  <c r="N319" i="8"/>
  <c r="M319" i="8"/>
  <c r="J319" i="8"/>
  <c r="I319" i="8"/>
  <c r="H319" i="8"/>
  <c r="CC318" i="8"/>
  <c r="CB318" i="8"/>
  <c r="CA318" i="8"/>
  <c r="BZ318" i="8"/>
  <c r="BW318" i="8"/>
  <c r="BS318" i="8"/>
  <c r="BT318" i="8" s="1"/>
  <c r="BR318" i="8"/>
  <c r="BO318" i="8"/>
  <c r="BM318" i="8"/>
  <c r="BK318" i="8"/>
  <c r="BL318" i="8" s="1"/>
  <c r="BJ318" i="8"/>
  <c r="BH318" i="8"/>
  <c r="BG318" i="8"/>
  <c r="BF318" i="8"/>
  <c r="BC318" i="8"/>
  <c r="BD318" i="8" s="1"/>
  <c r="AY318" i="8"/>
  <c r="AX318" i="8"/>
  <c r="AW318" i="8"/>
  <c r="AV318" i="8"/>
  <c r="AU318" i="8"/>
  <c r="AT318" i="8"/>
  <c r="AQ318" i="8"/>
  <c r="AR318" i="8" s="1"/>
  <c r="AP318" i="8"/>
  <c r="AN318" i="8"/>
  <c r="AM318" i="8"/>
  <c r="AL318" i="8"/>
  <c r="AG318" i="8"/>
  <c r="AE318" i="8"/>
  <c r="AI318" i="8" s="1"/>
  <c r="AB318" i="8"/>
  <c r="AA318" i="8"/>
  <c r="Z318" i="8"/>
  <c r="W318" i="8"/>
  <c r="X318" i="8" s="1"/>
  <c r="V318" i="8"/>
  <c r="R318" i="8"/>
  <c r="S318" i="8" s="1"/>
  <c r="T318" i="8" s="1"/>
  <c r="P318" i="8"/>
  <c r="N318" i="8"/>
  <c r="M318" i="8" s="1"/>
  <c r="J318" i="8"/>
  <c r="I318" i="8"/>
  <c r="H318" i="8"/>
  <c r="AD318" i="8" s="1"/>
  <c r="CC317" i="8"/>
  <c r="CA317" i="8"/>
  <c r="BX317" i="8"/>
  <c r="BW317" i="8"/>
  <c r="BS317" i="8"/>
  <c r="BM317" i="8"/>
  <c r="BK317" i="8"/>
  <c r="BJ317" i="8"/>
  <c r="BG317" i="8"/>
  <c r="BC317" i="8"/>
  <c r="AW317" i="8"/>
  <c r="AU317" i="8"/>
  <c r="AQ317" i="8"/>
  <c r="AP317" i="8"/>
  <c r="AM317" i="8"/>
  <c r="AG317" i="8"/>
  <c r="AE317" i="8"/>
  <c r="AD317" i="8"/>
  <c r="AB317" i="8"/>
  <c r="AA317" i="8"/>
  <c r="W317" i="8"/>
  <c r="R317" i="8"/>
  <c r="S317" i="8" s="1"/>
  <c r="T317" i="8" s="1"/>
  <c r="N317" i="8"/>
  <c r="M317" i="8"/>
  <c r="J317" i="8"/>
  <c r="I317" i="8"/>
  <c r="H317" i="8"/>
  <c r="AF317" i="8" s="1"/>
  <c r="CC316" i="8"/>
  <c r="CA316" i="8"/>
  <c r="BW316" i="8"/>
  <c r="BS316" i="8"/>
  <c r="BT316" i="8" s="1"/>
  <c r="BM316" i="8"/>
  <c r="BK316" i="8"/>
  <c r="BJ316" i="8"/>
  <c r="BH316" i="8"/>
  <c r="BO316" i="8" s="1"/>
  <c r="BG316" i="8"/>
  <c r="BC316" i="8"/>
  <c r="AW316" i="8"/>
  <c r="AU316" i="8"/>
  <c r="AQ316" i="8"/>
  <c r="AR316" i="8" s="1"/>
  <c r="AM316" i="8"/>
  <c r="AN316" i="8" s="1"/>
  <c r="AL316" i="8"/>
  <c r="AG316" i="8"/>
  <c r="AE316" i="8"/>
  <c r="AI316" i="8" s="1"/>
  <c r="AB316" i="8"/>
  <c r="AA316" i="8"/>
  <c r="W316" i="8"/>
  <c r="X316" i="8" s="1"/>
  <c r="R316" i="8"/>
  <c r="S316" i="8" s="1"/>
  <c r="T316" i="8" s="1"/>
  <c r="N316" i="8"/>
  <c r="M316" i="8" s="1"/>
  <c r="J316" i="8"/>
  <c r="I316" i="8"/>
  <c r="H316" i="8"/>
  <c r="BV316" i="8" s="1"/>
  <c r="CC315" i="8"/>
  <c r="CA315" i="8"/>
  <c r="BW315" i="8"/>
  <c r="BV315" i="8"/>
  <c r="BS315" i="8"/>
  <c r="BM315" i="8"/>
  <c r="BK315" i="8"/>
  <c r="BO315" i="8" s="1"/>
  <c r="BG315" i="8"/>
  <c r="BH315" i="8" s="1"/>
  <c r="BC315" i="8"/>
  <c r="BB315" i="8"/>
  <c r="AW315" i="8"/>
  <c r="AU315" i="8"/>
  <c r="AQ315" i="8"/>
  <c r="AR315" i="8" s="1"/>
  <c r="AM315" i="8"/>
  <c r="AN315" i="8" s="1"/>
  <c r="AG315" i="8"/>
  <c r="AE315" i="8"/>
  <c r="AA315" i="8"/>
  <c r="AB315" i="8" s="1"/>
  <c r="X315" i="8"/>
  <c r="W315" i="8"/>
  <c r="S315" i="8"/>
  <c r="T315" i="8" s="1"/>
  <c r="R315" i="8"/>
  <c r="N315" i="8"/>
  <c r="M315" i="8"/>
  <c r="L315" i="8"/>
  <c r="J315" i="8"/>
  <c r="I315" i="8"/>
  <c r="H315" i="8"/>
  <c r="BZ315" i="8" s="1"/>
  <c r="CE314" i="8"/>
  <c r="CC314" i="8"/>
  <c r="CA314" i="8"/>
  <c r="CG314" i="8" s="1"/>
  <c r="CI314" i="8" s="1"/>
  <c r="BW314" i="8"/>
  <c r="BX314" i="8" s="1"/>
  <c r="BV314" i="8"/>
  <c r="BS314" i="8"/>
  <c r="BR314" i="8"/>
  <c r="BM314" i="8"/>
  <c r="BL314" i="8"/>
  <c r="BP314" i="8" s="1"/>
  <c r="BK314" i="8"/>
  <c r="BH314" i="8"/>
  <c r="BO314" i="8" s="1"/>
  <c r="BG314" i="8"/>
  <c r="BF314" i="8"/>
  <c r="BC314" i="8"/>
  <c r="BD314" i="8" s="1"/>
  <c r="BB314" i="8"/>
  <c r="AW314" i="8"/>
  <c r="AV314" i="8"/>
  <c r="AZ314" i="8" s="1"/>
  <c r="AU314" i="8"/>
  <c r="AY314" i="8" s="1"/>
  <c r="AT314" i="8"/>
  <c r="AR314" i="8"/>
  <c r="AQ314" i="8"/>
  <c r="AN314" i="8"/>
  <c r="AM314" i="8"/>
  <c r="AL314" i="8"/>
  <c r="AI314" i="8"/>
  <c r="AG314" i="8"/>
  <c r="AE314" i="8"/>
  <c r="AF314" i="8" s="1"/>
  <c r="AB314" i="8"/>
  <c r="AA314" i="8"/>
  <c r="Z314" i="8"/>
  <c r="X314" i="8"/>
  <c r="W314" i="8"/>
  <c r="R314" i="8"/>
  <c r="S314" i="8" s="1"/>
  <c r="T314" i="8" s="1"/>
  <c r="N314" i="8"/>
  <c r="M314" i="8" s="1"/>
  <c r="L314" i="8"/>
  <c r="J314" i="8"/>
  <c r="I314" i="8"/>
  <c r="H314" i="8"/>
  <c r="BT314" i="8" s="1"/>
  <c r="CG313" i="8"/>
  <c r="CI313" i="8" s="1"/>
  <c r="CC313" i="8"/>
  <c r="CA313" i="8"/>
  <c r="BW313" i="8"/>
  <c r="BX313" i="8" s="1"/>
  <c r="BS313" i="8"/>
  <c r="BT313" i="8" s="1"/>
  <c r="BM313" i="8"/>
  <c r="BK313" i="8"/>
  <c r="BG313" i="8"/>
  <c r="BD313" i="8"/>
  <c r="BC313" i="8"/>
  <c r="AY313" i="8"/>
  <c r="AW313" i="8"/>
  <c r="AU313" i="8"/>
  <c r="AQ313" i="8"/>
  <c r="AP313" i="8"/>
  <c r="AM313" i="8"/>
  <c r="AG313" i="8"/>
  <c r="AE313" i="8"/>
  <c r="AD313" i="8"/>
  <c r="AA313" i="8"/>
  <c r="Z313" i="8"/>
  <c r="W313" i="8"/>
  <c r="S313" i="8"/>
  <c r="R313" i="8"/>
  <c r="P313" i="8"/>
  <c r="N313" i="8"/>
  <c r="M313" i="8"/>
  <c r="J313" i="8"/>
  <c r="I313" i="8"/>
  <c r="H313" i="8"/>
  <c r="AR313" i="8" s="1"/>
  <c r="CC312" i="8"/>
  <c r="CB312" i="8"/>
  <c r="CA312" i="8"/>
  <c r="BZ312" i="8"/>
  <c r="BW312" i="8"/>
  <c r="CE312" i="8" s="1"/>
  <c r="BT312" i="8"/>
  <c r="BS312" i="8"/>
  <c r="BR312" i="8"/>
  <c r="BM312" i="8"/>
  <c r="BK312" i="8"/>
  <c r="BL312" i="8" s="1"/>
  <c r="BJ312" i="8"/>
  <c r="BH312" i="8"/>
  <c r="BO312" i="8" s="1"/>
  <c r="BG312" i="8"/>
  <c r="BF312" i="8"/>
  <c r="BD312" i="8"/>
  <c r="BC312" i="8"/>
  <c r="AW312" i="8"/>
  <c r="AU312" i="8"/>
  <c r="AT312" i="8"/>
  <c r="AQ312" i="8"/>
  <c r="AR312" i="8" s="1"/>
  <c r="AP312" i="8"/>
  <c r="AN312" i="8"/>
  <c r="AM312" i="8"/>
  <c r="AL312" i="8"/>
  <c r="AX312" i="8" s="1"/>
  <c r="AI312" i="8"/>
  <c r="AG312" i="8"/>
  <c r="AE312" i="8"/>
  <c r="AF312" i="8" s="1"/>
  <c r="AA312" i="8"/>
  <c r="AB312" i="8" s="1"/>
  <c r="Z312" i="8"/>
  <c r="W312" i="8"/>
  <c r="X312" i="8" s="1"/>
  <c r="V312" i="8"/>
  <c r="T312" i="8"/>
  <c r="R312" i="8"/>
  <c r="S312" i="8" s="1"/>
  <c r="P312" i="8"/>
  <c r="N312" i="8"/>
  <c r="M312" i="8" s="1"/>
  <c r="L312" i="8"/>
  <c r="J312" i="8"/>
  <c r="I312" i="8"/>
  <c r="H312" i="8"/>
  <c r="BV312" i="8" s="1"/>
  <c r="CC311" i="8"/>
  <c r="CA311" i="8"/>
  <c r="BZ311" i="8"/>
  <c r="BW311" i="8"/>
  <c r="BS311" i="8"/>
  <c r="CG311" i="8" s="1"/>
  <c r="CI311" i="8" s="1"/>
  <c r="BM311" i="8"/>
  <c r="BK311" i="8"/>
  <c r="BL311" i="8" s="1"/>
  <c r="BG311" i="8"/>
  <c r="BH311" i="8" s="1"/>
  <c r="BF311" i="8"/>
  <c r="BC311" i="8"/>
  <c r="AW311" i="8"/>
  <c r="AU311" i="8"/>
  <c r="AY311" i="8" s="1"/>
  <c r="AQ311" i="8"/>
  <c r="AR311" i="8" s="1"/>
  <c r="AM311" i="8"/>
  <c r="AL311" i="8"/>
  <c r="AG311" i="8"/>
  <c r="AE311" i="8"/>
  <c r="AI311" i="8" s="1"/>
  <c r="AA311" i="8"/>
  <c r="AB311" i="8" s="1"/>
  <c r="W311" i="8"/>
  <c r="X311" i="8" s="1"/>
  <c r="V311" i="8"/>
  <c r="R311" i="8"/>
  <c r="S311" i="8" s="1"/>
  <c r="T311" i="8" s="1"/>
  <c r="N311" i="8"/>
  <c r="M311" i="8"/>
  <c r="J311" i="8"/>
  <c r="I311" i="8"/>
  <c r="H311" i="8"/>
  <c r="CE310" i="8"/>
  <c r="CC310" i="8"/>
  <c r="CA310" i="8"/>
  <c r="BZ310" i="8"/>
  <c r="BW310" i="8"/>
  <c r="BS310" i="8"/>
  <c r="BM310" i="8"/>
  <c r="BK310" i="8"/>
  <c r="BG310" i="8"/>
  <c r="BC310" i="8"/>
  <c r="AW310" i="8"/>
  <c r="AU310" i="8"/>
  <c r="AQ310" i="8"/>
  <c r="AN310" i="8"/>
  <c r="AM310" i="8"/>
  <c r="AG310" i="8"/>
  <c r="AE310" i="8"/>
  <c r="AF310" i="8" s="1"/>
  <c r="AB310" i="8"/>
  <c r="AA310" i="8"/>
  <c r="W310" i="8"/>
  <c r="S310" i="8"/>
  <c r="T310" i="8" s="1"/>
  <c r="R310" i="8"/>
  <c r="N310" i="8"/>
  <c r="M310" i="8" s="1"/>
  <c r="J310" i="8"/>
  <c r="I310" i="8"/>
  <c r="H310" i="8"/>
  <c r="CB310" i="8" s="1"/>
  <c r="CC309" i="8"/>
  <c r="CA309" i="8"/>
  <c r="CE309" i="8" s="1"/>
  <c r="BW309" i="8"/>
  <c r="BX309" i="8" s="1"/>
  <c r="BS309" i="8"/>
  <c r="BT309" i="8" s="1"/>
  <c r="BM309" i="8"/>
  <c r="BL309" i="8"/>
  <c r="BK309" i="8"/>
  <c r="BH309" i="8"/>
  <c r="BO309" i="8" s="1"/>
  <c r="BG309" i="8"/>
  <c r="BC309" i="8"/>
  <c r="BD309" i="8" s="1"/>
  <c r="AW309" i="8"/>
  <c r="AU309" i="8"/>
  <c r="AQ309" i="8"/>
  <c r="AM309" i="8"/>
  <c r="AN309" i="8" s="1"/>
  <c r="AI309" i="8"/>
  <c r="AG309" i="8"/>
  <c r="AE309" i="8"/>
  <c r="AD309" i="8"/>
  <c r="AA309" i="8"/>
  <c r="AB309" i="8" s="1"/>
  <c r="X309" i="8"/>
  <c r="W309" i="8"/>
  <c r="S309" i="8"/>
  <c r="R309" i="8"/>
  <c r="P309" i="8"/>
  <c r="N309" i="8"/>
  <c r="M309" i="8"/>
  <c r="J309" i="8"/>
  <c r="I309" i="8"/>
  <c r="H309" i="8"/>
  <c r="BB309" i="8" s="1"/>
  <c r="CC308" i="8"/>
  <c r="CB308" i="8"/>
  <c r="CA308" i="8"/>
  <c r="BZ308" i="8"/>
  <c r="BW308" i="8"/>
  <c r="BX308" i="8" s="1"/>
  <c r="BT308" i="8"/>
  <c r="BS308" i="8"/>
  <c r="BR308" i="8"/>
  <c r="BM308" i="8"/>
  <c r="BK308" i="8"/>
  <c r="BL308" i="8" s="1"/>
  <c r="BJ308" i="8"/>
  <c r="BH308" i="8"/>
  <c r="BG308" i="8"/>
  <c r="BF308" i="8"/>
  <c r="BD308" i="8"/>
  <c r="BC308" i="8"/>
  <c r="AW308" i="8"/>
  <c r="AU308" i="8"/>
  <c r="AT308" i="8"/>
  <c r="AQ308" i="8"/>
  <c r="AR308" i="8" s="1"/>
  <c r="AP308" i="8"/>
  <c r="AN308" i="8"/>
  <c r="AM308" i="8"/>
  <c r="AL308" i="8"/>
  <c r="AX308" i="8" s="1"/>
  <c r="AI308" i="8"/>
  <c r="AG308" i="8"/>
  <c r="AE308" i="8"/>
  <c r="AF308" i="8" s="1"/>
  <c r="AJ308" i="8" s="1"/>
  <c r="AA308" i="8"/>
  <c r="AB308" i="8" s="1"/>
  <c r="Z308" i="8"/>
  <c r="W308" i="8"/>
  <c r="X308" i="8" s="1"/>
  <c r="V308" i="8"/>
  <c r="T308" i="8"/>
  <c r="R308" i="8"/>
  <c r="S308" i="8" s="1"/>
  <c r="P308" i="8"/>
  <c r="N308" i="8"/>
  <c r="M308" i="8" s="1"/>
  <c r="L308" i="8"/>
  <c r="J308" i="8"/>
  <c r="I308" i="8"/>
  <c r="H308" i="8"/>
  <c r="AD308" i="8" s="1"/>
  <c r="AH308" i="8" s="1"/>
  <c r="CC307" i="8"/>
  <c r="CA307" i="8"/>
  <c r="CB307" i="8" s="1"/>
  <c r="BZ307" i="8"/>
  <c r="BW307" i="8"/>
  <c r="BV307" i="8"/>
  <c r="BS307" i="8"/>
  <c r="CG307" i="8" s="1"/>
  <c r="CI307" i="8" s="1"/>
  <c r="BM307" i="8"/>
  <c r="BK307" i="8"/>
  <c r="BL307" i="8" s="1"/>
  <c r="BP307" i="8" s="1"/>
  <c r="BG307" i="8"/>
  <c r="BH307" i="8" s="1"/>
  <c r="BF307" i="8"/>
  <c r="BD307" i="8"/>
  <c r="BC307" i="8"/>
  <c r="AW307" i="8"/>
  <c r="AU307" i="8"/>
  <c r="AY307" i="8" s="1"/>
  <c r="AQ307" i="8"/>
  <c r="AR307" i="8" s="1"/>
  <c r="AM307" i="8"/>
  <c r="AN307" i="8" s="1"/>
  <c r="AL307" i="8"/>
  <c r="AG307" i="8"/>
  <c r="AF307" i="8"/>
  <c r="AJ307" i="8" s="1"/>
  <c r="AE307" i="8"/>
  <c r="AB307" i="8"/>
  <c r="AA307" i="8"/>
  <c r="W307" i="8"/>
  <c r="X307" i="8" s="1"/>
  <c r="V307" i="8"/>
  <c r="T307" i="8"/>
  <c r="S307" i="8"/>
  <c r="R307" i="8"/>
  <c r="P307" i="8"/>
  <c r="N307" i="8"/>
  <c r="M307" i="8"/>
  <c r="L307" i="8"/>
  <c r="J307" i="8"/>
  <c r="I307" i="8"/>
  <c r="H307" i="8"/>
  <c r="AD307" i="8" s="1"/>
  <c r="CC306" i="8"/>
  <c r="CB306" i="8"/>
  <c r="CA306" i="8"/>
  <c r="BW306" i="8"/>
  <c r="BS306" i="8"/>
  <c r="CE306" i="8" s="1"/>
  <c r="BM306" i="8"/>
  <c r="BK306" i="8"/>
  <c r="BG306" i="8"/>
  <c r="BF306" i="8"/>
  <c r="BC306" i="8"/>
  <c r="AW306" i="8"/>
  <c r="AU306" i="8"/>
  <c r="AQ306" i="8"/>
  <c r="AR306" i="8" s="1"/>
  <c r="AM306" i="8"/>
  <c r="AN306" i="8" s="1"/>
  <c r="AG306" i="8"/>
  <c r="AE306" i="8"/>
  <c r="AA306" i="8"/>
  <c r="AB306" i="8" s="1"/>
  <c r="W306" i="8"/>
  <c r="X306" i="8" s="1"/>
  <c r="S306" i="8"/>
  <c r="T306" i="8" s="1"/>
  <c r="R306" i="8"/>
  <c r="P306" i="8"/>
  <c r="N306" i="8"/>
  <c r="M306" i="8" s="1"/>
  <c r="J306" i="8"/>
  <c r="I306" i="8"/>
  <c r="H306" i="8"/>
  <c r="AT306" i="8" s="1"/>
  <c r="CC305" i="8"/>
  <c r="CB305" i="8"/>
  <c r="CA305" i="8"/>
  <c r="CG305" i="8" s="1"/>
  <c r="CI305" i="8" s="1"/>
  <c r="BZ305" i="8"/>
  <c r="CD305" i="8" s="1"/>
  <c r="BW305" i="8"/>
  <c r="BV305" i="8"/>
  <c r="BS305" i="8"/>
  <c r="CE305" i="8" s="1"/>
  <c r="BR305" i="8"/>
  <c r="BO305" i="8"/>
  <c r="BM305" i="8"/>
  <c r="BL305" i="8"/>
  <c r="BK305" i="8"/>
  <c r="BJ305" i="8"/>
  <c r="BH305" i="8"/>
  <c r="BG305" i="8"/>
  <c r="BF305" i="8"/>
  <c r="BC305" i="8"/>
  <c r="BB305" i="8"/>
  <c r="AY305" i="8"/>
  <c r="AW305" i="8"/>
  <c r="AV305" i="8"/>
  <c r="AZ305" i="8" s="1"/>
  <c r="AU305" i="8"/>
  <c r="AR305" i="8"/>
  <c r="AQ305" i="8"/>
  <c r="AP305" i="8"/>
  <c r="AN305" i="8"/>
  <c r="AM305" i="8"/>
  <c r="AL305" i="8"/>
  <c r="AG305" i="8"/>
  <c r="AE305" i="8"/>
  <c r="AI305" i="8" s="1"/>
  <c r="AB305" i="8"/>
  <c r="AA305" i="8"/>
  <c r="X305" i="8"/>
  <c r="W305" i="8"/>
  <c r="V305" i="8"/>
  <c r="R305" i="8"/>
  <c r="S305" i="8" s="1"/>
  <c r="T305" i="8" s="1"/>
  <c r="N305" i="8"/>
  <c r="M305" i="8"/>
  <c r="J305" i="8"/>
  <c r="I305" i="8"/>
  <c r="H305" i="8"/>
  <c r="BX305" i="8" s="1"/>
  <c r="CC304" i="8"/>
  <c r="CA304" i="8"/>
  <c r="BW304" i="8"/>
  <c r="BS304" i="8"/>
  <c r="BM304" i="8"/>
  <c r="BK304" i="8"/>
  <c r="BG304" i="8"/>
  <c r="BC304" i="8"/>
  <c r="AW304" i="8"/>
  <c r="AU304" i="8"/>
  <c r="AQ304" i="8"/>
  <c r="AM304" i="8"/>
  <c r="AY304" i="8" s="1"/>
  <c r="AG304" i="8"/>
  <c r="AE304" i="8"/>
  <c r="AA304" i="8"/>
  <c r="W304" i="8"/>
  <c r="AI304" i="8" s="1"/>
  <c r="S304" i="8"/>
  <c r="R304" i="8"/>
  <c r="N304" i="8"/>
  <c r="M304" i="8" s="1"/>
  <c r="J304" i="8"/>
  <c r="I304" i="8"/>
  <c r="H304" i="8"/>
  <c r="CE303" i="8"/>
  <c r="CC303" i="8"/>
  <c r="CB303" i="8"/>
  <c r="CA303" i="8"/>
  <c r="BX303" i="8"/>
  <c r="BW303" i="8"/>
  <c r="BV303" i="8"/>
  <c r="BT303" i="8"/>
  <c r="BS303" i="8"/>
  <c r="BR303" i="8"/>
  <c r="BM303" i="8"/>
  <c r="BK303" i="8"/>
  <c r="BJ303" i="8"/>
  <c r="BH303" i="8"/>
  <c r="BG303" i="8"/>
  <c r="BD303" i="8"/>
  <c r="BC303" i="8"/>
  <c r="BB303" i="8"/>
  <c r="AW303" i="8"/>
  <c r="AU303" i="8"/>
  <c r="AQ303" i="8"/>
  <c r="AR303" i="8" s="1"/>
  <c r="AP303" i="8"/>
  <c r="AN303" i="8"/>
  <c r="AM303" i="8"/>
  <c r="AG303" i="8"/>
  <c r="AE303" i="8"/>
  <c r="AA303" i="8"/>
  <c r="AB303" i="8" s="1"/>
  <c r="X303" i="8"/>
  <c r="W303" i="8"/>
  <c r="V303" i="8"/>
  <c r="T303" i="8"/>
  <c r="S303" i="8"/>
  <c r="R303" i="8"/>
  <c r="P303" i="8"/>
  <c r="N303" i="8"/>
  <c r="M303" i="8"/>
  <c r="L303" i="8"/>
  <c r="J303" i="8"/>
  <c r="I303" i="8"/>
  <c r="H303" i="8"/>
  <c r="AD303" i="8" s="1"/>
  <c r="CC302" i="8"/>
  <c r="CB302" i="8"/>
  <c r="CA302" i="8"/>
  <c r="BZ302" i="8"/>
  <c r="CD302" i="8" s="1"/>
  <c r="BW302" i="8"/>
  <c r="BV302" i="8"/>
  <c r="BS302" i="8"/>
  <c r="BT302" i="8" s="1"/>
  <c r="BR302" i="8"/>
  <c r="BM302" i="8"/>
  <c r="BL302" i="8"/>
  <c r="BP302" i="8" s="1"/>
  <c r="BK302" i="8"/>
  <c r="BJ302" i="8"/>
  <c r="BH302" i="8"/>
  <c r="BG302" i="8"/>
  <c r="BF302" i="8"/>
  <c r="BC302" i="8"/>
  <c r="BD302" i="8" s="1"/>
  <c r="BB302" i="8"/>
  <c r="AY302" i="8"/>
  <c r="AW302" i="8"/>
  <c r="AV302" i="8"/>
  <c r="AU302" i="8"/>
  <c r="AT302" i="8"/>
  <c r="AX302" i="8" s="1"/>
  <c r="AR302" i="8"/>
  <c r="AQ302" i="8"/>
  <c r="AP302" i="8"/>
  <c r="AN302" i="8"/>
  <c r="AM302" i="8"/>
  <c r="AL302" i="8"/>
  <c r="AI302" i="8"/>
  <c r="AH302" i="8"/>
  <c r="AG302" i="8"/>
  <c r="AF302" i="8"/>
  <c r="AE302" i="8"/>
  <c r="AB302" i="8"/>
  <c r="AA302" i="8"/>
  <c r="Z302" i="8"/>
  <c r="X302" i="8"/>
  <c r="W302" i="8"/>
  <c r="V302" i="8"/>
  <c r="R302" i="8"/>
  <c r="S302" i="8" s="1"/>
  <c r="T302" i="8" s="1"/>
  <c r="P302" i="8"/>
  <c r="N302" i="8"/>
  <c r="M302" i="8"/>
  <c r="L302" i="8"/>
  <c r="J302" i="8"/>
  <c r="I302" i="8"/>
  <c r="H302" i="8"/>
  <c r="AD302" i="8" s="1"/>
  <c r="CC301" i="8"/>
  <c r="CA301" i="8"/>
  <c r="CG301" i="8" s="1"/>
  <c r="CI301" i="8" s="1"/>
  <c r="BW301" i="8"/>
  <c r="BS301" i="8"/>
  <c r="BM301" i="8"/>
  <c r="BK301" i="8"/>
  <c r="BG301" i="8"/>
  <c r="BC301" i="8"/>
  <c r="BD301" i="8" s="1"/>
  <c r="BB301" i="8"/>
  <c r="AW301" i="8"/>
  <c r="AU301" i="8"/>
  <c r="AQ301" i="8"/>
  <c r="AM301" i="8"/>
  <c r="AG301" i="8"/>
  <c r="AE301" i="8"/>
  <c r="AA301" i="8"/>
  <c r="X301" i="8"/>
  <c r="W301" i="8"/>
  <c r="AI301" i="8" s="1"/>
  <c r="S301" i="8"/>
  <c r="R301" i="8"/>
  <c r="N301" i="8"/>
  <c r="M301" i="8" s="1"/>
  <c r="J301" i="8"/>
  <c r="I301" i="8"/>
  <c r="H301" i="8"/>
  <c r="BX301" i="8" s="1"/>
  <c r="CC300" i="8"/>
  <c r="CB300" i="8"/>
  <c r="CA300" i="8"/>
  <c r="BZ300" i="8"/>
  <c r="CD300" i="8" s="1"/>
  <c r="BX300" i="8"/>
  <c r="BW300" i="8"/>
  <c r="CG300" i="8" s="1"/>
  <c r="BV300" i="8"/>
  <c r="BS300" i="8"/>
  <c r="BR300" i="8"/>
  <c r="BO300" i="8"/>
  <c r="BM300" i="8"/>
  <c r="BL300" i="8"/>
  <c r="BK300" i="8"/>
  <c r="BH300" i="8"/>
  <c r="BG300" i="8"/>
  <c r="BF300" i="8"/>
  <c r="BD300" i="8"/>
  <c r="BC300" i="8"/>
  <c r="BB300" i="8"/>
  <c r="AW300" i="8"/>
  <c r="AV300" i="8"/>
  <c r="AU300" i="8"/>
  <c r="AY300" i="8" s="1"/>
  <c r="AT300" i="8"/>
  <c r="AR300" i="8"/>
  <c r="AQ300" i="8"/>
  <c r="AN300" i="8"/>
  <c r="AM300" i="8"/>
  <c r="AL300" i="8"/>
  <c r="AG300" i="8"/>
  <c r="AE300" i="8"/>
  <c r="AF300" i="8" s="1"/>
  <c r="AB300" i="8"/>
  <c r="AJ300" i="8" s="1"/>
  <c r="AA300" i="8"/>
  <c r="Z300" i="8"/>
  <c r="X300" i="8"/>
  <c r="W300" i="8"/>
  <c r="R300" i="8"/>
  <c r="S300" i="8" s="1"/>
  <c r="T300" i="8" s="1"/>
  <c r="P300" i="8"/>
  <c r="N300" i="8"/>
  <c r="M300" i="8" s="1"/>
  <c r="L300" i="8"/>
  <c r="J300" i="8"/>
  <c r="I300" i="8"/>
  <c r="H300" i="8"/>
  <c r="BT300" i="8" s="1"/>
  <c r="CC299" i="8"/>
  <c r="CA299" i="8"/>
  <c r="BW299" i="8"/>
  <c r="BS299" i="8"/>
  <c r="BT299" i="8" s="1"/>
  <c r="BM299" i="8"/>
  <c r="BK299" i="8"/>
  <c r="BJ299" i="8"/>
  <c r="BG299" i="8"/>
  <c r="BH299" i="8" s="1"/>
  <c r="BO299" i="8" s="1"/>
  <c r="BF299" i="8"/>
  <c r="BD299" i="8"/>
  <c r="BC299" i="8"/>
  <c r="AW299" i="8"/>
  <c r="AU299" i="8"/>
  <c r="AY299" i="8" s="1"/>
  <c r="AT299" i="8"/>
  <c r="AX299" i="8" s="1"/>
  <c r="AQ299" i="8"/>
  <c r="AP299" i="8"/>
  <c r="AM299" i="8"/>
  <c r="AN299" i="8" s="1"/>
  <c r="AL299" i="8"/>
  <c r="AG299" i="8"/>
  <c r="AF299" i="8"/>
  <c r="AE299" i="8"/>
  <c r="AD299" i="8"/>
  <c r="AH299" i="8" s="1"/>
  <c r="AB299" i="8"/>
  <c r="AA299" i="8"/>
  <c r="AI299" i="8" s="1"/>
  <c r="Z299" i="8"/>
  <c r="W299" i="8"/>
  <c r="V299" i="8"/>
  <c r="S299" i="8"/>
  <c r="T299" i="8" s="1"/>
  <c r="R299" i="8"/>
  <c r="P299" i="8"/>
  <c r="N299" i="8"/>
  <c r="M299" i="8" s="1"/>
  <c r="J299" i="8"/>
  <c r="I299" i="8"/>
  <c r="H299" i="8"/>
  <c r="CC298" i="8"/>
  <c r="CA298" i="8"/>
  <c r="CE298" i="8" s="1"/>
  <c r="BW298" i="8"/>
  <c r="BS298" i="8"/>
  <c r="BM298" i="8"/>
  <c r="BK298" i="8"/>
  <c r="BG298" i="8"/>
  <c r="BH298" i="8" s="1"/>
  <c r="BC298" i="8"/>
  <c r="AW298" i="8"/>
  <c r="AU298" i="8"/>
  <c r="AY298" i="8" s="1"/>
  <c r="AQ298" i="8"/>
  <c r="AM298" i="8"/>
  <c r="AN298" i="8" s="1"/>
  <c r="AG298" i="8"/>
  <c r="AE298" i="8"/>
  <c r="AD298" i="8"/>
  <c r="AA298" i="8"/>
  <c r="W298" i="8"/>
  <c r="S298" i="8"/>
  <c r="T298" i="8" s="1"/>
  <c r="R298" i="8"/>
  <c r="P298" i="8"/>
  <c r="N298" i="8"/>
  <c r="M298" i="8" s="1"/>
  <c r="J298" i="8"/>
  <c r="I298" i="8"/>
  <c r="H298" i="8"/>
  <c r="CC297" i="8"/>
  <c r="CA297" i="8"/>
  <c r="CE297" i="8" s="1"/>
  <c r="BZ297" i="8"/>
  <c r="BX297" i="8"/>
  <c r="BW297" i="8"/>
  <c r="BV297" i="8"/>
  <c r="BS297" i="8"/>
  <c r="BT297" i="8" s="1"/>
  <c r="BM297" i="8"/>
  <c r="BL297" i="8"/>
  <c r="BK297" i="8"/>
  <c r="BJ297" i="8"/>
  <c r="BG297" i="8"/>
  <c r="BH297" i="8" s="1"/>
  <c r="BO297" i="8" s="1"/>
  <c r="BF297" i="8"/>
  <c r="BD297" i="8"/>
  <c r="BC297" i="8"/>
  <c r="BB297" i="8"/>
  <c r="AW297" i="8"/>
  <c r="AV297" i="8"/>
  <c r="AZ297" i="8" s="1"/>
  <c r="AU297" i="8"/>
  <c r="AR297" i="8"/>
  <c r="AQ297" i="8"/>
  <c r="AY297" i="8" s="1"/>
  <c r="AP297" i="8"/>
  <c r="AN297" i="8"/>
  <c r="AM297" i="8"/>
  <c r="AL297" i="8"/>
  <c r="AG297" i="8"/>
  <c r="AE297" i="8"/>
  <c r="AA297" i="8"/>
  <c r="Z297" i="8"/>
  <c r="X297" i="8"/>
  <c r="W297" i="8"/>
  <c r="V297" i="8"/>
  <c r="R297" i="8"/>
  <c r="S297" i="8" s="1"/>
  <c r="T297" i="8" s="1"/>
  <c r="P297" i="8"/>
  <c r="N297" i="8"/>
  <c r="M297" i="8"/>
  <c r="L297" i="8"/>
  <c r="J297" i="8"/>
  <c r="I297" i="8"/>
  <c r="H297" i="8"/>
  <c r="AT297" i="8" s="1"/>
  <c r="AX297" i="8" s="1"/>
  <c r="CC296" i="8"/>
  <c r="CA296" i="8"/>
  <c r="CG296" i="8" s="1"/>
  <c r="BZ296" i="8"/>
  <c r="BW296" i="8"/>
  <c r="BX296" i="8" s="1"/>
  <c r="BS296" i="8"/>
  <c r="BT296" i="8" s="1"/>
  <c r="BM296" i="8"/>
  <c r="BK296" i="8"/>
  <c r="BG296" i="8"/>
  <c r="BH296" i="8" s="1"/>
  <c r="BO296" i="8" s="1"/>
  <c r="BF296" i="8"/>
  <c r="BC296" i="8"/>
  <c r="BD296" i="8" s="1"/>
  <c r="AW296" i="8"/>
  <c r="AV296" i="8"/>
  <c r="AU296" i="8"/>
  <c r="AT296" i="8"/>
  <c r="AQ296" i="8"/>
  <c r="AM296" i="8"/>
  <c r="AY296" i="8" s="1"/>
  <c r="AL296" i="8"/>
  <c r="AI296" i="8"/>
  <c r="AG296" i="8"/>
  <c r="AE296" i="8"/>
  <c r="AB296" i="8"/>
  <c r="AA296" i="8"/>
  <c r="Z296" i="8"/>
  <c r="X296" i="8"/>
  <c r="W296" i="8"/>
  <c r="R296" i="8"/>
  <c r="S296" i="8" s="1"/>
  <c r="T296" i="8" s="1"/>
  <c r="N296" i="8"/>
  <c r="M296" i="8" s="1"/>
  <c r="J296" i="8"/>
  <c r="I296" i="8"/>
  <c r="H296" i="8"/>
  <c r="P296" i="8" s="1"/>
  <c r="CC295" i="8"/>
  <c r="CA295" i="8"/>
  <c r="BW295" i="8"/>
  <c r="BS295" i="8"/>
  <c r="BM295" i="8"/>
  <c r="BK295" i="8"/>
  <c r="BG295" i="8"/>
  <c r="BC295" i="8"/>
  <c r="AW295" i="8"/>
  <c r="AU295" i="8"/>
  <c r="AV295" i="8" s="1"/>
  <c r="AQ295" i="8"/>
  <c r="AM295" i="8"/>
  <c r="AG295" i="8"/>
  <c r="AE295" i="8"/>
  <c r="AA295" i="8"/>
  <c r="W295" i="8"/>
  <c r="X295" i="8" s="1"/>
  <c r="S295" i="8"/>
  <c r="T295" i="8" s="1"/>
  <c r="R295" i="8"/>
  <c r="N295" i="8"/>
  <c r="M295" i="8" s="1"/>
  <c r="J295" i="8"/>
  <c r="I295" i="8"/>
  <c r="H295" i="8"/>
  <c r="CC294" i="8"/>
  <c r="CB294" i="8"/>
  <c r="CA294" i="8"/>
  <c r="BZ294" i="8"/>
  <c r="BX294" i="8"/>
  <c r="BW294" i="8"/>
  <c r="BS294" i="8"/>
  <c r="CE294" i="8" s="1"/>
  <c r="BR294" i="8"/>
  <c r="BM294" i="8"/>
  <c r="BK294" i="8"/>
  <c r="BJ294" i="8"/>
  <c r="BH294" i="8"/>
  <c r="BO294" i="8" s="1"/>
  <c r="BG294" i="8"/>
  <c r="BF294" i="8"/>
  <c r="BD294" i="8"/>
  <c r="BC294" i="8"/>
  <c r="AW294" i="8"/>
  <c r="AV294" i="8"/>
  <c r="AU294" i="8"/>
  <c r="AQ294" i="8"/>
  <c r="AP294" i="8"/>
  <c r="AN294" i="8"/>
  <c r="AM294" i="8"/>
  <c r="AL294" i="8"/>
  <c r="AG294" i="8"/>
  <c r="AE294" i="8"/>
  <c r="AB294" i="8"/>
  <c r="AA294" i="8"/>
  <c r="W294" i="8"/>
  <c r="V294" i="8"/>
  <c r="T294" i="8"/>
  <c r="R294" i="8"/>
  <c r="S294" i="8" s="1"/>
  <c r="P294" i="8"/>
  <c r="N294" i="8"/>
  <c r="M294" i="8"/>
  <c r="J294" i="8"/>
  <c r="I294" i="8"/>
  <c r="H294" i="8"/>
  <c r="AD294" i="8" s="1"/>
  <c r="CC293" i="8"/>
  <c r="CA293" i="8"/>
  <c r="CB293" i="8" s="1"/>
  <c r="BW293" i="8"/>
  <c r="BX293" i="8" s="1"/>
  <c r="BS293" i="8"/>
  <c r="BT293" i="8" s="1"/>
  <c r="BM293" i="8"/>
  <c r="BK293" i="8"/>
  <c r="BL293" i="8" s="1"/>
  <c r="BJ293" i="8"/>
  <c r="BG293" i="8"/>
  <c r="BH293" i="8" s="1"/>
  <c r="BO293" i="8" s="1"/>
  <c r="BC293" i="8"/>
  <c r="BD293" i="8" s="1"/>
  <c r="AY293" i="8"/>
  <c r="AW293" i="8"/>
  <c r="AU293" i="8"/>
  <c r="AQ293" i="8"/>
  <c r="AR293" i="8" s="1"/>
  <c r="AP293" i="8"/>
  <c r="AM293" i="8"/>
  <c r="AN293" i="8" s="1"/>
  <c r="AG293" i="8"/>
  <c r="AF293" i="8"/>
  <c r="AE293" i="8"/>
  <c r="AA293" i="8"/>
  <c r="W293" i="8"/>
  <c r="AI293" i="8" s="1"/>
  <c r="V293" i="8"/>
  <c r="S293" i="8"/>
  <c r="R293" i="8"/>
  <c r="N293" i="8"/>
  <c r="M293" i="8" s="1"/>
  <c r="J293" i="8"/>
  <c r="I293" i="8"/>
  <c r="H293" i="8"/>
  <c r="BR293" i="8" s="1"/>
  <c r="CC292" i="8"/>
  <c r="CA292" i="8"/>
  <c r="BW292" i="8"/>
  <c r="BT292" i="8"/>
  <c r="BS292" i="8"/>
  <c r="BM292" i="8"/>
  <c r="BK292" i="8"/>
  <c r="BG292" i="8"/>
  <c r="BC292" i="8"/>
  <c r="AW292" i="8"/>
  <c r="AU292" i="8"/>
  <c r="AQ292" i="8"/>
  <c r="AR292" i="8" s="1"/>
  <c r="AM292" i="8"/>
  <c r="AG292" i="8"/>
  <c r="AE292" i="8"/>
  <c r="AF292" i="8" s="1"/>
  <c r="AJ292" i="8" s="1"/>
  <c r="AA292" i="8"/>
  <c r="AB292" i="8" s="1"/>
  <c r="W292" i="8"/>
  <c r="X292" i="8" s="1"/>
  <c r="T292" i="8"/>
  <c r="S292" i="8"/>
  <c r="R292" i="8"/>
  <c r="N292" i="8"/>
  <c r="M292" i="8"/>
  <c r="L292" i="8"/>
  <c r="J292" i="8"/>
  <c r="I292" i="8"/>
  <c r="H292" i="8"/>
  <c r="BJ292" i="8" s="1"/>
  <c r="CE291" i="8"/>
  <c r="CC291" i="8"/>
  <c r="CB291" i="8"/>
  <c r="CA291" i="8"/>
  <c r="CG291" i="8" s="1"/>
  <c r="CI291" i="8" s="1"/>
  <c r="BW291" i="8"/>
  <c r="BX291" i="8" s="1"/>
  <c r="BV291" i="8"/>
  <c r="BS291" i="8"/>
  <c r="BT291" i="8" s="1"/>
  <c r="BR291" i="8"/>
  <c r="BM291" i="8"/>
  <c r="BL291" i="8"/>
  <c r="BP291" i="8" s="1"/>
  <c r="BK291" i="8"/>
  <c r="BO291" i="8" s="1"/>
  <c r="BJ291" i="8"/>
  <c r="BH291" i="8"/>
  <c r="BG291" i="8"/>
  <c r="BC291" i="8"/>
  <c r="BD291" i="8" s="1"/>
  <c r="BB291" i="8"/>
  <c r="AY291" i="8"/>
  <c r="AW291" i="8"/>
  <c r="AU291" i="8"/>
  <c r="AT291" i="8"/>
  <c r="AR291" i="8"/>
  <c r="AQ291" i="8"/>
  <c r="AP291" i="8"/>
  <c r="AN291" i="8"/>
  <c r="AM291" i="8"/>
  <c r="AG291" i="8"/>
  <c r="AF291" i="8"/>
  <c r="AE291" i="8"/>
  <c r="AI291" i="8" s="1"/>
  <c r="AA291" i="8"/>
  <c r="Z291" i="8"/>
  <c r="X291" i="8"/>
  <c r="W291" i="8"/>
  <c r="V291" i="8"/>
  <c r="R291" i="8"/>
  <c r="S291" i="8" s="1"/>
  <c r="T291" i="8" s="1"/>
  <c r="N291" i="8"/>
  <c r="M291" i="8"/>
  <c r="J291" i="8"/>
  <c r="I291" i="8"/>
  <c r="H291" i="8"/>
  <c r="L291" i="8" s="1"/>
  <c r="CC290" i="8"/>
  <c r="CA290" i="8"/>
  <c r="CE290" i="8" s="1"/>
  <c r="BW290" i="8"/>
  <c r="BT290" i="8"/>
  <c r="BS290" i="8"/>
  <c r="BM290" i="8"/>
  <c r="BK290" i="8"/>
  <c r="BJ290" i="8"/>
  <c r="BG290" i="8"/>
  <c r="BH290" i="8" s="1"/>
  <c r="BC290" i="8"/>
  <c r="BD290" i="8" s="1"/>
  <c r="AY290" i="8"/>
  <c r="AW290" i="8"/>
  <c r="AU290" i="8"/>
  <c r="AV290" i="8" s="1"/>
  <c r="AZ290" i="8" s="1"/>
  <c r="AT290" i="8"/>
  <c r="AQ290" i="8"/>
  <c r="AR290" i="8" s="1"/>
  <c r="AP290" i="8"/>
  <c r="AM290" i="8"/>
  <c r="AN290" i="8" s="1"/>
  <c r="AG290" i="8"/>
  <c r="AF290" i="8"/>
  <c r="AE290" i="8"/>
  <c r="AA290" i="8"/>
  <c r="AB290" i="8" s="1"/>
  <c r="Z290" i="8"/>
  <c r="W290" i="8"/>
  <c r="X290" i="8" s="1"/>
  <c r="V290" i="8"/>
  <c r="S290" i="8"/>
  <c r="T290" i="8" s="1"/>
  <c r="R290" i="8"/>
  <c r="P290" i="8"/>
  <c r="N290" i="8"/>
  <c r="M290" i="8" s="1"/>
  <c r="L290" i="8"/>
  <c r="J290" i="8"/>
  <c r="I290" i="8"/>
  <c r="H290" i="8"/>
  <c r="BV290" i="8" s="1"/>
  <c r="CE289" i="8"/>
  <c r="CC289" i="8"/>
  <c r="CB289" i="8"/>
  <c r="CA289" i="8"/>
  <c r="BZ289" i="8"/>
  <c r="BX289" i="8"/>
  <c r="BW289" i="8"/>
  <c r="BV289" i="8"/>
  <c r="CD289" i="8" s="1"/>
  <c r="BT289" i="8"/>
  <c r="BS289" i="8"/>
  <c r="BR289" i="8"/>
  <c r="BN289" i="8"/>
  <c r="BM289" i="8"/>
  <c r="BK289" i="8"/>
  <c r="CG289" i="8" s="1"/>
  <c r="CI289" i="8" s="1"/>
  <c r="BJ289" i="8"/>
  <c r="BH289" i="8"/>
  <c r="BG289" i="8"/>
  <c r="BF289" i="8"/>
  <c r="BD289" i="8"/>
  <c r="BC289" i="8"/>
  <c r="BB289" i="8"/>
  <c r="AW289" i="8"/>
  <c r="AV289" i="8"/>
  <c r="AZ289" i="8" s="1"/>
  <c r="AU289" i="8"/>
  <c r="AY289" i="8" s="1"/>
  <c r="AT289" i="8"/>
  <c r="AR289" i="8"/>
  <c r="AQ289" i="8"/>
  <c r="AP289" i="8"/>
  <c r="AN289" i="8"/>
  <c r="AM289" i="8"/>
  <c r="AL289" i="8"/>
  <c r="AG289" i="8"/>
  <c r="AE289" i="8"/>
  <c r="AB289" i="8"/>
  <c r="AA289" i="8"/>
  <c r="Z289" i="8"/>
  <c r="W289" i="8"/>
  <c r="X289" i="8" s="1"/>
  <c r="V289" i="8"/>
  <c r="AH289" i="8" s="1"/>
  <c r="R289" i="8"/>
  <c r="S289" i="8" s="1"/>
  <c r="T289" i="8" s="1"/>
  <c r="P289" i="8"/>
  <c r="N289" i="8"/>
  <c r="M289" i="8"/>
  <c r="L289" i="8"/>
  <c r="J289" i="8"/>
  <c r="I289" i="8"/>
  <c r="H289" i="8"/>
  <c r="AD289" i="8" s="1"/>
  <c r="CC288" i="8"/>
  <c r="CA288" i="8"/>
  <c r="BW288" i="8"/>
  <c r="BS288" i="8"/>
  <c r="BT288" i="8" s="1"/>
  <c r="BM288" i="8"/>
  <c r="BK288" i="8"/>
  <c r="BL288" i="8" s="1"/>
  <c r="BG288" i="8"/>
  <c r="BC288" i="8"/>
  <c r="AW288" i="8"/>
  <c r="AU288" i="8"/>
  <c r="AQ288" i="8"/>
  <c r="AY288" i="8" s="1"/>
  <c r="AP288" i="8"/>
  <c r="AM288" i="8"/>
  <c r="AG288" i="8"/>
  <c r="AE288" i="8"/>
  <c r="AD288" i="8"/>
  <c r="AA288" i="8"/>
  <c r="AB288" i="8" s="1"/>
  <c r="W288" i="8"/>
  <c r="X288" i="8" s="1"/>
  <c r="R288" i="8"/>
  <c r="S288" i="8" s="1"/>
  <c r="T288" i="8" s="1"/>
  <c r="N288" i="8"/>
  <c r="M288" i="8" s="1"/>
  <c r="J288" i="8"/>
  <c r="I288" i="8"/>
  <c r="H288" i="8"/>
  <c r="BR288" i="8" s="1"/>
  <c r="CC287" i="8"/>
  <c r="CA287" i="8"/>
  <c r="BX287" i="8"/>
  <c r="BW287" i="8"/>
  <c r="BT287" i="8"/>
  <c r="BS287" i="8"/>
  <c r="BR287" i="8"/>
  <c r="BM287" i="8"/>
  <c r="BK287" i="8"/>
  <c r="BG287" i="8"/>
  <c r="BH287" i="8" s="1"/>
  <c r="BF287" i="8"/>
  <c r="BC287" i="8"/>
  <c r="BD287" i="8" s="1"/>
  <c r="AW287" i="8"/>
  <c r="AU287" i="8"/>
  <c r="AR287" i="8"/>
  <c r="AQ287" i="8"/>
  <c r="AM287" i="8"/>
  <c r="AN287" i="8" s="1"/>
  <c r="AI287" i="8"/>
  <c r="AG287" i="8"/>
  <c r="AE287" i="8"/>
  <c r="AB287" i="8"/>
  <c r="AA287" i="8"/>
  <c r="Z287" i="8"/>
  <c r="X287" i="8"/>
  <c r="W287" i="8"/>
  <c r="T287" i="8"/>
  <c r="S287" i="8"/>
  <c r="R287" i="8"/>
  <c r="P287" i="8"/>
  <c r="N287" i="8"/>
  <c r="M287" i="8"/>
  <c r="L287" i="8"/>
  <c r="J287" i="8"/>
  <c r="I287" i="8"/>
  <c r="H287" i="8"/>
  <c r="BV287" i="8" s="1"/>
  <c r="CC286" i="8"/>
  <c r="CA286" i="8"/>
  <c r="BW286" i="8"/>
  <c r="BS286" i="8"/>
  <c r="BM286" i="8"/>
  <c r="BK286" i="8"/>
  <c r="BG286" i="8"/>
  <c r="BC286" i="8"/>
  <c r="AY286" i="8"/>
  <c r="AW286" i="8"/>
  <c r="AU286" i="8"/>
  <c r="AQ286" i="8"/>
  <c r="AM286" i="8"/>
  <c r="AG286" i="8"/>
  <c r="AE286" i="8"/>
  <c r="AA286" i="8"/>
  <c r="W286" i="8"/>
  <c r="R286" i="8"/>
  <c r="S286" i="8" s="1"/>
  <c r="T286" i="8" s="1"/>
  <c r="N286" i="8"/>
  <c r="M286" i="8"/>
  <c r="J286" i="8"/>
  <c r="I286" i="8"/>
  <c r="H286" i="8"/>
  <c r="CC285" i="8"/>
  <c r="CB285" i="8"/>
  <c r="CA285" i="8"/>
  <c r="BZ285" i="8"/>
  <c r="BX285" i="8"/>
  <c r="BW285" i="8"/>
  <c r="BV285" i="8"/>
  <c r="BS285" i="8"/>
  <c r="BR285" i="8"/>
  <c r="BM285" i="8"/>
  <c r="BL285" i="8"/>
  <c r="BP285" i="8" s="1"/>
  <c r="BK285" i="8"/>
  <c r="BJ285" i="8"/>
  <c r="BN285" i="8" s="1"/>
  <c r="BH285" i="8"/>
  <c r="BO285" i="8" s="1"/>
  <c r="BG285" i="8"/>
  <c r="BF285" i="8"/>
  <c r="BD285" i="8"/>
  <c r="BC285" i="8"/>
  <c r="BB285" i="8"/>
  <c r="AY285" i="8"/>
  <c r="AW285" i="8"/>
  <c r="AV285" i="8"/>
  <c r="AZ285" i="8" s="1"/>
  <c r="AU285" i="8"/>
  <c r="AR285" i="8"/>
  <c r="AQ285" i="8"/>
  <c r="AP285" i="8"/>
  <c r="AN285" i="8"/>
  <c r="AM285" i="8"/>
  <c r="AL285" i="8"/>
  <c r="AG285" i="8"/>
  <c r="AE285" i="8"/>
  <c r="AB285" i="8"/>
  <c r="AA285" i="8"/>
  <c r="X285" i="8"/>
  <c r="W285" i="8"/>
  <c r="V285" i="8"/>
  <c r="R285" i="8"/>
  <c r="S285" i="8" s="1"/>
  <c r="T285" i="8" s="1"/>
  <c r="P285" i="8"/>
  <c r="N285" i="8"/>
  <c r="M285" i="8"/>
  <c r="L285" i="8"/>
  <c r="J285" i="8"/>
  <c r="I285" i="8"/>
  <c r="H285" i="8"/>
  <c r="AD285" i="8" s="1"/>
  <c r="CC284" i="8"/>
  <c r="CA284" i="8"/>
  <c r="CB284" i="8" s="1"/>
  <c r="BW284" i="8"/>
  <c r="BX284" i="8" s="1"/>
  <c r="BS284" i="8"/>
  <c r="BT284" i="8" s="1"/>
  <c r="BM284" i="8"/>
  <c r="BK284" i="8"/>
  <c r="BO284" i="8" s="1"/>
  <c r="BJ284" i="8"/>
  <c r="BG284" i="8"/>
  <c r="BH284" i="8" s="1"/>
  <c r="BC284" i="8"/>
  <c r="BD284" i="8" s="1"/>
  <c r="AY284" i="8"/>
  <c r="AW284" i="8"/>
  <c r="AU284" i="8"/>
  <c r="AQ284" i="8"/>
  <c r="AR284" i="8" s="1"/>
  <c r="AP284" i="8"/>
  <c r="AM284" i="8"/>
  <c r="AN284" i="8" s="1"/>
  <c r="AG284" i="8"/>
  <c r="AF284" i="8"/>
  <c r="AE284" i="8"/>
  <c r="AA284" i="8"/>
  <c r="W284" i="8"/>
  <c r="AI284" i="8" s="1"/>
  <c r="V284" i="8"/>
  <c r="S284" i="8"/>
  <c r="T284" i="8" s="1"/>
  <c r="R284" i="8"/>
  <c r="N284" i="8"/>
  <c r="M284" i="8" s="1"/>
  <c r="J284" i="8"/>
  <c r="I284" i="8"/>
  <c r="H284" i="8"/>
  <c r="BR284" i="8" s="1"/>
  <c r="CE283" i="8"/>
  <c r="CC283" i="8"/>
  <c r="CB283" i="8"/>
  <c r="CA283" i="8"/>
  <c r="BX283" i="8"/>
  <c r="BW283" i="8"/>
  <c r="BV283" i="8"/>
  <c r="BT283" i="8"/>
  <c r="BS283" i="8"/>
  <c r="BR283" i="8"/>
  <c r="BM283" i="8"/>
  <c r="BK283" i="8"/>
  <c r="BH283" i="8"/>
  <c r="BG283" i="8"/>
  <c r="BD283" i="8"/>
  <c r="BC283" i="8"/>
  <c r="BB283" i="8"/>
  <c r="AW283" i="8"/>
  <c r="AU283" i="8"/>
  <c r="AQ283" i="8"/>
  <c r="AR283" i="8" s="1"/>
  <c r="AN283" i="8"/>
  <c r="AM283" i="8"/>
  <c r="AG283" i="8"/>
  <c r="AE283" i="8"/>
  <c r="AA283" i="8"/>
  <c r="AB283" i="8" s="1"/>
  <c r="W283" i="8"/>
  <c r="X283" i="8" s="1"/>
  <c r="T283" i="8"/>
  <c r="S283" i="8"/>
  <c r="R283" i="8"/>
  <c r="P283" i="8"/>
  <c r="N283" i="8"/>
  <c r="M283" i="8"/>
  <c r="L283" i="8"/>
  <c r="J283" i="8"/>
  <c r="I283" i="8"/>
  <c r="H283" i="8"/>
  <c r="BJ283" i="8" s="1"/>
  <c r="CC282" i="8"/>
  <c r="CB282" i="8"/>
  <c r="CA282" i="8"/>
  <c r="BZ282" i="8"/>
  <c r="BW282" i="8"/>
  <c r="BV282" i="8"/>
  <c r="BS282" i="8"/>
  <c r="BT282" i="8" s="1"/>
  <c r="BR282" i="8"/>
  <c r="BM282" i="8"/>
  <c r="BL282" i="8"/>
  <c r="BK282" i="8"/>
  <c r="BJ282" i="8"/>
  <c r="BN282" i="8" s="1"/>
  <c r="BH282" i="8"/>
  <c r="BG282" i="8"/>
  <c r="BF282" i="8"/>
  <c r="BC282" i="8"/>
  <c r="BD282" i="8" s="1"/>
  <c r="BB282" i="8"/>
  <c r="AY282" i="8"/>
  <c r="AW282" i="8"/>
  <c r="AV282" i="8"/>
  <c r="AZ282" i="8" s="1"/>
  <c r="AU282" i="8"/>
  <c r="AT282" i="8"/>
  <c r="AX282" i="8" s="1"/>
  <c r="AR282" i="8"/>
  <c r="AQ282" i="8"/>
  <c r="AP282" i="8"/>
  <c r="AN282" i="8"/>
  <c r="AM282" i="8"/>
  <c r="AL282" i="8"/>
  <c r="AI282" i="8"/>
  <c r="AH282" i="8"/>
  <c r="AG282" i="8"/>
  <c r="AF282" i="8"/>
  <c r="AE282" i="8"/>
  <c r="AB282" i="8"/>
  <c r="AA282" i="8"/>
  <c r="Z282" i="8"/>
  <c r="X282" i="8"/>
  <c r="W282" i="8"/>
  <c r="V282" i="8"/>
  <c r="R282" i="8"/>
  <c r="S282" i="8" s="1"/>
  <c r="T282" i="8" s="1"/>
  <c r="P282" i="8"/>
  <c r="N282" i="8"/>
  <c r="M282" i="8"/>
  <c r="L282" i="8"/>
  <c r="J282" i="8"/>
  <c r="I282" i="8"/>
  <c r="H282" i="8"/>
  <c r="AD282" i="8" s="1"/>
  <c r="CC281" i="8"/>
  <c r="CA281" i="8"/>
  <c r="BX281" i="8"/>
  <c r="BW281" i="8"/>
  <c r="BT281" i="8"/>
  <c r="BS281" i="8"/>
  <c r="BM281" i="8"/>
  <c r="BK281" i="8"/>
  <c r="BG281" i="8"/>
  <c r="BH281" i="8" s="1"/>
  <c r="BC281" i="8"/>
  <c r="BD281" i="8" s="1"/>
  <c r="AW281" i="8"/>
  <c r="AU281" i="8"/>
  <c r="AT281" i="8"/>
  <c r="AQ281" i="8"/>
  <c r="AR281" i="8" s="1"/>
  <c r="AM281" i="8"/>
  <c r="AN281" i="8" s="1"/>
  <c r="AG281" i="8"/>
  <c r="AE281" i="8"/>
  <c r="AD281" i="8"/>
  <c r="AA281" i="8"/>
  <c r="AB281" i="8" s="1"/>
  <c r="Z281" i="8"/>
  <c r="W281" i="8"/>
  <c r="X281" i="8" s="1"/>
  <c r="S281" i="8"/>
  <c r="T281" i="8" s="1"/>
  <c r="R281" i="8"/>
  <c r="P281" i="8"/>
  <c r="N281" i="8"/>
  <c r="M281" i="8" s="1"/>
  <c r="L281" i="8"/>
  <c r="J281" i="8"/>
  <c r="I281" i="8"/>
  <c r="H281" i="8"/>
  <c r="CE280" i="8"/>
  <c r="CC280" i="8"/>
  <c r="CB280" i="8"/>
  <c r="CF280" i="8" s="1"/>
  <c r="CA280" i="8"/>
  <c r="BZ280" i="8"/>
  <c r="BX280" i="8"/>
  <c r="BW280" i="8"/>
  <c r="BV280" i="8"/>
  <c r="BT280" i="8"/>
  <c r="BS280" i="8"/>
  <c r="BR280" i="8"/>
  <c r="CD280" i="8" s="1"/>
  <c r="BO280" i="8"/>
  <c r="BM280" i="8"/>
  <c r="BL280" i="8"/>
  <c r="BK280" i="8"/>
  <c r="BH280" i="8"/>
  <c r="BG280" i="8"/>
  <c r="BF280" i="8"/>
  <c r="BD280" i="8"/>
  <c r="BC280" i="8"/>
  <c r="BB280" i="8"/>
  <c r="AW280" i="8"/>
  <c r="AU280" i="8"/>
  <c r="AY280" i="8" s="1"/>
  <c r="AR280" i="8"/>
  <c r="AQ280" i="8"/>
  <c r="AN280" i="8"/>
  <c r="AM280" i="8"/>
  <c r="AL280" i="8"/>
  <c r="AG280" i="8"/>
  <c r="AE280" i="8"/>
  <c r="AA280" i="8"/>
  <c r="AB280" i="8" s="1"/>
  <c r="X280" i="8"/>
  <c r="W280" i="8"/>
  <c r="R280" i="8"/>
  <c r="S280" i="8" s="1"/>
  <c r="T280" i="8" s="1"/>
  <c r="P280" i="8"/>
  <c r="N280" i="8"/>
  <c r="M280" i="8"/>
  <c r="L280" i="8"/>
  <c r="J280" i="8"/>
  <c r="I280" i="8"/>
  <c r="H280" i="8"/>
  <c r="AT280" i="8" s="1"/>
  <c r="CC279" i="8"/>
  <c r="CA279" i="8"/>
  <c r="BW279" i="8"/>
  <c r="BV279" i="8"/>
  <c r="BS279" i="8"/>
  <c r="BT279" i="8" s="1"/>
  <c r="BR279" i="8"/>
  <c r="BM279" i="8"/>
  <c r="BK279" i="8"/>
  <c r="BJ279" i="8"/>
  <c r="BG279" i="8"/>
  <c r="BH279" i="8" s="1"/>
  <c r="BO279" i="8" s="1"/>
  <c r="BC279" i="8"/>
  <c r="AW279" i="8"/>
  <c r="AV279" i="8"/>
  <c r="AU279" i="8"/>
  <c r="AQ279" i="8"/>
  <c r="AM279" i="8"/>
  <c r="AY279" i="8" s="1"/>
  <c r="AL279" i="8"/>
  <c r="AI279" i="8"/>
  <c r="AG279" i="8"/>
  <c r="AE279" i="8"/>
  <c r="AB279" i="8"/>
  <c r="AA279" i="8"/>
  <c r="Z279" i="8"/>
  <c r="W279" i="8"/>
  <c r="R279" i="8"/>
  <c r="S279" i="8" s="1"/>
  <c r="T279" i="8" s="1"/>
  <c r="N279" i="8"/>
  <c r="M279" i="8"/>
  <c r="J279" i="8"/>
  <c r="I279" i="8"/>
  <c r="H279" i="8"/>
  <c r="BZ279" i="8" s="1"/>
  <c r="CD279" i="8" s="1"/>
  <c r="CC278" i="8"/>
  <c r="CA278" i="8"/>
  <c r="BW278" i="8"/>
  <c r="BS278" i="8"/>
  <c r="BT278" i="8" s="1"/>
  <c r="BR278" i="8"/>
  <c r="BM278" i="8"/>
  <c r="BK278" i="8"/>
  <c r="BG278" i="8"/>
  <c r="BH278" i="8" s="1"/>
  <c r="BC278" i="8"/>
  <c r="BD278" i="8" s="1"/>
  <c r="AW278" i="8"/>
  <c r="AU278" i="8"/>
  <c r="AT278" i="8"/>
  <c r="AQ278" i="8"/>
  <c r="AR278" i="8" s="1"/>
  <c r="AP278" i="8"/>
  <c r="AM278" i="8"/>
  <c r="AN278" i="8" s="1"/>
  <c r="AG278" i="8"/>
  <c r="AE278" i="8"/>
  <c r="AI278" i="8" s="1"/>
  <c r="AD278" i="8"/>
  <c r="AA278" i="8"/>
  <c r="Z278" i="8"/>
  <c r="W278" i="8"/>
  <c r="X278" i="8" s="1"/>
  <c r="S278" i="8"/>
  <c r="T278" i="8" s="1"/>
  <c r="R278" i="8"/>
  <c r="P278" i="8"/>
  <c r="N278" i="8"/>
  <c r="M278" i="8" s="1"/>
  <c r="L278" i="8"/>
  <c r="J278" i="8"/>
  <c r="I278" i="8"/>
  <c r="H278" i="8"/>
  <c r="CE277" i="8"/>
  <c r="CC277" i="8"/>
  <c r="CB277" i="8"/>
  <c r="CA277" i="8"/>
  <c r="BZ277" i="8"/>
  <c r="CD277" i="8" s="1"/>
  <c r="BX277" i="8"/>
  <c r="BW277" i="8"/>
  <c r="BV277" i="8"/>
  <c r="BS277" i="8"/>
  <c r="BT277" i="8" s="1"/>
  <c r="BR277" i="8"/>
  <c r="BM277" i="8"/>
  <c r="BK277" i="8"/>
  <c r="BJ277" i="8"/>
  <c r="BH277" i="8"/>
  <c r="BG277" i="8"/>
  <c r="BF277" i="8"/>
  <c r="BD277" i="8"/>
  <c r="BC277" i="8"/>
  <c r="BB277" i="8"/>
  <c r="BN277" i="8" s="1"/>
  <c r="AW277" i="8"/>
  <c r="AU277" i="8"/>
  <c r="AY277" i="8" s="1"/>
  <c r="AQ277" i="8"/>
  <c r="AR277" i="8" s="1"/>
  <c r="AP277" i="8"/>
  <c r="AN277" i="8"/>
  <c r="AM277" i="8"/>
  <c r="AL277" i="8"/>
  <c r="AG277" i="8"/>
  <c r="AE277" i="8"/>
  <c r="AA277" i="8"/>
  <c r="AB277" i="8" s="1"/>
  <c r="X277" i="8"/>
  <c r="W277" i="8"/>
  <c r="V277" i="8"/>
  <c r="R277" i="8"/>
  <c r="S277" i="8" s="1"/>
  <c r="T277" i="8" s="1"/>
  <c r="P277" i="8"/>
  <c r="N277" i="8"/>
  <c r="M277" i="8"/>
  <c r="L277" i="8"/>
  <c r="J277" i="8"/>
  <c r="I277" i="8"/>
  <c r="H277" i="8"/>
  <c r="AD277" i="8" s="1"/>
  <c r="CC276" i="8"/>
  <c r="CA276" i="8"/>
  <c r="BW276" i="8"/>
  <c r="BV276" i="8"/>
  <c r="BS276" i="8"/>
  <c r="BT276" i="8" s="1"/>
  <c r="BM276" i="8"/>
  <c r="BK276" i="8"/>
  <c r="BJ276" i="8"/>
  <c r="BG276" i="8"/>
  <c r="BC276" i="8"/>
  <c r="AW276" i="8"/>
  <c r="AV276" i="8"/>
  <c r="AU276" i="8"/>
  <c r="AQ276" i="8"/>
  <c r="AM276" i="8"/>
  <c r="AN276" i="8" s="1"/>
  <c r="AL276" i="8"/>
  <c r="AI276" i="8"/>
  <c r="AG276" i="8"/>
  <c r="AE276" i="8"/>
  <c r="AB276" i="8"/>
  <c r="AA276" i="8"/>
  <c r="Z276" i="8"/>
  <c r="W276" i="8"/>
  <c r="X276" i="8" s="1"/>
  <c r="R276" i="8"/>
  <c r="S276" i="8" s="1"/>
  <c r="T276" i="8" s="1"/>
  <c r="N276" i="8"/>
  <c r="M276" i="8" s="1"/>
  <c r="L276" i="8"/>
  <c r="J276" i="8"/>
  <c r="I276" i="8"/>
  <c r="H276" i="8"/>
  <c r="BB276" i="8" s="1"/>
  <c r="CE275" i="8"/>
  <c r="CC275" i="8"/>
  <c r="CA275" i="8"/>
  <c r="CB275" i="8" s="1"/>
  <c r="BW275" i="8"/>
  <c r="BX275" i="8" s="1"/>
  <c r="BV275" i="8"/>
  <c r="BT275" i="8"/>
  <c r="BS275" i="8"/>
  <c r="BM275" i="8"/>
  <c r="BK275" i="8"/>
  <c r="BG275" i="8"/>
  <c r="BH275" i="8" s="1"/>
  <c r="BC275" i="8"/>
  <c r="BD275" i="8" s="1"/>
  <c r="BB275" i="8"/>
  <c r="AW275" i="8"/>
  <c r="AU275" i="8"/>
  <c r="AQ275" i="8"/>
  <c r="AR275" i="8" s="1"/>
  <c r="AM275" i="8"/>
  <c r="AN275" i="8" s="1"/>
  <c r="AI275" i="8"/>
  <c r="AG275" i="8"/>
  <c r="AF275" i="8"/>
  <c r="AE275" i="8"/>
  <c r="AD275" i="8"/>
  <c r="AH275" i="8" s="1"/>
  <c r="AA275" i="8"/>
  <c r="AB275" i="8" s="1"/>
  <c r="AJ275" i="8" s="1"/>
  <c r="Z275" i="8"/>
  <c r="X275" i="8"/>
  <c r="W275" i="8"/>
  <c r="V275" i="8"/>
  <c r="T275" i="8"/>
  <c r="S275" i="8"/>
  <c r="R275" i="8"/>
  <c r="P275" i="8"/>
  <c r="N275" i="8"/>
  <c r="M275" i="8"/>
  <c r="J275" i="8"/>
  <c r="I275" i="8"/>
  <c r="H275" i="8"/>
  <c r="CE274" i="8"/>
  <c r="CC274" i="8"/>
  <c r="CB274" i="8"/>
  <c r="CA274" i="8"/>
  <c r="BZ274" i="8"/>
  <c r="BX274" i="8"/>
  <c r="BW274" i="8"/>
  <c r="BV274" i="8"/>
  <c r="BS274" i="8"/>
  <c r="BT274" i="8" s="1"/>
  <c r="BR274" i="8"/>
  <c r="BM274" i="8"/>
  <c r="BK274" i="8"/>
  <c r="BJ274" i="8"/>
  <c r="BH274" i="8"/>
  <c r="BG274" i="8"/>
  <c r="BF274" i="8"/>
  <c r="BC274" i="8"/>
  <c r="BD274" i="8" s="1"/>
  <c r="BB274" i="8"/>
  <c r="BN274" i="8" s="1"/>
  <c r="AW274" i="8"/>
  <c r="AU274" i="8"/>
  <c r="AT274" i="8"/>
  <c r="AX274" i="8" s="1"/>
  <c r="AQ274" i="8"/>
  <c r="AR274" i="8" s="1"/>
  <c r="AP274" i="8"/>
  <c r="AN274" i="8"/>
  <c r="AM274" i="8"/>
  <c r="AL274" i="8"/>
  <c r="AI274" i="8"/>
  <c r="AG274" i="8"/>
  <c r="AE274" i="8"/>
  <c r="AF274" i="8" s="1"/>
  <c r="AJ274" i="8" s="1"/>
  <c r="AB274" i="8"/>
  <c r="AA274" i="8"/>
  <c r="Z274" i="8"/>
  <c r="X274" i="8"/>
  <c r="W274" i="8"/>
  <c r="V274" i="8"/>
  <c r="AH274" i="8" s="1"/>
  <c r="R274" i="8"/>
  <c r="S274" i="8" s="1"/>
  <c r="T274" i="8" s="1"/>
  <c r="P274" i="8"/>
  <c r="N274" i="8"/>
  <c r="M274" i="8"/>
  <c r="L274" i="8"/>
  <c r="J274" i="8"/>
  <c r="I274" i="8"/>
  <c r="H274" i="8"/>
  <c r="AD274" i="8" s="1"/>
  <c r="CE273" i="8"/>
  <c r="CC273" i="8"/>
  <c r="CA273" i="8"/>
  <c r="BW273" i="8"/>
  <c r="BS273" i="8"/>
  <c r="BM273" i="8"/>
  <c r="BK273" i="8"/>
  <c r="BG273" i="8"/>
  <c r="BC273" i="8"/>
  <c r="AW273" i="8"/>
  <c r="AU273" i="8"/>
  <c r="AV273" i="8" s="1"/>
  <c r="AQ273" i="8"/>
  <c r="AM273" i="8"/>
  <c r="AG273" i="8"/>
  <c r="AE273" i="8"/>
  <c r="AI273" i="8" s="1"/>
  <c r="AA273" i="8"/>
  <c r="W273" i="8"/>
  <c r="X273" i="8" s="1"/>
  <c r="S273" i="8"/>
  <c r="T273" i="8" s="1"/>
  <c r="R273" i="8"/>
  <c r="N273" i="8"/>
  <c r="M273" i="8" s="1"/>
  <c r="J273" i="8"/>
  <c r="I273" i="8"/>
  <c r="H273" i="8"/>
  <c r="CC272" i="8"/>
  <c r="CB272" i="8"/>
  <c r="CA272" i="8"/>
  <c r="BW272" i="8"/>
  <c r="BS272" i="8"/>
  <c r="CG272" i="8" s="1"/>
  <c r="CI272" i="8" s="1"/>
  <c r="BR272" i="8"/>
  <c r="BM272" i="8"/>
  <c r="BK272" i="8"/>
  <c r="BO272" i="8" s="1"/>
  <c r="BH272" i="8"/>
  <c r="BG272" i="8"/>
  <c r="BC272" i="8"/>
  <c r="AW272" i="8"/>
  <c r="AU272" i="8"/>
  <c r="AV272" i="8" s="1"/>
  <c r="AZ272" i="8" s="1"/>
  <c r="AQ272" i="8"/>
  <c r="AR272" i="8" s="1"/>
  <c r="AN272" i="8"/>
  <c r="AM272" i="8"/>
  <c r="AG272" i="8"/>
  <c r="AE272" i="8"/>
  <c r="AA272" i="8"/>
  <c r="AB272" i="8" s="1"/>
  <c r="W272" i="8"/>
  <c r="X272" i="8" s="1"/>
  <c r="T272" i="8"/>
  <c r="R272" i="8"/>
  <c r="S272" i="8" s="1"/>
  <c r="N272" i="8"/>
  <c r="M272" i="8"/>
  <c r="H272" i="8"/>
  <c r="AD272" i="8" s="1"/>
  <c r="CE271" i="8"/>
  <c r="CC271" i="8"/>
  <c r="CA271" i="8"/>
  <c r="CG271" i="8" s="1"/>
  <c r="CI271" i="8" s="1"/>
  <c r="BZ271" i="8"/>
  <c r="BW271" i="8"/>
  <c r="BX271" i="8" s="1"/>
  <c r="BS271" i="8"/>
  <c r="BT271" i="8" s="1"/>
  <c r="BM271" i="8"/>
  <c r="BK271" i="8"/>
  <c r="BG271" i="8"/>
  <c r="BF271" i="8"/>
  <c r="BC271" i="8"/>
  <c r="BD271" i="8" s="1"/>
  <c r="AW271" i="8"/>
  <c r="AV271" i="8"/>
  <c r="AU271" i="8"/>
  <c r="AQ271" i="8"/>
  <c r="AN271" i="8"/>
  <c r="AM271" i="8"/>
  <c r="AY271" i="8" s="1"/>
  <c r="AL271" i="8"/>
  <c r="AG271" i="8"/>
  <c r="AE271" i="8"/>
  <c r="AI271" i="8" s="1"/>
  <c r="AB271" i="8"/>
  <c r="AA271" i="8"/>
  <c r="W271" i="8"/>
  <c r="R271" i="8"/>
  <c r="S271" i="8" s="1"/>
  <c r="T271" i="8" s="1"/>
  <c r="N271" i="8"/>
  <c r="M271" i="8"/>
  <c r="J271" i="8"/>
  <c r="I271" i="8"/>
  <c r="H271" i="8"/>
  <c r="P271" i="8" s="1"/>
  <c r="CC270" i="8"/>
  <c r="CA270" i="8"/>
  <c r="BW270" i="8"/>
  <c r="BX270" i="8" s="1"/>
  <c r="BS270" i="8"/>
  <c r="BT270" i="8" s="1"/>
  <c r="BM270" i="8"/>
  <c r="BK270" i="8"/>
  <c r="BG270" i="8"/>
  <c r="BC270" i="8"/>
  <c r="AW270" i="8"/>
  <c r="AU270" i="8"/>
  <c r="AV270" i="8" s="1"/>
  <c r="AQ270" i="8"/>
  <c r="AR270" i="8" s="1"/>
  <c r="AM270" i="8"/>
  <c r="AI270" i="8"/>
  <c r="AG270" i="8"/>
  <c r="AE270" i="8"/>
  <c r="AA270" i="8"/>
  <c r="W270" i="8"/>
  <c r="X270" i="8" s="1"/>
  <c r="S270" i="8"/>
  <c r="T270" i="8" s="1"/>
  <c r="R270" i="8"/>
  <c r="N270" i="8"/>
  <c r="M270" i="8" s="1"/>
  <c r="J270" i="8"/>
  <c r="I270" i="8"/>
  <c r="H270" i="8"/>
  <c r="CC269" i="8"/>
  <c r="CB269" i="8"/>
  <c r="CA269" i="8"/>
  <c r="BZ269" i="8"/>
  <c r="BX269" i="8"/>
  <c r="BW269" i="8"/>
  <c r="BV269" i="8"/>
  <c r="BT269" i="8"/>
  <c r="BS269" i="8"/>
  <c r="CE269" i="8" s="1"/>
  <c r="BR269" i="8"/>
  <c r="CD269" i="8" s="1"/>
  <c r="BN269" i="8"/>
  <c r="BM269" i="8"/>
  <c r="BK269" i="8"/>
  <c r="BO269" i="8" s="1"/>
  <c r="BJ269" i="8"/>
  <c r="BH269" i="8"/>
  <c r="BG269" i="8"/>
  <c r="BF269" i="8"/>
  <c r="BD269" i="8"/>
  <c r="BC269" i="8"/>
  <c r="BB269" i="8"/>
  <c r="AX269" i="8"/>
  <c r="AW269" i="8"/>
  <c r="AU269" i="8"/>
  <c r="AV269" i="8" s="1"/>
  <c r="AT269" i="8"/>
  <c r="AQ269" i="8"/>
  <c r="AR269" i="8" s="1"/>
  <c r="AP269" i="8"/>
  <c r="AN269" i="8"/>
  <c r="AM269" i="8"/>
  <c r="AL269" i="8"/>
  <c r="AG269" i="8"/>
  <c r="AE269" i="8"/>
  <c r="AA269" i="8"/>
  <c r="AB269" i="8" s="1"/>
  <c r="Z269" i="8"/>
  <c r="W269" i="8"/>
  <c r="X269" i="8" s="1"/>
  <c r="V269" i="8"/>
  <c r="R269" i="8"/>
  <c r="S269" i="8" s="1"/>
  <c r="T269" i="8" s="1"/>
  <c r="P269" i="8"/>
  <c r="N269" i="8"/>
  <c r="M269" i="8"/>
  <c r="L269" i="8"/>
  <c r="J269" i="8"/>
  <c r="I269" i="8"/>
  <c r="H269" i="8"/>
  <c r="AD269" i="8" s="1"/>
  <c r="AH269" i="8" s="1"/>
  <c r="CC268" i="8"/>
  <c r="CA268" i="8"/>
  <c r="CB268" i="8" s="1"/>
  <c r="BZ268" i="8"/>
  <c r="BW268" i="8"/>
  <c r="BX268" i="8" s="1"/>
  <c r="BV268" i="8"/>
  <c r="BS268" i="8"/>
  <c r="BM268" i="8"/>
  <c r="BL268" i="8"/>
  <c r="BK268" i="8"/>
  <c r="BJ268" i="8"/>
  <c r="BN268" i="8" s="1"/>
  <c r="BG268" i="8"/>
  <c r="BH268" i="8" s="1"/>
  <c r="BO268" i="8" s="1"/>
  <c r="BF268" i="8"/>
  <c r="BC268" i="8"/>
  <c r="BD268" i="8" s="1"/>
  <c r="BB268" i="8"/>
  <c r="AY268" i="8"/>
  <c r="AW268" i="8"/>
  <c r="AV268" i="8"/>
  <c r="AU268" i="8"/>
  <c r="AR268" i="8"/>
  <c r="AQ268" i="8"/>
  <c r="AP268" i="8"/>
  <c r="AM268" i="8"/>
  <c r="AN268" i="8" s="1"/>
  <c r="AL268" i="8"/>
  <c r="AG268" i="8"/>
  <c r="AF268" i="8"/>
  <c r="AJ268" i="8" s="1"/>
  <c r="AE268" i="8"/>
  <c r="AB268" i="8"/>
  <c r="AA268" i="8"/>
  <c r="X268" i="8"/>
  <c r="W268" i="8"/>
  <c r="AI268" i="8" s="1"/>
  <c r="V268" i="8"/>
  <c r="R268" i="8"/>
  <c r="S268" i="8" s="1"/>
  <c r="T268" i="8" s="1"/>
  <c r="N268" i="8"/>
  <c r="M268" i="8"/>
  <c r="L268" i="8"/>
  <c r="J268" i="8"/>
  <c r="I268" i="8"/>
  <c r="H268" i="8"/>
  <c r="BR268" i="8" s="1"/>
  <c r="CC267" i="8"/>
  <c r="CA267" i="8"/>
  <c r="CB267" i="8" s="1"/>
  <c r="BW267" i="8"/>
  <c r="BX267" i="8" s="1"/>
  <c r="BT267" i="8"/>
  <c r="BS267" i="8"/>
  <c r="BM267" i="8"/>
  <c r="BK267" i="8"/>
  <c r="BG267" i="8"/>
  <c r="BH267" i="8" s="1"/>
  <c r="BC267" i="8"/>
  <c r="BD267" i="8" s="1"/>
  <c r="AW267" i="8"/>
  <c r="AU267" i="8"/>
  <c r="AQ267" i="8"/>
  <c r="AR267" i="8" s="1"/>
  <c r="AM267" i="8"/>
  <c r="AN267" i="8" s="1"/>
  <c r="AG267" i="8"/>
  <c r="AE267" i="8"/>
  <c r="AF267" i="8" s="1"/>
  <c r="AA267" i="8"/>
  <c r="AB267" i="8" s="1"/>
  <c r="W267" i="8"/>
  <c r="S267" i="8"/>
  <c r="T267" i="8" s="1"/>
  <c r="R267" i="8"/>
  <c r="N267" i="8"/>
  <c r="M267" i="8" s="1"/>
  <c r="L267" i="8"/>
  <c r="J267" i="8"/>
  <c r="I267" i="8"/>
  <c r="H267" i="8"/>
  <c r="BJ267" i="8" s="1"/>
  <c r="CE266" i="8"/>
  <c r="CC266" i="8"/>
  <c r="CB266" i="8"/>
  <c r="CA266" i="8"/>
  <c r="BZ266" i="8"/>
  <c r="CD266" i="8" s="1"/>
  <c r="BX266" i="8"/>
  <c r="BW266" i="8"/>
  <c r="BV266" i="8"/>
  <c r="BS266" i="8"/>
  <c r="BT266" i="8" s="1"/>
  <c r="BR266" i="8"/>
  <c r="BM266" i="8"/>
  <c r="BL266" i="8"/>
  <c r="BP266" i="8" s="1"/>
  <c r="BK266" i="8"/>
  <c r="BJ266" i="8"/>
  <c r="BH266" i="8"/>
  <c r="BO266" i="8" s="1"/>
  <c r="BG266" i="8"/>
  <c r="BF266" i="8"/>
  <c r="BD266" i="8"/>
  <c r="BC266" i="8"/>
  <c r="BB266" i="8"/>
  <c r="BN266" i="8" s="1"/>
  <c r="AX266" i="8"/>
  <c r="AW266" i="8"/>
  <c r="AU266" i="8"/>
  <c r="AY266" i="8" s="1"/>
  <c r="AT266" i="8"/>
  <c r="AR266" i="8"/>
  <c r="AQ266" i="8"/>
  <c r="AP266" i="8"/>
  <c r="AN266" i="8"/>
  <c r="AM266" i="8"/>
  <c r="AL266" i="8"/>
  <c r="AG266" i="8"/>
  <c r="AE266" i="8"/>
  <c r="AF266" i="8" s="1"/>
  <c r="AJ266" i="8" s="1"/>
  <c r="AA266" i="8"/>
  <c r="AB266" i="8" s="1"/>
  <c r="Z266" i="8"/>
  <c r="X266" i="8"/>
  <c r="W266" i="8"/>
  <c r="V266" i="8"/>
  <c r="R266" i="8"/>
  <c r="S266" i="8" s="1"/>
  <c r="T266" i="8" s="1"/>
  <c r="P266" i="8"/>
  <c r="N266" i="8"/>
  <c r="M266" i="8"/>
  <c r="J266" i="8"/>
  <c r="I266" i="8"/>
  <c r="H266" i="8"/>
  <c r="L266" i="8" s="1"/>
  <c r="CC265" i="8"/>
  <c r="CA265" i="8"/>
  <c r="BZ265" i="8"/>
  <c r="BW265" i="8"/>
  <c r="BS265" i="8"/>
  <c r="BT265" i="8" s="1"/>
  <c r="BM265" i="8"/>
  <c r="BK265" i="8"/>
  <c r="BL265" i="8" s="1"/>
  <c r="BJ265" i="8"/>
  <c r="BG265" i="8"/>
  <c r="BH265" i="8" s="1"/>
  <c r="BO265" i="8" s="1"/>
  <c r="BF265" i="8"/>
  <c r="BC265" i="8"/>
  <c r="BD265" i="8" s="1"/>
  <c r="AY265" i="8"/>
  <c r="AW265" i="8"/>
  <c r="AV265" i="8"/>
  <c r="AU265" i="8"/>
  <c r="AT265" i="8"/>
  <c r="AX265" i="8" s="1"/>
  <c r="AQ265" i="8"/>
  <c r="AR265" i="8" s="1"/>
  <c r="AP265" i="8"/>
  <c r="AM265" i="8"/>
  <c r="AN265" i="8" s="1"/>
  <c r="AL265" i="8"/>
  <c r="AI265" i="8"/>
  <c r="AG265" i="8"/>
  <c r="AF265" i="8"/>
  <c r="AJ265" i="8" s="1"/>
  <c r="AE265" i="8"/>
  <c r="AB265" i="8"/>
  <c r="AA265" i="8"/>
  <c r="Z265" i="8"/>
  <c r="W265" i="8"/>
  <c r="X265" i="8" s="1"/>
  <c r="V265" i="8"/>
  <c r="R265" i="8"/>
  <c r="S265" i="8" s="1"/>
  <c r="T265" i="8" s="1"/>
  <c r="P265" i="8"/>
  <c r="N265" i="8"/>
  <c r="M265" i="8" s="1"/>
  <c r="H265" i="8"/>
  <c r="BV265" i="8" s="1"/>
  <c r="CC264" i="8"/>
  <c r="CA264" i="8"/>
  <c r="BW264" i="8"/>
  <c r="BS264" i="8"/>
  <c r="BM264" i="8"/>
  <c r="BK264" i="8"/>
  <c r="BG264" i="8"/>
  <c r="BC264" i="8"/>
  <c r="AW264" i="8"/>
  <c r="AU264" i="8"/>
  <c r="AY264" i="8" s="1"/>
  <c r="AQ264" i="8"/>
  <c r="AM264" i="8"/>
  <c r="AI264" i="8"/>
  <c r="AG264" i="8"/>
  <c r="AE264" i="8"/>
  <c r="AA264" i="8"/>
  <c r="W264" i="8"/>
  <c r="S264" i="8"/>
  <c r="R264" i="8"/>
  <c r="N264" i="8"/>
  <c r="M264" i="8" s="1"/>
  <c r="J264" i="8"/>
  <c r="I264" i="8"/>
  <c r="H264" i="8"/>
  <c r="Z264" i="8" s="1"/>
  <c r="CE263" i="8"/>
  <c r="CC263" i="8"/>
  <c r="CB263" i="8"/>
  <c r="CA263" i="8"/>
  <c r="BZ263" i="8"/>
  <c r="CD263" i="8" s="1"/>
  <c r="BX263" i="8"/>
  <c r="BW263" i="8"/>
  <c r="BV263" i="8"/>
  <c r="BS263" i="8"/>
  <c r="BT263" i="8" s="1"/>
  <c r="BR263" i="8"/>
  <c r="BM263" i="8"/>
  <c r="BL263" i="8"/>
  <c r="BK263" i="8"/>
  <c r="BJ263" i="8"/>
  <c r="BH263" i="8"/>
  <c r="BO263" i="8" s="1"/>
  <c r="BG263" i="8"/>
  <c r="BF263" i="8"/>
  <c r="BD263" i="8"/>
  <c r="BC263" i="8"/>
  <c r="BB263" i="8"/>
  <c r="BN263" i="8" s="1"/>
  <c r="AX263" i="8"/>
  <c r="AW263" i="8"/>
  <c r="AU263" i="8"/>
  <c r="AT263" i="8"/>
  <c r="AR263" i="8"/>
  <c r="AQ263" i="8"/>
  <c r="AP263" i="8"/>
  <c r="AN263" i="8"/>
  <c r="AM263" i="8"/>
  <c r="AL263" i="8"/>
  <c r="AG263" i="8"/>
  <c r="AE263" i="8"/>
  <c r="AA263" i="8"/>
  <c r="AB263" i="8" s="1"/>
  <c r="Z263" i="8"/>
  <c r="X263" i="8"/>
  <c r="W263" i="8"/>
  <c r="V263" i="8"/>
  <c r="T263" i="8"/>
  <c r="R263" i="8"/>
  <c r="S263" i="8" s="1"/>
  <c r="P263" i="8"/>
  <c r="N263" i="8"/>
  <c r="M263" i="8"/>
  <c r="J263" i="8"/>
  <c r="I263" i="8"/>
  <c r="H263" i="8"/>
  <c r="L263" i="8" s="1"/>
  <c r="CC262" i="8"/>
  <c r="CA262" i="8"/>
  <c r="BZ262" i="8"/>
  <c r="BW262" i="8"/>
  <c r="BS262" i="8"/>
  <c r="BT262" i="8" s="1"/>
  <c r="BM262" i="8"/>
  <c r="BK262" i="8"/>
  <c r="BL262" i="8" s="1"/>
  <c r="BJ262" i="8"/>
  <c r="BG262" i="8"/>
  <c r="BH262" i="8" s="1"/>
  <c r="BO262" i="8" s="1"/>
  <c r="BF262" i="8"/>
  <c r="BC262" i="8"/>
  <c r="BD262" i="8" s="1"/>
  <c r="AY262" i="8"/>
  <c r="AW262" i="8"/>
  <c r="AV262" i="8"/>
  <c r="AU262" i="8"/>
  <c r="AT262" i="8"/>
  <c r="AQ262" i="8"/>
  <c r="AR262" i="8" s="1"/>
  <c r="AP262" i="8"/>
  <c r="AM262" i="8"/>
  <c r="AN262" i="8" s="1"/>
  <c r="AL262" i="8"/>
  <c r="AI262" i="8"/>
  <c r="AG262" i="8"/>
  <c r="AF262" i="8"/>
  <c r="AE262" i="8"/>
  <c r="AD262" i="8"/>
  <c r="AB262" i="8"/>
  <c r="AA262" i="8"/>
  <c r="Z262" i="8"/>
  <c r="W262" i="8"/>
  <c r="X262" i="8" s="1"/>
  <c r="V262" i="8"/>
  <c r="R262" i="8"/>
  <c r="S262" i="8" s="1"/>
  <c r="T262" i="8" s="1"/>
  <c r="P262" i="8"/>
  <c r="N262" i="8"/>
  <c r="M262" i="8" s="1"/>
  <c r="L262" i="8"/>
  <c r="J262" i="8"/>
  <c r="H262" i="8"/>
  <c r="BV262" i="8" s="1"/>
  <c r="CC261" i="8"/>
  <c r="CA261" i="8"/>
  <c r="BZ261" i="8"/>
  <c r="BW261" i="8"/>
  <c r="BS261" i="8"/>
  <c r="BT261" i="8" s="1"/>
  <c r="BO261" i="8"/>
  <c r="BM261" i="8"/>
  <c r="BK261" i="8"/>
  <c r="BL261" i="8" s="1"/>
  <c r="BP261" i="8" s="1"/>
  <c r="BJ261" i="8"/>
  <c r="BG261" i="8"/>
  <c r="BH261" i="8" s="1"/>
  <c r="BF261" i="8"/>
  <c r="BC261" i="8"/>
  <c r="BD261" i="8" s="1"/>
  <c r="AY261" i="8"/>
  <c r="AW261" i="8"/>
  <c r="AV261" i="8"/>
  <c r="AU261" i="8"/>
  <c r="AT261" i="8"/>
  <c r="AQ261" i="8"/>
  <c r="AR261" i="8" s="1"/>
  <c r="AP261" i="8"/>
  <c r="AM261" i="8"/>
  <c r="AN261" i="8" s="1"/>
  <c r="AL261" i="8"/>
  <c r="AI261" i="8"/>
  <c r="AG261" i="8"/>
  <c r="AF261" i="8"/>
  <c r="AE261" i="8"/>
  <c r="AD261" i="8"/>
  <c r="AA261" i="8"/>
  <c r="AB261" i="8" s="1"/>
  <c r="Z261" i="8"/>
  <c r="W261" i="8"/>
  <c r="X261" i="8" s="1"/>
  <c r="V261" i="8"/>
  <c r="R261" i="8"/>
  <c r="S261" i="8" s="1"/>
  <c r="T261" i="8" s="1"/>
  <c r="P261" i="8"/>
  <c r="N261" i="8"/>
  <c r="M261" i="8" s="1"/>
  <c r="L261" i="8"/>
  <c r="J261" i="8"/>
  <c r="H261" i="8"/>
  <c r="BV261" i="8" s="1"/>
  <c r="CC260" i="8"/>
  <c r="CA260" i="8"/>
  <c r="BZ260" i="8"/>
  <c r="BW260" i="8"/>
  <c r="BS260" i="8"/>
  <c r="BT260" i="8" s="1"/>
  <c r="BM260" i="8"/>
  <c r="BK260" i="8"/>
  <c r="BL260" i="8" s="1"/>
  <c r="BJ260" i="8"/>
  <c r="BG260" i="8"/>
  <c r="BH260" i="8" s="1"/>
  <c r="BF260" i="8"/>
  <c r="BD260" i="8"/>
  <c r="BC260" i="8"/>
  <c r="AW260" i="8"/>
  <c r="AU260" i="8"/>
  <c r="AT260" i="8"/>
  <c r="AQ260" i="8"/>
  <c r="AR260" i="8" s="1"/>
  <c r="AP260" i="8"/>
  <c r="AM260" i="8"/>
  <c r="AN260" i="8" s="1"/>
  <c r="AL260" i="8"/>
  <c r="AG260" i="8"/>
  <c r="AF260" i="8"/>
  <c r="AE260" i="8"/>
  <c r="AD260" i="8"/>
  <c r="AA260" i="8"/>
  <c r="AB260" i="8" s="1"/>
  <c r="AJ260" i="8" s="1"/>
  <c r="Z260" i="8"/>
  <c r="W260" i="8"/>
  <c r="X260" i="8" s="1"/>
  <c r="V260" i="8"/>
  <c r="R260" i="8"/>
  <c r="S260" i="8" s="1"/>
  <c r="T260" i="8" s="1"/>
  <c r="P260" i="8"/>
  <c r="N260" i="8"/>
  <c r="M260" i="8" s="1"/>
  <c r="L260" i="8"/>
  <c r="J260" i="8"/>
  <c r="H260" i="8"/>
  <c r="BV260" i="8" s="1"/>
  <c r="CG259" i="8"/>
  <c r="CI259" i="8" s="1"/>
  <c r="CC259" i="8"/>
  <c r="CA259" i="8"/>
  <c r="BZ259" i="8"/>
  <c r="BW259" i="8"/>
  <c r="BX259" i="8" s="1"/>
  <c r="BT259" i="8"/>
  <c r="BS259" i="8"/>
  <c r="BM259" i="8"/>
  <c r="BK259" i="8"/>
  <c r="BL259" i="8" s="1"/>
  <c r="BJ259" i="8"/>
  <c r="BG259" i="8"/>
  <c r="BH259" i="8" s="1"/>
  <c r="BO259" i="8" s="1"/>
  <c r="BF259" i="8"/>
  <c r="BC259" i="8"/>
  <c r="BD259" i="8" s="1"/>
  <c r="AW259" i="8"/>
  <c r="AU259" i="8"/>
  <c r="AY259" i="8" s="1"/>
  <c r="AT259" i="8"/>
  <c r="AX259" i="8" s="1"/>
  <c r="AQ259" i="8"/>
  <c r="AR259" i="8" s="1"/>
  <c r="AP259" i="8"/>
  <c r="AM259" i="8"/>
  <c r="AN259" i="8" s="1"/>
  <c r="AL259" i="8"/>
  <c r="AI259" i="8"/>
  <c r="AG259" i="8"/>
  <c r="AF259" i="8"/>
  <c r="AJ259" i="8" s="1"/>
  <c r="AE259" i="8"/>
  <c r="AB259" i="8"/>
  <c r="AA259" i="8"/>
  <c r="Z259" i="8"/>
  <c r="W259" i="8"/>
  <c r="X259" i="8" s="1"/>
  <c r="V259" i="8"/>
  <c r="R259" i="8"/>
  <c r="S259" i="8" s="1"/>
  <c r="T259" i="8" s="1"/>
  <c r="P259" i="8"/>
  <c r="N259" i="8"/>
  <c r="M259" i="8" s="1"/>
  <c r="L259" i="8"/>
  <c r="J259" i="8"/>
  <c r="I259" i="8"/>
  <c r="H259" i="8"/>
  <c r="BV259" i="8" s="1"/>
  <c r="CC258" i="8"/>
  <c r="CA258" i="8"/>
  <c r="BW258" i="8"/>
  <c r="BV258" i="8"/>
  <c r="BS258" i="8"/>
  <c r="BM258" i="8"/>
  <c r="BK258" i="8"/>
  <c r="CG258" i="8" s="1"/>
  <c r="CI258" i="8" s="1"/>
  <c r="BG258" i="8"/>
  <c r="BC258" i="8"/>
  <c r="AW258" i="8"/>
  <c r="AV258" i="8"/>
  <c r="AU258" i="8"/>
  <c r="AQ258" i="8"/>
  <c r="AM258" i="8"/>
  <c r="AG258" i="8"/>
  <c r="AE258" i="8"/>
  <c r="AA258" i="8"/>
  <c r="AB258" i="8" s="1"/>
  <c r="W258" i="8"/>
  <c r="X258" i="8" s="1"/>
  <c r="R258" i="8"/>
  <c r="S258" i="8" s="1"/>
  <c r="T258" i="8" s="1"/>
  <c r="N258" i="8"/>
  <c r="M258" i="8"/>
  <c r="J258" i="8"/>
  <c r="I258" i="8"/>
  <c r="H258" i="8"/>
  <c r="CC257" i="8"/>
  <c r="CA257" i="8"/>
  <c r="BZ257" i="8"/>
  <c r="BW257" i="8"/>
  <c r="BX257" i="8" s="1"/>
  <c r="BS257" i="8"/>
  <c r="BT257" i="8" s="1"/>
  <c r="BR257" i="8"/>
  <c r="BM257" i="8"/>
  <c r="BL257" i="8"/>
  <c r="BP257" i="8" s="1"/>
  <c r="BK257" i="8"/>
  <c r="BG257" i="8"/>
  <c r="BH257" i="8" s="1"/>
  <c r="BO257" i="8" s="1"/>
  <c r="BF257" i="8"/>
  <c r="BC257" i="8"/>
  <c r="BD257" i="8" s="1"/>
  <c r="BB257" i="8"/>
  <c r="AW257" i="8"/>
  <c r="AV257" i="8"/>
  <c r="AU257" i="8"/>
  <c r="AT257" i="8"/>
  <c r="AR257" i="8"/>
  <c r="AQ257" i="8"/>
  <c r="AM257" i="8"/>
  <c r="AY257" i="8" s="1"/>
  <c r="AL257" i="8"/>
  <c r="AI257" i="8"/>
  <c r="AG257" i="8"/>
  <c r="AE257" i="8"/>
  <c r="AF257" i="8" s="1"/>
  <c r="AD257" i="8"/>
  <c r="AB257" i="8"/>
  <c r="AA257" i="8"/>
  <c r="Z257" i="8"/>
  <c r="X257" i="8"/>
  <c r="W257" i="8"/>
  <c r="R257" i="8"/>
  <c r="S257" i="8" s="1"/>
  <c r="T257" i="8" s="1"/>
  <c r="N257" i="8"/>
  <c r="M257" i="8"/>
  <c r="J257" i="8"/>
  <c r="I257" i="8"/>
  <c r="H257" i="8"/>
  <c r="CC256" i="8"/>
  <c r="CA256" i="8"/>
  <c r="CE256" i="8" s="1"/>
  <c r="BW256" i="8"/>
  <c r="BS256" i="8"/>
  <c r="BM256" i="8"/>
  <c r="BK256" i="8"/>
  <c r="BJ256" i="8"/>
  <c r="BG256" i="8"/>
  <c r="BC256" i="8"/>
  <c r="AW256" i="8"/>
  <c r="AU256" i="8"/>
  <c r="AQ256" i="8"/>
  <c r="AM256" i="8"/>
  <c r="AI256" i="8"/>
  <c r="AG256" i="8"/>
  <c r="AE256" i="8"/>
  <c r="AA256" i="8"/>
  <c r="W256" i="8"/>
  <c r="T256" i="8"/>
  <c r="S256" i="8"/>
  <c r="R256" i="8"/>
  <c r="N256" i="8"/>
  <c r="M256" i="8" s="1"/>
  <c r="J256" i="8"/>
  <c r="I256" i="8"/>
  <c r="H256" i="8"/>
  <c r="BX256" i="8" s="1"/>
  <c r="CC255" i="8"/>
  <c r="CB255" i="8"/>
  <c r="CA255" i="8"/>
  <c r="BZ255" i="8"/>
  <c r="CD255" i="8" s="1"/>
  <c r="BX255" i="8"/>
  <c r="BW255" i="8"/>
  <c r="BV255" i="8"/>
  <c r="BS255" i="8"/>
  <c r="CE255" i="8" s="1"/>
  <c r="BR255" i="8"/>
  <c r="BO255" i="8"/>
  <c r="BN255" i="8"/>
  <c r="BM255" i="8"/>
  <c r="BL255" i="8"/>
  <c r="BK255" i="8"/>
  <c r="BJ255" i="8"/>
  <c r="BH255" i="8"/>
  <c r="BG255" i="8"/>
  <c r="BF255" i="8"/>
  <c r="BD255" i="8"/>
  <c r="BC255" i="8"/>
  <c r="BB255" i="8"/>
  <c r="AW255" i="8"/>
  <c r="AU255" i="8"/>
  <c r="AT255" i="8"/>
  <c r="AR255" i="8"/>
  <c r="AQ255" i="8"/>
  <c r="AP255" i="8"/>
  <c r="AN255" i="8"/>
  <c r="AM255" i="8"/>
  <c r="AL255" i="8"/>
  <c r="AX255" i="8" s="1"/>
  <c r="AG255" i="8"/>
  <c r="AE255" i="8"/>
  <c r="AA255" i="8"/>
  <c r="AB255" i="8" s="1"/>
  <c r="Z255" i="8"/>
  <c r="X255" i="8"/>
  <c r="W255" i="8"/>
  <c r="V255" i="8"/>
  <c r="R255" i="8"/>
  <c r="S255" i="8" s="1"/>
  <c r="T255" i="8" s="1"/>
  <c r="P255" i="8"/>
  <c r="N255" i="8"/>
  <c r="M255" i="8"/>
  <c r="L255" i="8"/>
  <c r="J255" i="8"/>
  <c r="I255" i="8"/>
  <c r="H255" i="8"/>
  <c r="AD255" i="8" s="1"/>
  <c r="AH255" i="8" s="1"/>
  <c r="CC254" i="8"/>
  <c r="CA254" i="8"/>
  <c r="BW254" i="8"/>
  <c r="BS254" i="8"/>
  <c r="BT254" i="8" s="1"/>
  <c r="BM254" i="8"/>
  <c r="BK254" i="8"/>
  <c r="BG254" i="8"/>
  <c r="BC254" i="8"/>
  <c r="BD254" i="8" s="1"/>
  <c r="AW254" i="8"/>
  <c r="AU254" i="8"/>
  <c r="AY254" i="8" s="1"/>
  <c r="AT254" i="8"/>
  <c r="AR254" i="8"/>
  <c r="AQ254" i="8"/>
  <c r="AM254" i="8"/>
  <c r="AG254" i="8"/>
  <c r="AE254" i="8"/>
  <c r="AA254" i="8"/>
  <c r="AB254" i="8" s="1"/>
  <c r="Z254" i="8"/>
  <c r="W254" i="8"/>
  <c r="S254" i="8"/>
  <c r="R254" i="8"/>
  <c r="N254" i="8"/>
  <c r="M254" i="8"/>
  <c r="L254" i="8"/>
  <c r="J254" i="8"/>
  <c r="I254" i="8"/>
  <c r="H254" i="8"/>
  <c r="BR254" i="8" s="1"/>
  <c r="CC253" i="8"/>
  <c r="CA253" i="8"/>
  <c r="BW253" i="8"/>
  <c r="BT253" i="8"/>
  <c r="BS253" i="8"/>
  <c r="BM253" i="8"/>
  <c r="BK253" i="8"/>
  <c r="BG253" i="8"/>
  <c r="BH253" i="8" s="1"/>
  <c r="BC253" i="8"/>
  <c r="BD253" i="8" s="1"/>
  <c r="AW253" i="8"/>
  <c r="AU253" i="8"/>
  <c r="AQ253" i="8"/>
  <c r="AR253" i="8" s="1"/>
  <c r="AM253" i="8"/>
  <c r="AN253" i="8" s="1"/>
  <c r="AG253" i="8"/>
  <c r="AE253" i="8"/>
  <c r="AB253" i="8"/>
  <c r="AA253" i="8"/>
  <c r="W253" i="8"/>
  <c r="X253" i="8" s="1"/>
  <c r="S253" i="8"/>
  <c r="T253" i="8" s="1"/>
  <c r="R253" i="8"/>
  <c r="P253" i="8"/>
  <c r="N253" i="8"/>
  <c r="M253" i="8"/>
  <c r="J253" i="8"/>
  <c r="I253" i="8"/>
  <c r="H253" i="8"/>
  <c r="BV253" i="8" s="1"/>
  <c r="CC252" i="8"/>
  <c r="CA252" i="8"/>
  <c r="CG252" i="8" s="1"/>
  <c r="CI252" i="8" s="1"/>
  <c r="BZ252" i="8"/>
  <c r="BX252" i="8"/>
  <c r="BW252" i="8"/>
  <c r="BV252" i="8"/>
  <c r="BS252" i="8"/>
  <c r="BM252" i="8"/>
  <c r="BK252" i="8"/>
  <c r="BG252" i="8"/>
  <c r="BH252" i="8" s="1"/>
  <c r="BO252" i="8" s="1"/>
  <c r="BF252" i="8"/>
  <c r="BC252" i="8"/>
  <c r="BD252" i="8" s="1"/>
  <c r="AW252" i="8"/>
  <c r="AU252" i="8"/>
  <c r="AY252" i="8" s="1"/>
  <c r="AT252" i="8"/>
  <c r="AX252" i="8" s="1"/>
  <c r="AR252" i="8"/>
  <c r="AQ252" i="8"/>
  <c r="AP252" i="8"/>
  <c r="AM252" i="8"/>
  <c r="AN252" i="8" s="1"/>
  <c r="AL252" i="8"/>
  <c r="AH252" i="8"/>
  <c r="AG252" i="8"/>
  <c r="AF252" i="8"/>
  <c r="AE252" i="8"/>
  <c r="AD252" i="8"/>
  <c r="AA252" i="8"/>
  <c r="AB252" i="8" s="1"/>
  <c r="AJ252" i="8" s="1"/>
  <c r="Z252" i="8"/>
  <c r="X252" i="8"/>
  <c r="W252" i="8"/>
  <c r="V252" i="8"/>
  <c r="R252" i="8"/>
  <c r="S252" i="8" s="1"/>
  <c r="T252" i="8" s="1"/>
  <c r="P252" i="8"/>
  <c r="N252" i="8"/>
  <c r="M252" i="8"/>
  <c r="J252" i="8"/>
  <c r="I252" i="8"/>
  <c r="H252" i="8"/>
  <c r="L252" i="8" s="1"/>
  <c r="CC251" i="8"/>
  <c r="CB251" i="8"/>
  <c r="CA251" i="8"/>
  <c r="BZ251" i="8"/>
  <c r="BW251" i="8"/>
  <c r="BX251" i="8" s="1"/>
  <c r="BS251" i="8"/>
  <c r="BT251" i="8" s="1"/>
  <c r="BM251" i="8"/>
  <c r="BK251" i="8"/>
  <c r="BL251" i="8" s="1"/>
  <c r="BJ251" i="8"/>
  <c r="BN251" i="8" s="1"/>
  <c r="BH251" i="8"/>
  <c r="BG251" i="8"/>
  <c r="BF251" i="8"/>
  <c r="BC251" i="8"/>
  <c r="BD251" i="8" s="1"/>
  <c r="BB251" i="8"/>
  <c r="AX251" i="8"/>
  <c r="AW251" i="8"/>
  <c r="AV251" i="8"/>
  <c r="AU251" i="8"/>
  <c r="AT251" i="8"/>
  <c r="AQ251" i="8"/>
  <c r="AR251" i="8" s="1"/>
  <c r="AZ251" i="8" s="1"/>
  <c r="AP251" i="8"/>
  <c r="AN251" i="8"/>
  <c r="AM251" i="8"/>
  <c r="AL251" i="8"/>
  <c r="AG251" i="8"/>
  <c r="AE251" i="8"/>
  <c r="AB251" i="8"/>
  <c r="AA251" i="8"/>
  <c r="Z251" i="8"/>
  <c r="W251" i="8"/>
  <c r="X251" i="8" s="1"/>
  <c r="V251" i="8"/>
  <c r="T251" i="8"/>
  <c r="R251" i="8"/>
  <c r="S251" i="8" s="1"/>
  <c r="P251" i="8"/>
  <c r="N251" i="8"/>
  <c r="M251" i="8"/>
  <c r="L251" i="8"/>
  <c r="J251" i="8"/>
  <c r="I251" i="8"/>
  <c r="H251" i="8"/>
  <c r="BV251" i="8" s="1"/>
  <c r="CC250" i="8"/>
  <c r="CA250" i="8"/>
  <c r="CB250" i="8" s="1"/>
  <c r="BW250" i="8"/>
  <c r="BX250" i="8" s="1"/>
  <c r="BV250" i="8"/>
  <c r="BS250" i="8"/>
  <c r="BM250" i="8"/>
  <c r="BL250" i="8"/>
  <c r="BK250" i="8"/>
  <c r="BO250" i="8" s="1"/>
  <c r="BJ250" i="8"/>
  <c r="BG250" i="8"/>
  <c r="BH250" i="8" s="1"/>
  <c r="BC250" i="8"/>
  <c r="BD250" i="8" s="1"/>
  <c r="BB250" i="8"/>
  <c r="AY250" i="8"/>
  <c r="AW250" i="8"/>
  <c r="AU250" i="8"/>
  <c r="AR250" i="8"/>
  <c r="AQ250" i="8"/>
  <c r="AP250" i="8"/>
  <c r="AM250" i="8"/>
  <c r="AN250" i="8" s="1"/>
  <c r="AG250" i="8"/>
  <c r="AF250" i="8"/>
  <c r="AE250" i="8"/>
  <c r="AA250" i="8"/>
  <c r="X250" i="8"/>
  <c r="W250" i="8"/>
  <c r="AI250" i="8" s="1"/>
  <c r="V250" i="8"/>
  <c r="S250" i="8"/>
  <c r="T250" i="8" s="1"/>
  <c r="R250" i="8"/>
  <c r="N250" i="8"/>
  <c r="M250" i="8"/>
  <c r="J250" i="8"/>
  <c r="I250" i="8"/>
  <c r="H250" i="8"/>
  <c r="BR250" i="8" s="1"/>
  <c r="CC249" i="8"/>
  <c r="CB249" i="8"/>
  <c r="CA249" i="8"/>
  <c r="BW249" i="8"/>
  <c r="BV249" i="8"/>
  <c r="BT249" i="8"/>
  <c r="BS249" i="8"/>
  <c r="BR249" i="8"/>
  <c r="BM249" i="8"/>
  <c r="BK249" i="8"/>
  <c r="BH249" i="8"/>
  <c r="BG249" i="8"/>
  <c r="BC249" i="8"/>
  <c r="BD249" i="8" s="1"/>
  <c r="BB249" i="8"/>
  <c r="AW249" i="8"/>
  <c r="AU249" i="8"/>
  <c r="AT249" i="8"/>
  <c r="AQ249" i="8"/>
  <c r="AR249" i="8" s="1"/>
  <c r="AN249" i="8"/>
  <c r="AM249" i="8"/>
  <c r="AG249" i="8"/>
  <c r="AE249" i="8"/>
  <c r="AF249" i="8" s="1"/>
  <c r="AA249" i="8"/>
  <c r="AB249" i="8" s="1"/>
  <c r="Z249" i="8"/>
  <c r="W249" i="8"/>
  <c r="T249" i="8"/>
  <c r="S249" i="8"/>
  <c r="R249" i="8"/>
  <c r="P249" i="8"/>
  <c r="N249" i="8"/>
  <c r="M249" i="8" s="1"/>
  <c r="L249" i="8"/>
  <c r="J249" i="8"/>
  <c r="I249" i="8"/>
  <c r="H249" i="8"/>
  <c r="BJ249" i="8" s="1"/>
  <c r="CE248" i="8"/>
  <c r="CC248" i="8"/>
  <c r="CB248" i="8"/>
  <c r="CA248" i="8"/>
  <c r="BZ248" i="8"/>
  <c r="BX248" i="8"/>
  <c r="BW248" i="8"/>
  <c r="BV248" i="8"/>
  <c r="BS248" i="8"/>
  <c r="BT248" i="8" s="1"/>
  <c r="BR248" i="8"/>
  <c r="BM248" i="8"/>
  <c r="BL248" i="8"/>
  <c r="BP248" i="8" s="1"/>
  <c r="BK248" i="8"/>
  <c r="BJ248" i="8"/>
  <c r="BH248" i="8"/>
  <c r="BO248" i="8" s="1"/>
  <c r="BG248" i="8"/>
  <c r="BF248" i="8"/>
  <c r="BD248" i="8"/>
  <c r="BC248" i="8"/>
  <c r="BB248" i="8"/>
  <c r="BN248" i="8" s="1"/>
  <c r="AW248" i="8"/>
  <c r="AU248" i="8"/>
  <c r="AY248" i="8" s="1"/>
  <c r="AT248" i="8"/>
  <c r="AX248" i="8" s="1"/>
  <c r="AR248" i="8"/>
  <c r="AQ248" i="8"/>
  <c r="AP248" i="8"/>
  <c r="AN248" i="8"/>
  <c r="AM248" i="8"/>
  <c r="AL248" i="8"/>
  <c r="AG248" i="8"/>
  <c r="AF248" i="8"/>
  <c r="AE248" i="8"/>
  <c r="AA248" i="8"/>
  <c r="AB248" i="8" s="1"/>
  <c r="Z248" i="8"/>
  <c r="X248" i="8"/>
  <c r="W248" i="8"/>
  <c r="V248" i="8"/>
  <c r="R248" i="8"/>
  <c r="S248" i="8" s="1"/>
  <c r="T248" i="8" s="1"/>
  <c r="P248" i="8"/>
  <c r="N248" i="8"/>
  <c r="M248" i="8"/>
  <c r="J248" i="8"/>
  <c r="I248" i="8"/>
  <c r="H248" i="8"/>
  <c r="L248" i="8" s="1"/>
  <c r="CC247" i="8"/>
  <c r="CA247" i="8"/>
  <c r="CE247" i="8" s="1"/>
  <c r="BW247" i="8"/>
  <c r="BS247" i="8"/>
  <c r="BM247" i="8"/>
  <c r="BK247" i="8"/>
  <c r="BL247" i="8" s="1"/>
  <c r="BP247" i="8" s="1"/>
  <c r="BG247" i="8"/>
  <c r="BH247" i="8" s="1"/>
  <c r="BO247" i="8" s="1"/>
  <c r="BC247" i="8"/>
  <c r="BD247" i="8" s="1"/>
  <c r="AW247" i="8"/>
  <c r="AU247" i="8"/>
  <c r="AY247" i="8" s="1"/>
  <c r="AT247" i="8"/>
  <c r="AQ247" i="8"/>
  <c r="AR247" i="8" s="1"/>
  <c r="AM247" i="8"/>
  <c r="AN247" i="8" s="1"/>
  <c r="AI247" i="8"/>
  <c r="AG247" i="8"/>
  <c r="AE247" i="8"/>
  <c r="AA247" i="8"/>
  <c r="Z247" i="8"/>
  <c r="W247" i="8"/>
  <c r="X247" i="8" s="1"/>
  <c r="N247" i="8"/>
  <c r="M247" i="8"/>
  <c r="H247" i="8"/>
  <c r="BV247" i="8" s="1"/>
  <c r="CC246" i="8"/>
  <c r="CB246" i="8"/>
  <c r="CF246" i="8" s="1"/>
  <c r="CA246" i="8"/>
  <c r="CG246" i="8" s="1"/>
  <c r="CI246" i="8" s="1"/>
  <c r="BZ246" i="8"/>
  <c r="BW246" i="8"/>
  <c r="BX246" i="8" s="1"/>
  <c r="BS246" i="8"/>
  <c r="BT246" i="8" s="1"/>
  <c r="BR246" i="8"/>
  <c r="BM246" i="8"/>
  <c r="BK246" i="8"/>
  <c r="BH246" i="8"/>
  <c r="BO246" i="8" s="1"/>
  <c r="BG246" i="8"/>
  <c r="BF246" i="8"/>
  <c r="BC246" i="8"/>
  <c r="BD246" i="8" s="1"/>
  <c r="AW246" i="8"/>
  <c r="AV246" i="8"/>
  <c r="AU246" i="8"/>
  <c r="AT246" i="8"/>
  <c r="AQ246" i="8"/>
  <c r="AN246" i="8"/>
  <c r="AM246" i="8"/>
  <c r="AY246" i="8" s="1"/>
  <c r="AL246" i="8"/>
  <c r="AG246" i="8"/>
  <c r="AE246" i="8"/>
  <c r="AB246" i="8"/>
  <c r="AA246" i="8"/>
  <c r="Z246" i="8"/>
  <c r="W246" i="8"/>
  <c r="R246" i="8"/>
  <c r="S246" i="8" s="1"/>
  <c r="T246" i="8" s="1"/>
  <c r="N246" i="8"/>
  <c r="M246" i="8" s="1"/>
  <c r="J246" i="8"/>
  <c r="I246" i="8"/>
  <c r="H246" i="8"/>
  <c r="P246" i="8" s="1"/>
  <c r="CC245" i="8"/>
  <c r="CA245" i="8"/>
  <c r="BW245" i="8"/>
  <c r="BS245" i="8"/>
  <c r="BT245" i="8" s="1"/>
  <c r="BM245" i="8"/>
  <c r="BK245" i="8"/>
  <c r="BG245" i="8"/>
  <c r="BC245" i="8"/>
  <c r="BD245" i="8" s="1"/>
  <c r="AY245" i="8"/>
  <c r="AW245" i="8"/>
  <c r="AU245" i="8"/>
  <c r="AQ245" i="8"/>
  <c r="AR245" i="8" s="1"/>
  <c r="AP245" i="8"/>
  <c r="AM245" i="8"/>
  <c r="AG245" i="8"/>
  <c r="AF245" i="8"/>
  <c r="AE245" i="8"/>
  <c r="AA245" i="8"/>
  <c r="AB245" i="8" s="1"/>
  <c r="Z245" i="8"/>
  <c r="W245" i="8"/>
  <c r="S245" i="8"/>
  <c r="T245" i="8" s="1"/>
  <c r="R245" i="8"/>
  <c r="P245" i="8"/>
  <c r="N245" i="8"/>
  <c r="M245" i="8" s="1"/>
  <c r="J245" i="8"/>
  <c r="I245" i="8"/>
  <c r="H245" i="8"/>
  <c r="V245" i="8" s="1"/>
  <c r="CC244" i="8"/>
  <c r="CB244" i="8"/>
  <c r="CA244" i="8"/>
  <c r="BZ244" i="8"/>
  <c r="CD244" i="8" s="1"/>
  <c r="BX244" i="8"/>
  <c r="BW244" i="8"/>
  <c r="BV244" i="8"/>
  <c r="BT244" i="8"/>
  <c r="BS244" i="8"/>
  <c r="CE244" i="8" s="1"/>
  <c r="BR244" i="8"/>
  <c r="BO244" i="8"/>
  <c r="BN244" i="8"/>
  <c r="BM244" i="8"/>
  <c r="BK244" i="8"/>
  <c r="BL244" i="8" s="1"/>
  <c r="BJ244" i="8"/>
  <c r="BH244" i="8"/>
  <c r="BG244" i="8"/>
  <c r="BF244" i="8"/>
  <c r="BD244" i="8"/>
  <c r="BC244" i="8"/>
  <c r="BB244" i="8"/>
  <c r="AW244" i="8"/>
  <c r="AU244" i="8"/>
  <c r="AT244" i="8"/>
  <c r="AQ244" i="8"/>
  <c r="AR244" i="8" s="1"/>
  <c r="AP244" i="8"/>
  <c r="AX244" i="8" s="1"/>
  <c r="AN244" i="8"/>
  <c r="AM244" i="8"/>
  <c r="AL244" i="8"/>
  <c r="AG244" i="8"/>
  <c r="AE244" i="8"/>
  <c r="AI244" i="8" s="1"/>
  <c r="AB244" i="8"/>
  <c r="AA244" i="8"/>
  <c r="Z244" i="8"/>
  <c r="X244" i="8"/>
  <c r="W244" i="8"/>
  <c r="V244" i="8"/>
  <c r="R244" i="8"/>
  <c r="S244" i="8" s="1"/>
  <c r="T244" i="8" s="1"/>
  <c r="P244" i="8"/>
  <c r="N244" i="8"/>
  <c r="M244" i="8"/>
  <c r="L244" i="8"/>
  <c r="J244" i="8"/>
  <c r="I244" i="8"/>
  <c r="H244" i="8"/>
  <c r="AD244" i="8" s="1"/>
  <c r="AH244" i="8" s="1"/>
  <c r="CC243" i="8"/>
  <c r="CA243" i="8"/>
  <c r="BW243" i="8"/>
  <c r="BS243" i="8"/>
  <c r="BT243" i="8" s="1"/>
  <c r="BM243" i="8"/>
  <c r="BK243" i="8"/>
  <c r="BG243" i="8"/>
  <c r="BC243" i="8"/>
  <c r="AW243" i="8"/>
  <c r="AU243" i="8"/>
  <c r="AR243" i="8"/>
  <c r="AQ243" i="8"/>
  <c r="AM243" i="8"/>
  <c r="AG243" i="8"/>
  <c r="AF243" i="8"/>
  <c r="AE243" i="8"/>
  <c r="AA243" i="8"/>
  <c r="W243" i="8"/>
  <c r="AI243" i="8" s="1"/>
  <c r="V243" i="8"/>
  <c r="S243" i="8"/>
  <c r="R243" i="8"/>
  <c r="N243" i="8"/>
  <c r="M243" i="8" s="1"/>
  <c r="J243" i="8"/>
  <c r="I243" i="8"/>
  <c r="H243" i="8"/>
  <c r="CC242" i="8"/>
  <c r="CA242" i="8"/>
  <c r="BW242" i="8"/>
  <c r="BV242" i="8"/>
  <c r="BT242" i="8"/>
  <c r="BS242" i="8"/>
  <c r="BM242" i="8"/>
  <c r="BK242" i="8"/>
  <c r="BH242" i="8"/>
  <c r="BG242" i="8"/>
  <c r="BC242" i="8"/>
  <c r="BD242" i="8" s="1"/>
  <c r="BB242" i="8"/>
  <c r="AW242" i="8"/>
  <c r="AU242" i="8"/>
  <c r="AQ242" i="8"/>
  <c r="AR242" i="8" s="1"/>
  <c r="AN242" i="8"/>
  <c r="AM242" i="8"/>
  <c r="AG242" i="8"/>
  <c r="AE242" i="8"/>
  <c r="AD242" i="8"/>
  <c r="AA242" i="8"/>
  <c r="W242" i="8"/>
  <c r="X242" i="8" s="1"/>
  <c r="T242" i="8"/>
  <c r="S242" i="8"/>
  <c r="R242" i="8"/>
  <c r="P242" i="8"/>
  <c r="N242" i="8"/>
  <c r="M242" i="8" s="1"/>
  <c r="J242" i="8"/>
  <c r="I242" i="8"/>
  <c r="H242" i="8"/>
  <c r="BR242" i="8" s="1"/>
  <c r="CC241" i="8"/>
  <c r="CB241" i="8"/>
  <c r="CA241" i="8"/>
  <c r="BZ241" i="8"/>
  <c r="BW241" i="8"/>
  <c r="CE241" i="8" s="1"/>
  <c r="BV241" i="8"/>
  <c r="BS241" i="8"/>
  <c r="BT241" i="8" s="1"/>
  <c r="BR241" i="8"/>
  <c r="BO241" i="8"/>
  <c r="BM241" i="8"/>
  <c r="BL241" i="8"/>
  <c r="BK241" i="8"/>
  <c r="BJ241" i="8"/>
  <c r="BN241" i="8" s="1"/>
  <c r="BH241" i="8"/>
  <c r="BG241" i="8"/>
  <c r="BF241" i="8"/>
  <c r="BD241" i="8"/>
  <c r="BC241" i="8"/>
  <c r="BB241" i="8"/>
  <c r="AY241" i="8"/>
  <c r="AX241" i="8"/>
  <c r="AW241" i="8"/>
  <c r="AU241" i="8"/>
  <c r="AV241" i="8" s="1"/>
  <c r="AT241" i="8"/>
  <c r="AR241" i="8"/>
  <c r="AQ241" i="8"/>
  <c r="AP241" i="8"/>
  <c r="AN241" i="8"/>
  <c r="AM241" i="8"/>
  <c r="AL241" i="8"/>
  <c r="AG241" i="8"/>
  <c r="AE241" i="8"/>
  <c r="AD241" i="8"/>
  <c r="AA241" i="8"/>
  <c r="AB241" i="8" s="1"/>
  <c r="Z241" i="8"/>
  <c r="AH241" i="8" s="1"/>
  <c r="X241" i="8"/>
  <c r="W241" i="8"/>
  <c r="V241" i="8"/>
  <c r="T241" i="8"/>
  <c r="R241" i="8"/>
  <c r="S241" i="8" s="1"/>
  <c r="P241" i="8"/>
  <c r="N241" i="8"/>
  <c r="M241" i="8" s="1"/>
  <c r="H241" i="8"/>
  <c r="CC240" i="8"/>
  <c r="CA240" i="8"/>
  <c r="BW240" i="8"/>
  <c r="BT240" i="8"/>
  <c r="BS240" i="8"/>
  <c r="BM240" i="8"/>
  <c r="BK240" i="8"/>
  <c r="BG240" i="8"/>
  <c r="BH240" i="8" s="1"/>
  <c r="BO240" i="8" s="1"/>
  <c r="BC240" i="8"/>
  <c r="AW240" i="8"/>
  <c r="AU240" i="8"/>
  <c r="AQ240" i="8"/>
  <c r="AR240" i="8" s="1"/>
  <c r="AM240" i="8"/>
  <c r="AI240" i="8"/>
  <c r="AG240" i="8"/>
  <c r="AE240" i="8"/>
  <c r="AA240" i="8"/>
  <c r="W240" i="8"/>
  <c r="S240" i="8"/>
  <c r="R240" i="8"/>
  <c r="N240" i="8"/>
  <c r="M240" i="8"/>
  <c r="H240" i="8"/>
  <c r="X240" i="8" s="1"/>
  <c r="CC239" i="8"/>
  <c r="CA239" i="8"/>
  <c r="BW239" i="8"/>
  <c r="BS239" i="8"/>
  <c r="BM239" i="8"/>
  <c r="BK239" i="8"/>
  <c r="BG239" i="8"/>
  <c r="BC239" i="8"/>
  <c r="BD239" i="8" s="1"/>
  <c r="AY239" i="8"/>
  <c r="AW239" i="8"/>
  <c r="AU239" i="8"/>
  <c r="AR239" i="8"/>
  <c r="AQ239" i="8"/>
  <c r="AN239" i="8"/>
  <c r="AM239" i="8"/>
  <c r="AG239" i="8"/>
  <c r="AE239" i="8"/>
  <c r="AD239" i="8"/>
  <c r="AA239" i="8"/>
  <c r="AI239" i="8" s="1"/>
  <c r="W239" i="8"/>
  <c r="X239" i="8" s="1"/>
  <c r="V239" i="8"/>
  <c r="S239" i="8"/>
  <c r="R239" i="8"/>
  <c r="N239" i="8"/>
  <c r="M239" i="8"/>
  <c r="H239" i="8"/>
  <c r="CE238" i="8"/>
  <c r="CC238" i="8"/>
  <c r="CA238" i="8"/>
  <c r="CG238" i="8" s="1"/>
  <c r="CI238" i="8" s="1"/>
  <c r="BZ238" i="8"/>
  <c r="CD238" i="8" s="1"/>
  <c r="BX238" i="8"/>
  <c r="BW238" i="8"/>
  <c r="BV238" i="8"/>
  <c r="BT238" i="8"/>
  <c r="BS238" i="8"/>
  <c r="BR238" i="8"/>
  <c r="BO238" i="8"/>
  <c r="BM238" i="8"/>
  <c r="BL238" i="8"/>
  <c r="BK238" i="8"/>
  <c r="BJ238" i="8"/>
  <c r="BG238" i="8"/>
  <c r="BH238" i="8" s="1"/>
  <c r="BF238" i="8"/>
  <c r="BD238" i="8"/>
  <c r="BC238" i="8"/>
  <c r="BB238" i="8"/>
  <c r="AW238" i="8"/>
  <c r="AV238" i="8"/>
  <c r="AU238" i="8"/>
  <c r="AT238" i="8"/>
  <c r="AR238" i="8"/>
  <c r="AQ238" i="8"/>
  <c r="AY238" i="8" s="1"/>
  <c r="AP238" i="8"/>
  <c r="AX238" i="8" s="1"/>
  <c r="AM238" i="8"/>
  <c r="AN238" i="8" s="1"/>
  <c r="AL238" i="8"/>
  <c r="AG238" i="8"/>
  <c r="AF238" i="8"/>
  <c r="AE238" i="8"/>
  <c r="AD238" i="8"/>
  <c r="AH238" i="8" s="1"/>
  <c r="AA238" i="8"/>
  <c r="AB238" i="8" s="1"/>
  <c r="Z238" i="8"/>
  <c r="W238" i="8"/>
  <c r="X238" i="8" s="1"/>
  <c r="V238" i="8"/>
  <c r="R238" i="8"/>
  <c r="S238" i="8" s="1"/>
  <c r="T238" i="8" s="1"/>
  <c r="P238" i="8"/>
  <c r="N238" i="8"/>
  <c r="M238" i="8"/>
  <c r="CD237" i="8"/>
  <c r="CC237" i="8"/>
  <c r="CA237" i="8"/>
  <c r="CB237" i="8" s="1"/>
  <c r="BZ237" i="8"/>
  <c r="BW237" i="8"/>
  <c r="BX237" i="8" s="1"/>
  <c r="BV237" i="8"/>
  <c r="BT237" i="8"/>
  <c r="BS237" i="8"/>
  <c r="BR237" i="8"/>
  <c r="BM237" i="8"/>
  <c r="BK237" i="8"/>
  <c r="BJ237" i="8"/>
  <c r="BG237" i="8"/>
  <c r="BH237" i="8" s="1"/>
  <c r="BF237" i="8"/>
  <c r="BN237" i="8" s="1"/>
  <c r="BC237" i="8"/>
  <c r="BD237" i="8" s="1"/>
  <c r="BB237" i="8"/>
  <c r="AZ237" i="8"/>
  <c r="AW237" i="8"/>
  <c r="AV237" i="8"/>
  <c r="AU237" i="8"/>
  <c r="AT237" i="8"/>
  <c r="AX237" i="8" s="1"/>
  <c r="AQ237" i="8"/>
  <c r="AR237" i="8" s="1"/>
  <c r="AP237" i="8"/>
  <c r="AN237" i="8"/>
  <c r="AM237" i="8"/>
  <c r="AL237" i="8"/>
  <c r="AG237" i="8"/>
  <c r="AE237" i="8"/>
  <c r="AD237" i="8"/>
  <c r="AA237" i="8"/>
  <c r="AB237" i="8" s="1"/>
  <c r="Z237" i="8"/>
  <c r="AH237" i="8" s="1"/>
  <c r="W237" i="8"/>
  <c r="X237" i="8" s="1"/>
  <c r="V237" i="8"/>
  <c r="T237" i="8"/>
  <c r="S237" i="8"/>
  <c r="R237" i="8"/>
  <c r="P237" i="8"/>
  <c r="N237" i="8"/>
  <c r="M237" i="8" s="1"/>
  <c r="CC236" i="8"/>
  <c r="CB236" i="8"/>
  <c r="CA236" i="8"/>
  <c r="CE236" i="8" s="1"/>
  <c r="BZ236" i="8"/>
  <c r="BW236" i="8"/>
  <c r="BV236" i="8"/>
  <c r="CD236" i="8" s="1"/>
  <c r="BS236" i="8"/>
  <c r="BT236" i="8" s="1"/>
  <c r="BR236" i="8"/>
  <c r="BM236" i="8"/>
  <c r="BL236" i="8"/>
  <c r="BP236" i="8" s="1"/>
  <c r="BK236" i="8"/>
  <c r="BJ236" i="8"/>
  <c r="BH236" i="8"/>
  <c r="BG236" i="8"/>
  <c r="BF236" i="8"/>
  <c r="BC236" i="8"/>
  <c r="BD236" i="8" s="1"/>
  <c r="BB236" i="8"/>
  <c r="BN236" i="8" s="1"/>
  <c r="AX236" i="8"/>
  <c r="AW236" i="8"/>
  <c r="AU236" i="8"/>
  <c r="AV236" i="8" s="1"/>
  <c r="AT236" i="8"/>
  <c r="AQ236" i="8"/>
  <c r="AR236" i="8" s="1"/>
  <c r="AP236" i="8"/>
  <c r="AM236" i="8"/>
  <c r="AN236" i="8" s="1"/>
  <c r="AL236" i="8"/>
  <c r="AG236" i="8"/>
  <c r="AF236" i="8"/>
  <c r="AE236" i="8"/>
  <c r="AD236" i="8"/>
  <c r="AA236" i="8"/>
  <c r="AB236" i="8" s="1"/>
  <c r="Z236" i="8"/>
  <c r="W236" i="8"/>
  <c r="X236" i="8" s="1"/>
  <c r="V236" i="8"/>
  <c r="T236" i="8"/>
  <c r="S236" i="8"/>
  <c r="R236" i="8"/>
  <c r="P236" i="8"/>
  <c r="N236" i="8"/>
  <c r="M236" i="8"/>
  <c r="CC235" i="8"/>
  <c r="CA235" i="8"/>
  <c r="BX235" i="8"/>
  <c r="BW235" i="8"/>
  <c r="BS235" i="8"/>
  <c r="BM235" i="8"/>
  <c r="BK235" i="8"/>
  <c r="BL235" i="8" s="1"/>
  <c r="BG235" i="8"/>
  <c r="BH235" i="8" s="1"/>
  <c r="BD235" i="8"/>
  <c r="BC235" i="8"/>
  <c r="AW235" i="8"/>
  <c r="AU235" i="8"/>
  <c r="AQ235" i="8"/>
  <c r="AR235" i="8" s="1"/>
  <c r="AM235" i="8"/>
  <c r="AN235" i="8" s="1"/>
  <c r="AG235" i="8"/>
  <c r="AE235" i="8"/>
  <c r="AA235" i="8"/>
  <c r="AB235" i="8" s="1"/>
  <c r="W235" i="8"/>
  <c r="X235" i="8" s="1"/>
  <c r="R235" i="8"/>
  <c r="S235" i="8" s="1"/>
  <c r="T235" i="8" s="1"/>
  <c r="P235" i="8"/>
  <c r="N235" i="8"/>
  <c r="M235" i="8" s="1"/>
  <c r="H235" i="8"/>
  <c r="AT235" i="8" s="1"/>
  <c r="CE234" i="8"/>
  <c r="CC234" i="8"/>
  <c r="CB234" i="8"/>
  <c r="CA234" i="8"/>
  <c r="CG234" i="8" s="1"/>
  <c r="CI234" i="8" s="1"/>
  <c r="BZ234" i="8"/>
  <c r="CD234" i="8" s="1"/>
  <c r="BW234" i="8"/>
  <c r="BX234" i="8" s="1"/>
  <c r="BV234" i="8"/>
  <c r="BS234" i="8"/>
  <c r="BR234" i="8"/>
  <c r="BM234" i="8"/>
  <c r="BL234" i="8"/>
  <c r="BP234" i="8" s="1"/>
  <c r="BK234" i="8"/>
  <c r="BH234" i="8"/>
  <c r="BO234" i="8" s="1"/>
  <c r="BG234" i="8"/>
  <c r="BF234" i="8"/>
  <c r="BC234" i="8"/>
  <c r="BD234" i="8" s="1"/>
  <c r="BB234" i="8"/>
  <c r="AW234" i="8"/>
  <c r="AU234" i="8"/>
  <c r="AY234" i="8" s="1"/>
  <c r="AT234" i="8"/>
  <c r="AR234" i="8"/>
  <c r="AQ234" i="8"/>
  <c r="AN234" i="8"/>
  <c r="AM234" i="8"/>
  <c r="AL234" i="8"/>
  <c r="AG234" i="8"/>
  <c r="AE234" i="8"/>
  <c r="AF234" i="8" s="1"/>
  <c r="AD234" i="8"/>
  <c r="AA234" i="8"/>
  <c r="AB234" i="8" s="1"/>
  <c r="Z234" i="8"/>
  <c r="X234" i="8"/>
  <c r="W234" i="8"/>
  <c r="T234" i="8"/>
  <c r="S234" i="8"/>
  <c r="R234" i="8"/>
  <c r="P234" i="8"/>
  <c r="N234" i="8"/>
  <c r="M234" i="8"/>
  <c r="H234" i="8"/>
  <c r="BT234" i="8" s="1"/>
  <c r="CC233" i="8"/>
  <c r="CA233" i="8"/>
  <c r="BZ233" i="8"/>
  <c r="BW233" i="8"/>
  <c r="BS233" i="8"/>
  <c r="BM233" i="8"/>
  <c r="BK233" i="8"/>
  <c r="BL233" i="8" s="1"/>
  <c r="BJ233" i="8"/>
  <c r="BG233" i="8"/>
  <c r="BF233" i="8"/>
  <c r="BC233" i="8"/>
  <c r="AY233" i="8"/>
  <c r="AW233" i="8"/>
  <c r="AV233" i="8"/>
  <c r="AU233" i="8"/>
  <c r="AQ233" i="8"/>
  <c r="AR233" i="8" s="1"/>
  <c r="AP233" i="8"/>
  <c r="AM233" i="8"/>
  <c r="AL233" i="8"/>
  <c r="AG233" i="8"/>
  <c r="AF233" i="8"/>
  <c r="AE233" i="8"/>
  <c r="AB233" i="8"/>
  <c r="AA233" i="8"/>
  <c r="AI233" i="8" s="1"/>
  <c r="W233" i="8"/>
  <c r="X233" i="8" s="1"/>
  <c r="V233" i="8"/>
  <c r="R233" i="8"/>
  <c r="S233" i="8" s="1"/>
  <c r="T233" i="8" s="1"/>
  <c r="N233" i="8"/>
  <c r="M233" i="8"/>
  <c r="H233" i="8"/>
  <c r="CB233" i="8" s="1"/>
  <c r="CC232" i="8"/>
  <c r="CA232" i="8"/>
  <c r="BW232" i="8"/>
  <c r="BX232" i="8" s="1"/>
  <c r="BV232" i="8"/>
  <c r="BS232" i="8"/>
  <c r="BT232" i="8" s="1"/>
  <c r="BR232" i="8"/>
  <c r="BM232" i="8"/>
  <c r="BL232" i="8"/>
  <c r="BK232" i="8"/>
  <c r="BJ232" i="8"/>
  <c r="BG232" i="8"/>
  <c r="BH232" i="8" s="1"/>
  <c r="BP232" i="8" s="1"/>
  <c r="BC232" i="8"/>
  <c r="BD232" i="8" s="1"/>
  <c r="BB232" i="8"/>
  <c r="AW232" i="8"/>
  <c r="AU232" i="8"/>
  <c r="AT232" i="8"/>
  <c r="AR232" i="8"/>
  <c r="AQ232" i="8"/>
  <c r="AP232" i="8"/>
  <c r="AM232" i="8"/>
  <c r="AI232" i="8"/>
  <c r="AG232" i="8"/>
  <c r="AE232" i="8"/>
  <c r="AF232" i="8" s="1"/>
  <c r="AD232" i="8"/>
  <c r="AH232" i="8" s="1"/>
  <c r="AA232" i="8"/>
  <c r="Z232" i="8"/>
  <c r="X232" i="8"/>
  <c r="W232" i="8"/>
  <c r="V232" i="8"/>
  <c r="S232" i="8"/>
  <c r="T232" i="8" s="1"/>
  <c r="R232" i="8"/>
  <c r="N232" i="8"/>
  <c r="M232" i="8" s="1"/>
  <c r="H232" i="8"/>
  <c r="BZ232" i="8" s="1"/>
  <c r="CD232" i="8" s="1"/>
  <c r="CG231" i="8"/>
  <c r="CI231" i="8" s="1"/>
  <c r="CC231" i="8"/>
  <c r="CA231" i="8"/>
  <c r="CE231" i="8" s="1"/>
  <c r="BX231" i="8"/>
  <c r="BW231" i="8"/>
  <c r="BS231" i="8"/>
  <c r="BM231" i="8"/>
  <c r="BK231" i="8"/>
  <c r="BL231" i="8" s="1"/>
  <c r="BG231" i="8"/>
  <c r="BH231" i="8" s="1"/>
  <c r="BD231" i="8"/>
  <c r="BC231" i="8"/>
  <c r="AW231" i="8"/>
  <c r="AU231" i="8"/>
  <c r="AQ231" i="8"/>
  <c r="AR231" i="8" s="1"/>
  <c r="AM231" i="8"/>
  <c r="AN231" i="8" s="1"/>
  <c r="AG231" i="8"/>
  <c r="AE231" i="8"/>
  <c r="AA231" i="8"/>
  <c r="AB231" i="8" s="1"/>
  <c r="W231" i="8"/>
  <c r="X231" i="8" s="1"/>
  <c r="R231" i="8"/>
  <c r="S231" i="8" s="1"/>
  <c r="T231" i="8" s="1"/>
  <c r="P231" i="8"/>
  <c r="N231" i="8"/>
  <c r="M231" i="8" s="1"/>
  <c r="H231" i="8"/>
  <c r="AT231" i="8" s="1"/>
  <c r="CE230" i="8"/>
  <c r="CC230" i="8"/>
  <c r="CB230" i="8"/>
  <c r="CA230" i="8"/>
  <c r="CG230" i="8" s="1"/>
  <c r="CI230" i="8" s="1"/>
  <c r="BZ230" i="8"/>
  <c r="BW230" i="8"/>
  <c r="BX230" i="8" s="1"/>
  <c r="BV230" i="8"/>
  <c r="BS230" i="8"/>
  <c r="BR230" i="8"/>
  <c r="BM230" i="8"/>
  <c r="BL230" i="8"/>
  <c r="BK230" i="8"/>
  <c r="BH230" i="8"/>
  <c r="BO230" i="8" s="1"/>
  <c r="BG230" i="8"/>
  <c r="BF230" i="8"/>
  <c r="BC230" i="8"/>
  <c r="BD230" i="8" s="1"/>
  <c r="BB230" i="8"/>
  <c r="AW230" i="8"/>
  <c r="AU230" i="8"/>
  <c r="AY230" i="8" s="1"/>
  <c r="AT230" i="8"/>
  <c r="AR230" i="8"/>
  <c r="AQ230" i="8"/>
  <c r="AN230" i="8"/>
  <c r="AM230" i="8"/>
  <c r="AL230" i="8"/>
  <c r="AG230" i="8"/>
  <c r="AE230" i="8"/>
  <c r="AF230" i="8" s="1"/>
  <c r="AD230" i="8"/>
  <c r="AA230" i="8"/>
  <c r="AB230" i="8" s="1"/>
  <c r="Z230" i="8"/>
  <c r="X230" i="8"/>
  <c r="W230" i="8"/>
  <c r="T230" i="8"/>
  <c r="S230" i="8"/>
  <c r="R230" i="8"/>
  <c r="P230" i="8"/>
  <c r="N230" i="8"/>
  <c r="M230" i="8"/>
  <c r="H230" i="8"/>
  <c r="BT230" i="8" s="1"/>
  <c r="CC229" i="8"/>
  <c r="CA229" i="8"/>
  <c r="BZ229" i="8"/>
  <c r="BW229" i="8"/>
  <c r="BS229" i="8"/>
  <c r="BM229" i="8"/>
  <c r="BK229" i="8"/>
  <c r="BL229" i="8" s="1"/>
  <c r="BJ229" i="8"/>
  <c r="BG229" i="8"/>
  <c r="BF229" i="8"/>
  <c r="BC229" i="8"/>
  <c r="AY229" i="8"/>
  <c r="AW229" i="8"/>
  <c r="AV229" i="8"/>
  <c r="AU229" i="8"/>
  <c r="AQ229" i="8"/>
  <c r="AR229" i="8" s="1"/>
  <c r="AP229" i="8"/>
  <c r="AM229" i="8"/>
  <c r="AN229" i="8" s="1"/>
  <c r="AL229" i="8"/>
  <c r="AG229" i="8"/>
  <c r="AF229" i="8"/>
  <c r="AE229" i="8"/>
  <c r="AB229" i="8"/>
  <c r="AA229" i="8"/>
  <c r="AI229" i="8" s="1"/>
  <c r="W229" i="8"/>
  <c r="X229" i="8" s="1"/>
  <c r="V229" i="8"/>
  <c r="R229" i="8"/>
  <c r="S229" i="8" s="1"/>
  <c r="T229" i="8" s="1"/>
  <c r="N229" i="8"/>
  <c r="M229" i="8"/>
  <c r="H229" i="8"/>
  <c r="CB229" i="8" s="1"/>
  <c r="CC228" i="8"/>
  <c r="CA228" i="8"/>
  <c r="BW228" i="8"/>
  <c r="BX228" i="8" s="1"/>
  <c r="BV228" i="8"/>
  <c r="BS228" i="8"/>
  <c r="BT228" i="8" s="1"/>
  <c r="BR228" i="8"/>
  <c r="BP228" i="8"/>
  <c r="BM228" i="8"/>
  <c r="BL228" i="8"/>
  <c r="BK228" i="8"/>
  <c r="BO228" i="8" s="1"/>
  <c r="BJ228" i="8"/>
  <c r="BG228" i="8"/>
  <c r="BH228" i="8" s="1"/>
  <c r="BC228" i="8"/>
  <c r="BD228" i="8" s="1"/>
  <c r="BB228" i="8"/>
  <c r="AW228" i="8"/>
  <c r="AU228" i="8"/>
  <c r="AV228" i="8" s="1"/>
  <c r="AT228" i="8"/>
  <c r="AR228" i="8"/>
  <c r="AQ228" i="8"/>
  <c r="AP228" i="8"/>
  <c r="AM228" i="8"/>
  <c r="AI228" i="8"/>
  <c r="AG228" i="8"/>
  <c r="AE228" i="8"/>
  <c r="AF228" i="8" s="1"/>
  <c r="AD228" i="8"/>
  <c r="AH228" i="8" s="1"/>
  <c r="AA228" i="8"/>
  <c r="AB228" i="8" s="1"/>
  <c r="Z228" i="8"/>
  <c r="X228" i="8"/>
  <c r="W228" i="8"/>
  <c r="V228" i="8"/>
  <c r="S228" i="8"/>
  <c r="T228" i="8" s="1"/>
  <c r="R228" i="8"/>
  <c r="N228" i="8"/>
  <c r="M228" i="8" s="1"/>
  <c r="H228" i="8"/>
  <c r="BZ228" i="8" s="1"/>
  <c r="CD228" i="8" s="1"/>
  <c r="CC227" i="8"/>
  <c r="CA227" i="8"/>
  <c r="CE227" i="8" s="1"/>
  <c r="BX227" i="8"/>
  <c r="BW227" i="8"/>
  <c r="BS227" i="8"/>
  <c r="BM227" i="8"/>
  <c r="BK227" i="8"/>
  <c r="BL227" i="8" s="1"/>
  <c r="BG227" i="8"/>
  <c r="BH227" i="8" s="1"/>
  <c r="BD227" i="8"/>
  <c r="BC227" i="8"/>
  <c r="AW227" i="8"/>
  <c r="AU227" i="8"/>
  <c r="AQ227" i="8"/>
  <c r="AR227" i="8" s="1"/>
  <c r="AM227" i="8"/>
  <c r="AN227" i="8" s="1"/>
  <c r="AG227" i="8"/>
  <c r="AE227" i="8"/>
  <c r="AA227" i="8"/>
  <c r="AB227" i="8" s="1"/>
  <c r="W227" i="8"/>
  <c r="X227" i="8" s="1"/>
  <c r="R227" i="8"/>
  <c r="S227" i="8" s="1"/>
  <c r="T227" i="8" s="1"/>
  <c r="P227" i="8"/>
  <c r="N227" i="8"/>
  <c r="M227" i="8"/>
  <c r="H227" i="8"/>
  <c r="AT227" i="8" s="1"/>
  <c r="CE226" i="8"/>
  <c r="CC226" i="8"/>
  <c r="CB226" i="8"/>
  <c r="CA226" i="8"/>
  <c r="CG226" i="8" s="1"/>
  <c r="CI226" i="8" s="1"/>
  <c r="BW226" i="8"/>
  <c r="BX226" i="8" s="1"/>
  <c r="BV226" i="8"/>
  <c r="BS226" i="8"/>
  <c r="BT226" i="8" s="1"/>
  <c r="BR226" i="8"/>
  <c r="BM226" i="8"/>
  <c r="BL226" i="8"/>
  <c r="BK226" i="8"/>
  <c r="BH226" i="8"/>
  <c r="BO226" i="8" s="1"/>
  <c r="BG226" i="8"/>
  <c r="BC226" i="8"/>
  <c r="BD226" i="8" s="1"/>
  <c r="BB226" i="8"/>
  <c r="AW226" i="8"/>
  <c r="AU226" i="8"/>
  <c r="AY226" i="8" s="1"/>
  <c r="AR226" i="8"/>
  <c r="AQ226" i="8"/>
  <c r="AN226" i="8"/>
  <c r="AM226" i="8"/>
  <c r="AG226" i="8"/>
  <c r="AE226" i="8"/>
  <c r="AF226" i="8" s="1"/>
  <c r="AJ226" i="8" s="1"/>
  <c r="AA226" i="8"/>
  <c r="AB226" i="8" s="1"/>
  <c r="X226" i="8"/>
  <c r="W226" i="8"/>
  <c r="T226" i="8"/>
  <c r="S226" i="8"/>
  <c r="R226" i="8"/>
  <c r="N226" i="8"/>
  <c r="M226" i="8"/>
  <c r="J226" i="8"/>
  <c r="I226" i="8"/>
  <c r="H226" i="8"/>
  <c r="L226" i="8" s="1"/>
  <c r="CC225" i="8"/>
  <c r="CB225" i="8"/>
  <c r="CA225" i="8"/>
  <c r="BZ225" i="8"/>
  <c r="CD225" i="8" s="1"/>
  <c r="BW225" i="8"/>
  <c r="BS225" i="8"/>
  <c r="BT225" i="8" s="1"/>
  <c r="BR225" i="8"/>
  <c r="BM225" i="8"/>
  <c r="BK225" i="8"/>
  <c r="BL225" i="8" s="1"/>
  <c r="BP225" i="8" s="1"/>
  <c r="BJ225" i="8"/>
  <c r="BH225" i="8"/>
  <c r="BG225" i="8"/>
  <c r="BF225" i="8"/>
  <c r="BC225" i="8"/>
  <c r="BD225" i="8" s="1"/>
  <c r="AY225" i="8"/>
  <c r="AW225" i="8"/>
  <c r="AU225" i="8"/>
  <c r="AV225" i="8" s="1"/>
  <c r="AZ225" i="8" s="1"/>
  <c r="AT225" i="8"/>
  <c r="AX225" i="8" s="1"/>
  <c r="AQ225" i="8"/>
  <c r="AR225" i="8" s="1"/>
  <c r="AP225" i="8"/>
  <c r="AN225" i="8"/>
  <c r="AM225" i="8"/>
  <c r="AL225" i="8"/>
  <c r="AI225" i="8"/>
  <c r="AG225" i="8"/>
  <c r="AF225" i="8"/>
  <c r="AJ225" i="8" s="1"/>
  <c r="AE225" i="8"/>
  <c r="AA225" i="8"/>
  <c r="AB225" i="8" s="1"/>
  <c r="Z225" i="8"/>
  <c r="W225" i="8"/>
  <c r="X225" i="8" s="1"/>
  <c r="V225" i="8"/>
  <c r="R225" i="8"/>
  <c r="S225" i="8" s="1"/>
  <c r="T225" i="8" s="1"/>
  <c r="P225" i="8"/>
  <c r="N225" i="8"/>
  <c r="M225" i="8" s="1"/>
  <c r="J225" i="8"/>
  <c r="I225" i="8"/>
  <c r="H225" i="8"/>
  <c r="BV225" i="8" s="1"/>
  <c r="CC224" i="8"/>
  <c r="CA224" i="8"/>
  <c r="CE224" i="8" s="1"/>
  <c r="BX224" i="8"/>
  <c r="BW224" i="8"/>
  <c r="BS224" i="8"/>
  <c r="BM224" i="8"/>
  <c r="BK224" i="8"/>
  <c r="BL224" i="8" s="1"/>
  <c r="BG224" i="8"/>
  <c r="BH224" i="8" s="1"/>
  <c r="BD224" i="8"/>
  <c r="BC224" i="8"/>
  <c r="AW224" i="8"/>
  <c r="AU224" i="8"/>
  <c r="AQ224" i="8"/>
  <c r="AR224" i="8" s="1"/>
  <c r="AM224" i="8"/>
  <c r="AN224" i="8" s="1"/>
  <c r="AG224" i="8"/>
  <c r="AE224" i="8"/>
  <c r="AI224" i="8" s="1"/>
  <c r="AA224" i="8"/>
  <c r="AB224" i="8" s="1"/>
  <c r="W224" i="8"/>
  <c r="X224" i="8" s="1"/>
  <c r="R224" i="8"/>
  <c r="S224" i="8" s="1"/>
  <c r="T224" i="8" s="1"/>
  <c r="P224" i="8"/>
  <c r="N224" i="8"/>
  <c r="M224" i="8"/>
  <c r="H224" i="8"/>
  <c r="AT224" i="8" s="1"/>
  <c r="CE223" i="8"/>
  <c r="CC223" i="8"/>
  <c r="CB223" i="8"/>
  <c r="CA223" i="8"/>
  <c r="CG223" i="8" s="1"/>
  <c r="CI223" i="8" s="1"/>
  <c r="BW223" i="8"/>
  <c r="BX223" i="8" s="1"/>
  <c r="BV223" i="8"/>
  <c r="BS223" i="8"/>
  <c r="BT223" i="8" s="1"/>
  <c r="BR223" i="8"/>
  <c r="BM223" i="8"/>
  <c r="BL223" i="8"/>
  <c r="BP223" i="8" s="1"/>
  <c r="BK223" i="8"/>
  <c r="BH223" i="8"/>
  <c r="BO223" i="8" s="1"/>
  <c r="BG223" i="8"/>
  <c r="BC223" i="8"/>
  <c r="BD223" i="8" s="1"/>
  <c r="BB223" i="8"/>
  <c r="AW223" i="8"/>
  <c r="AU223" i="8"/>
  <c r="AY223" i="8" s="1"/>
  <c r="AR223" i="8"/>
  <c r="AQ223" i="8"/>
  <c r="AN223" i="8"/>
  <c r="AM223" i="8"/>
  <c r="AG223" i="8"/>
  <c r="AE223" i="8"/>
  <c r="AF223" i="8" s="1"/>
  <c r="AA223" i="8"/>
  <c r="AB223" i="8" s="1"/>
  <c r="X223" i="8"/>
  <c r="W223" i="8"/>
  <c r="T223" i="8"/>
  <c r="S223" i="8"/>
  <c r="R223" i="8"/>
  <c r="N223" i="8"/>
  <c r="M223" i="8"/>
  <c r="J223" i="8"/>
  <c r="I223" i="8"/>
  <c r="H223" i="8"/>
  <c r="L223" i="8" s="1"/>
  <c r="CC222" i="8"/>
  <c r="CB222" i="8"/>
  <c r="CA222" i="8"/>
  <c r="BZ222" i="8"/>
  <c r="BW222" i="8"/>
  <c r="BS222" i="8"/>
  <c r="BT222" i="8" s="1"/>
  <c r="BR222" i="8"/>
  <c r="BM222" i="8"/>
  <c r="BK222" i="8"/>
  <c r="BL222" i="8" s="1"/>
  <c r="BJ222" i="8"/>
  <c r="BH222" i="8"/>
  <c r="BG222" i="8"/>
  <c r="BF222" i="8"/>
  <c r="BC222" i="8"/>
  <c r="BD222" i="8" s="1"/>
  <c r="AY222" i="8"/>
  <c r="AW222" i="8"/>
  <c r="AU222" i="8"/>
  <c r="AV222" i="8" s="1"/>
  <c r="AT222" i="8"/>
  <c r="AX222" i="8" s="1"/>
  <c r="AQ222" i="8"/>
  <c r="AR222" i="8" s="1"/>
  <c r="AP222" i="8"/>
  <c r="AN222" i="8"/>
  <c r="AM222" i="8"/>
  <c r="AL222" i="8"/>
  <c r="AI222" i="8"/>
  <c r="AG222" i="8"/>
  <c r="AF222" i="8"/>
  <c r="AE222" i="8"/>
  <c r="AA222" i="8"/>
  <c r="AB222" i="8" s="1"/>
  <c r="Z222" i="8"/>
  <c r="W222" i="8"/>
  <c r="X222" i="8" s="1"/>
  <c r="V222" i="8"/>
  <c r="R222" i="8"/>
  <c r="S222" i="8" s="1"/>
  <c r="T222" i="8" s="1"/>
  <c r="P222" i="8"/>
  <c r="N222" i="8"/>
  <c r="M222" i="8" s="1"/>
  <c r="J222" i="8"/>
  <c r="I222" i="8"/>
  <c r="H222" i="8"/>
  <c r="BV222" i="8" s="1"/>
  <c r="CG221" i="8"/>
  <c r="CI221" i="8" s="1"/>
  <c r="CC221" i="8"/>
  <c r="CA221" i="8"/>
  <c r="CE221" i="8" s="1"/>
  <c r="BX221" i="8"/>
  <c r="BW221" i="8"/>
  <c r="BT221" i="8"/>
  <c r="BS221" i="8"/>
  <c r="BM221" i="8"/>
  <c r="BK221" i="8"/>
  <c r="BL221" i="8" s="1"/>
  <c r="BP221" i="8" s="1"/>
  <c r="BG221" i="8"/>
  <c r="BH221" i="8" s="1"/>
  <c r="BD221" i="8"/>
  <c r="BC221" i="8"/>
  <c r="AW221" i="8"/>
  <c r="AU221" i="8"/>
  <c r="AQ221" i="8"/>
  <c r="AR221" i="8" s="1"/>
  <c r="AM221" i="8"/>
  <c r="AN221" i="8" s="1"/>
  <c r="AG221" i="8"/>
  <c r="AE221" i="8"/>
  <c r="AI221" i="8" s="1"/>
  <c r="AA221" i="8"/>
  <c r="AB221" i="8" s="1"/>
  <c r="W221" i="8"/>
  <c r="X221" i="8" s="1"/>
  <c r="V221" i="8"/>
  <c r="S221" i="8"/>
  <c r="T221" i="8" s="1"/>
  <c r="R221" i="8"/>
  <c r="P221" i="8"/>
  <c r="N221" i="8"/>
  <c r="M221" i="8"/>
  <c r="L221" i="8"/>
  <c r="J221" i="8"/>
  <c r="I221" i="8"/>
  <c r="H221" i="8"/>
  <c r="AT221" i="8" s="1"/>
  <c r="CE220" i="8"/>
  <c r="CC220" i="8"/>
  <c r="CA220" i="8"/>
  <c r="CG220" i="8" s="1"/>
  <c r="CI220" i="8" s="1"/>
  <c r="BZ220" i="8"/>
  <c r="BW220" i="8"/>
  <c r="BX220" i="8" s="1"/>
  <c r="BV220" i="8"/>
  <c r="BS220" i="8"/>
  <c r="BM220" i="8"/>
  <c r="BL220" i="8"/>
  <c r="BK220" i="8"/>
  <c r="BG220" i="8"/>
  <c r="BF220" i="8"/>
  <c r="BC220" i="8"/>
  <c r="BD220" i="8" s="1"/>
  <c r="BB220" i="8"/>
  <c r="AW220" i="8"/>
  <c r="AV220" i="8"/>
  <c r="AU220" i="8"/>
  <c r="AR220" i="8"/>
  <c r="AQ220" i="8"/>
  <c r="AY220" i="8" s="1"/>
  <c r="AM220" i="8"/>
  <c r="AL220" i="8"/>
  <c r="AG220" i="8"/>
  <c r="AE220" i="8"/>
  <c r="AI220" i="8" s="1"/>
  <c r="AB220" i="8"/>
  <c r="AA220" i="8"/>
  <c r="X220" i="8"/>
  <c r="W220" i="8"/>
  <c r="R220" i="8"/>
  <c r="S220" i="8" s="1"/>
  <c r="N220" i="8"/>
  <c r="M220" i="8"/>
  <c r="L220" i="8"/>
  <c r="J220" i="8"/>
  <c r="I220" i="8"/>
  <c r="H220" i="8"/>
  <c r="P220" i="8" s="1"/>
  <c r="CC219" i="8"/>
  <c r="CA219" i="8"/>
  <c r="BW219" i="8"/>
  <c r="BS219" i="8"/>
  <c r="BM219" i="8"/>
  <c r="BK219" i="8"/>
  <c r="BG219" i="8"/>
  <c r="BC219" i="8"/>
  <c r="AW219" i="8"/>
  <c r="AU219" i="8"/>
  <c r="AQ219" i="8"/>
  <c r="AM219" i="8"/>
  <c r="AI219" i="8"/>
  <c r="AG219" i="8"/>
  <c r="AE219" i="8"/>
  <c r="AA219" i="8"/>
  <c r="W219" i="8"/>
  <c r="S219" i="8"/>
  <c r="R219" i="8"/>
  <c r="N219" i="8"/>
  <c r="M219" i="8" s="1"/>
  <c r="J219" i="8"/>
  <c r="I219" i="8"/>
  <c r="H219" i="8"/>
  <c r="CC218" i="8"/>
  <c r="CB218" i="8"/>
  <c r="CA218" i="8"/>
  <c r="BZ218" i="8"/>
  <c r="BX218" i="8"/>
  <c r="BW218" i="8"/>
  <c r="CE218" i="8" s="1"/>
  <c r="BV218" i="8"/>
  <c r="BS218" i="8"/>
  <c r="BT218" i="8" s="1"/>
  <c r="BR218" i="8"/>
  <c r="CD218" i="8" s="1"/>
  <c r="BN218" i="8"/>
  <c r="BM218" i="8"/>
  <c r="BK218" i="8"/>
  <c r="BJ218" i="8"/>
  <c r="BH218" i="8"/>
  <c r="BG218" i="8"/>
  <c r="BF218" i="8"/>
  <c r="BD218" i="8"/>
  <c r="BC218" i="8"/>
  <c r="BB218" i="8"/>
  <c r="AX218" i="8"/>
  <c r="AW218" i="8"/>
  <c r="AU218" i="8"/>
  <c r="AT218" i="8"/>
  <c r="AQ218" i="8"/>
  <c r="AR218" i="8" s="1"/>
  <c r="AP218" i="8"/>
  <c r="AN218" i="8"/>
  <c r="AM218" i="8"/>
  <c r="AL218" i="8"/>
  <c r="AG218" i="8"/>
  <c r="AE218" i="8"/>
  <c r="AA218" i="8"/>
  <c r="AB218" i="8" s="1"/>
  <c r="Z218" i="8"/>
  <c r="W218" i="8"/>
  <c r="X218" i="8" s="1"/>
  <c r="V218" i="8"/>
  <c r="R218" i="8"/>
  <c r="S218" i="8" s="1"/>
  <c r="T218" i="8" s="1"/>
  <c r="P218" i="8"/>
  <c r="N218" i="8"/>
  <c r="M218" i="8" s="1"/>
  <c r="L218" i="8"/>
  <c r="J218" i="8"/>
  <c r="I218" i="8"/>
  <c r="H218" i="8"/>
  <c r="AD218" i="8" s="1"/>
  <c r="AH218" i="8" s="1"/>
  <c r="CC217" i="8"/>
  <c r="CA217" i="8"/>
  <c r="CB217" i="8" s="1"/>
  <c r="BZ217" i="8"/>
  <c r="CD217" i="8" s="1"/>
  <c r="BX217" i="8"/>
  <c r="BW217" i="8"/>
  <c r="BV217" i="8"/>
  <c r="BS217" i="8"/>
  <c r="BO217" i="8"/>
  <c r="BM217" i="8"/>
  <c r="BL217" i="8"/>
  <c r="BP217" i="8" s="1"/>
  <c r="BK217" i="8"/>
  <c r="BJ217" i="8"/>
  <c r="BG217" i="8"/>
  <c r="BH217" i="8" s="1"/>
  <c r="BF217" i="8"/>
  <c r="BD217" i="8"/>
  <c r="BC217" i="8"/>
  <c r="BB217" i="8"/>
  <c r="AY217" i="8"/>
  <c r="AW217" i="8"/>
  <c r="AV217" i="8"/>
  <c r="AU217" i="8"/>
  <c r="AR217" i="8"/>
  <c r="AQ217" i="8"/>
  <c r="AP217" i="8"/>
  <c r="AM217" i="8"/>
  <c r="AN217" i="8" s="1"/>
  <c r="AL217" i="8"/>
  <c r="AG217" i="8"/>
  <c r="AF217" i="8"/>
  <c r="AE217" i="8"/>
  <c r="AB217" i="8"/>
  <c r="AA217" i="8"/>
  <c r="AI217" i="8" s="1"/>
  <c r="X217" i="8"/>
  <c r="W217" i="8"/>
  <c r="V217" i="8"/>
  <c r="R217" i="8"/>
  <c r="S217" i="8" s="1"/>
  <c r="T217" i="8" s="1"/>
  <c r="P217" i="8"/>
  <c r="N217" i="8"/>
  <c r="M217" i="8"/>
  <c r="L217" i="8"/>
  <c r="J217" i="8"/>
  <c r="I217" i="8"/>
  <c r="H217" i="8"/>
  <c r="BR217" i="8" s="1"/>
  <c r="CC216" i="8"/>
  <c r="CA216" i="8"/>
  <c r="BW216" i="8"/>
  <c r="BS216" i="8"/>
  <c r="BM216" i="8"/>
  <c r="BK216" i="8"/>
  <c r="BG216" i="8"/>
  <c r="BC216" i="8"/>
  <c r="AW216" i="8"/>
  <c r="AU216" i="8"/>
  <c r="AQ216" i="8"/>
  <c r="AM216" i="8"/>
  <c r="AN216" i="8" s="1"/>
  <c r="AG216" i="8"/>
  <c r="AE216" i="8"/>
  <c r="AA216" i="8"/>
  <c r="W216" i="8"/>
  <c r="S216" i="8"/>
  <c r="T216" i="8" s="1"/>
  <c r="R216" i="8"/>
  <c r="N216" i="8"/>
  <c r="M216" i="8" s="1"/>
  <c r="J216" i="8"/>
  <c r="I216" i="8"/>
  <c r="H216" i="8"/>
  <c r="CE215" i="8"/>
  <c r="CC215" i="8"/>
  <c r="CB215" i="8"/>
  <c r="CA215" i="8"/>
  <c r="BW215" i="8"/>
  <c r="BV215" i="8"/>
  <c r="BS215" i="8"/>
  <c r="BT215" i="8" s="1"/>
  <c r="BR215" i="8"/>
  <c r="BM215" i="8"/>
  <c r="BL215" i="8"/>
  <c r="BK215" i="8"/>
  <c r="BH215" i="8"/>
  <c r="BG215" i="8"/>
  <c r="BC215" i="8"/>
  <c r="AW215" i="8"/>
  <c r="AU215" i="8"/>
  <c r="AT215" i="8"/>
  <c r="AR215" i="8"/>
  <c r="AQ215" i="8"/>
  <c r="AN215" i="8"/>
  <c r="AM215" i="8"/>
  <c r="AG215" i="8"/>
  <c r="AE215" i="8"/>
  <c r="AF215" i="8" s="1"/>
  <c r="AJ215" i="8" s="1"/>
  <c r="AD215" i="8"/>
  <c r="AA215" i="8"/>
  <c r="AB215" i="8" s="1"/>
  <c r="X215" i="8"/>
  <c r="W215" i="8"/>
  <c r="S215" i="8"/>
  <c r="T215" i="8" s="1"/>
  <c r="R215" i="8"/>
  <c r="P215" i="8"/>
  <c r="N215" i="8"/>
  <c r="M215" i="8" s="1"/>
  <c r="J215" i="8"/>
  <c r="I215" i="8"/>
  <c r="H215" i="8"/>
  <c r="CC214" i="8"/>
  <c r="CB214" i="8"/>
  <c r="CA214" i="8"/>
  <c r="BZ214" i="8"/>
  <c r="BW214" i="8"/>
  <c r="BX214" i="8" s="1"/>
  <c r="BS214" i="8"/>
  <c r="BT214" i="8" s="1"/>
  <c r="BR214" i="8"/>
  <c r="BO214" i="8"/>
  <c r="BM214" i="8"/>
  <c r="BK214" i="8"/>
  <c r="BL214" i="8" s="1"/>
  <c r="BJ214" i="8"/>
  <c r="BH214" i="8"/>
  <c r="BG214" i="8"/>
  <c r="BF214" i="8"/>
  <c r="BD214" i="8"/>
  <c r="BC214" i="8"/>
  <c r="AW214" i="8"/>
  <c r="AU214" i="8"/>
  <c r="AY214" i="8" s="1"/>
  <c r="AT214" i="8"/>
  <c r="AX214" i="8" s="1"/>
  <c r="AQ214" i="8"/>
  <c r="AR214" i="8" s="1"/>
  <c r="AP214" i="8"/>
  <c r="AN214" i="8"/>
  <c r="AM214" i="8"/>
  <c r="AL214" i="8"/>
  <c r="AI214" i="8"/>
  <c r="AG214" i="8"/>
  <c r="AF214" i="8"/>
  <c r="AE214" i="8"/>
  <c r="AA214" i="8"/>
  <c r="AB214" i="8" s="1"/>
  <c r="Z214" i="8"/>
  <c r="W214" i="8"/>
  <c r="X214" i="8" s="1"/>
  <c r="V214" i="8"/>
  <c r="R214" i="8"/>
  <c r="S214" i="8" s="1"/>
  <c r="T214" i="8" s="1"/>
  <c r="P214" i="8"/>
  <c r="N214" i="8"/>
  <c r="M214" i="8" s="1"/>
  <c r="L214" i="8"/>
  <c r="J214" i="8"/>
  <c r="I214" i="8"/>
  <c r="H214" i="8"/>
  <c r="BV214" i="8" s="1"/>
  <c r="CC213" i="8"/>
  <c r="CA213" i="8"/>
  <c r="BW213" i="8"/>
  <c r="BT213" i="8"/>
  <c r="BS213" i="8"/>
  <c r="BM213" i="8"/>
  <c r="BK213" i="8"/>
  <c r="BG213" i="8"/>
  <c r="BH213" i="8" s="1"/>
  <c r="BC213" i="8"/>
  <c r="AW213" i="8"/>
  <c r="AU213" i="8"/>
  <c r="AQ213" i="8"/>
  <c r="AM213" i="8"/>
  <c r="AG213" i="8"/>
  <c r="AE213" i="8"/>
  <c r="AI213" i="8" s="1"/>
  <c r="AA213" i="8"/>
  <c r="AB213" i="8" s="1"/>
  <c r="W213" i="8"/>
  <c r="S213" i="8"/>
  <c r="R213" i="8"/>
  <c r="P213" i="8"/>
  <c r="N213" i="8"/>
  <c r="M213" i="8"/>
  <c r="J213" i="8"/>
  <c r="I213" i="8"/>
  <c r="H213" i="8"/>
  <c r="BJ213" i="8" s="1"/>
  <c r="CC212" i="8"/>
  <c r="CA212" i="8"/>
  <c r="BW212" i="8"/>
  <c r="BS212" i="8"/>
  <c r="BM212" i="8"/>
  <c r="BK212" i="8"/>
  <c r="BG212" i="8"/>
  <c r="BC212" i="8"/>
  <c r="AW212" i="8"/>
  <c r="AU212" i="8"/>
  <c r="AQ212" i="8"/>
  <c r="AM212" i="8"/>
  <c r="AG212" i="8"/>
  <c r="AE212" i="8"/>
  <c r="AA212" i="8"/>
  <c r="W212" i="8"/>
  <c r="T212" i="8"/>
  <c r="R212" i="8"/>
  <c r="S212" i="8" s="1"/>
  <c r="N212" i="8"/>
  <c r="M212" i="8"/>
  <c r="J212" i="8"/>
  <c r="I212" i="8"/>
  <c r="H212" i="8"/>
  <c r="CC211" i="8"/>
  <c r="CA211" i="8"/>
  <c r="BW211" i="8"/>
  <c r="BX211" i="8" s="1"/>
  <c r="BS211" i="8"/>
  <c r="BM211" i="8"/>
  <c r="BL211" i="8"/>
  <c r="BK211" i="8"/>
  <c r="BG211" i="8"/>
  <c r="BH211" i="8" s="1"/>
  <c r="BC211" i="8"/>
  <c r="BD211" i="8" s="1"/>
  <c r="BB211" i="8"/>
  <c r="AW211" i="8"/>
  <c r="AU211" i="8"/>
  <c r="AV211" i="8" s="1"/>
  <c r="AT211" i="8"/>
  <c r="AQ211" i="8"/>
  <c r="AP211" i="8"/>
  <c r="AM211" i="8"/>
  <c r="AG211" i="8"/>
  <c r="AE211" i="8"/>
  <c r="AI211" i="8" s="1"/>
  <c r="AD211" i="8"/>
  <c r="AA211" i="8"/>
  <c r="AB211" i="8" s="1"/>
  <c r="X211" i="8"/>
  <c r="W211" i="8"/>
  <c r="S211" i="8"/>
  <c r="T211" i="8" s="1"/>
  <c r="R211" i="8"/>
  <c r="P211" i="8"/>
  <c r="N211" i="8"/>
  <c r="M211" i="8"/>
  <c r="J211" i="8"/>
  <c r="I211" i="8"/>
  <c r="H211" i="8"/>
  <c r="CC210" i="8"/>
  <c r="CB210" i="8"/>
  <c r="CA210" i="8"/>
  <c r="BZ210" i="8"/>
  <c r="CD210" i="8" s="1"/>
  <c r="BX210" i="8"/>
  <c r="BW210" i="8"/>
  <c r="CE210" i="8" s="1"/>
  <c r="BV210" i="8"/>
  <c r="BS210" i="8"/>
  <c r="BT210" i="8" s="1"/>
  <c r="CF210" i="8" s="1"/>
  <c r="BR210" i="8"/>
  <c r="BM210" i="8"/>
  <c r="BK210" i="8"/>
  <c r="BJ210" i="8"/>
  <c r="BH210" i="8"/>
  <c r="BG210" i="8"/>
  <c r="BF210" i="8"/>
  <c r="BC210" i="8"/>
  <c r="BD210" i="8" s="1"/>
  <c r="BB210" i="8"/>
  <c r="BN210" i="8" s="1"/>
  <c r="AW210" i="8"/>
  <c r="AU210" i="8"/>
  <c r="AT210" i="8"/>
  <c r="AX210" i="8" s="1"/>
  <c r="AQ210" i="8"/>
  <c r="AR210" i="8" s="1"/>
  <c r="AP210" i="8"/>
  <c r="AN210" i="8"/>
  <c r="AM210" i="8"/>
  <c r="AL210" i="8"/>
  <c r="AI210" i="8"/>
  <c r="AG210" i="8"/>
  <c r="AE210" i="8"/>
  <c r="AF210" i="8" s="1"/>
  <c r="AJ210" i="8" s="1"/>
  <c r="AB210" i="8"/>
  <c r="AA210" i="8"/>
  <c r="Z210" i="8"/>
  <c r="X210" i="8"/>
  <c r="W210" i="8"/>
  <c r="V210" i="8"/>
  <c r="AH210" i="8" s="1"/>
  <c r="R210" i="8"/>
  <c r="S210" i="8" s="1"/>
  <c r="T210" i="8" s="1"/>
  <c r="P210" i="8"/>
  <c r="N210" i="8"/>
  <c r="M210" i="8"/>
  <c r="L210" i="8"/>
  <c r="J210" i="8"/>
  <c r="I210" i="8"/>
  <c r="H210" i="8"/>
  <c r="AD210" i="8" s="1"/>
  <c r="CE209" i="8"/>
  <c r="CD209" i="8"/>
  <c r="CC209" i="8"/>
  <c r="CA209" i="8"/>
  <c r="BZ209" i="8"/>
  <c r="BX209" i="8"/>
  <c r="BW209" i="8"/>
  <c r="CG209" i="8" s="1"/>
  <c r="CI209" i="8" s="1"/>
  <c r="BV209" i="8"/>
  <c r="BT209" i="8"/>
  <c r="BS209" i="8"/>
  <c r="BM209" i="8"/>
  <c r="BK209" i="8"/>
  <c r="BO209" i="8" s="1"/>
  <c r="BJ209" i="8"/>
  <c r="BN209" i="8" s="1"/>
  <c r="BG209" i="8"/>
  <c r="BH209" i="8" s="1"/>
  <c r="BF209" i="8"/>
  <c r="BC209" i="8"/>
  <c r="BD209" i="8" s="1"/>
  <c r="BB209" i="8"/>
  <c r="AW209" i="8"/>
  <c r="AU209" i="8"/>
  <c r="AR209" i="8"/>
  <c r="AQ209" i="8"/>
  <c r="AM209" i="8"/>
  <c r="AN209" i="8" s="1"/>
  <c r="AL209" i="8"/>
  <c r="AI209" i="8"/>
  <c r="AG209" i="8"/>
  <c r="AF209" i="8"/>
  <c r="AE209" i="8"/>
  <c r="AD209" i="8"/>
  <c r="AH209" i="8" s="1"/>
  <c r="AB209" i="8"/>
  <c r="AJ209" i="8" s="1"/>
  <c r="AA209" i="8"/>
  <c r="Z209" i="8"/>
  <c r="W209" i="8"/>
  <c r="X209" i="8" s="1"/>
  <c r="V209" i="8"/>
  <c r="R209" i="8"/>
  <c r="S209" i="8" s="1"/>
  <c r="T209" i="8" s="1"/>
  <c r="P209" i="8"/>
  <c r="N209" i="8"/>
  <c r="M209" i="8"/>
  <c r="J209" i="8"/>
  <c r="I209" i="8"/>
  <c r="H209" i="8"/>
  <c r="BR209" i="8" s="1"/>
  <c r="CC208" i="8"/>
  <c r="CA208" i="8"/>
  <c r="BW208" i="8"/>
  <c r="BS208" i="8"/>
  <c r="BM208" i="8"/>
  <c r="BK208" i="8"/>
  <c r="BG208" i="8"/>
  <c r="BC208" i="8"/>
  <c r="AW208" i="8"/>
  <c r="AU208" i="8"/>
  <c r="AQ208" i="8"/>
  <c r="AR208" i="8" s="1"/>
  <c r="AM208" i="8"/>
  <c r="AN208" i="8" s="1"/>
  <c r="AG208" i="8"/>
  <c r="AE208" i="8"/>
  <c r="AA208" i="8"/>
  <c r="W208" i="8"/>
  <c r="S208" i="8"/>
  <c r="R208" i="8"/>
  <c r="N208" i="8"/>
  <c r="M208" i="8" s="1"/>
  <c r="J208" i="8"/>
  <c r="I208" i="8"/>
  <c r="H208" i="8"/>
  <c r="BB208" i="8" s="1"/>
  <c r="CC207" i="8"/>
  <c r="CA207" i="8"/>
  <c r="BW207" i="8"/>
  <c r="BX207" i="8" s="1"/>
  <c r="BS207" i="8"/>
  <c r="BR207" i="8"/>
  <c r="BO207" i="8"/>
  <c r="BM207" i="8"/>
  <c r="BL207" i="8"/>
  <c r="BK207" i="8"/>
  <c r="BH207" i="8"/>
  <c r="BG207" i="8"/>
  <c r="BF207" i="8"/>
  <c r="BC207" i="8"/>
  <c r="BD207" i="8" s="1"/>
  <c r="BB207" i="8"/>
  <c r="AW207" i="8"/>
  <c r="AU207" i="8"/>
  <c r="AR207" i="8"/>
  <c r="AQ207" i="8"/>
  <c r="AM207" i="8"/>
  <c r="AN207" i="8" s="1"/>
  <c r="AL207" i="8"/>
  <c r="AG207" i="8"/>
  <c r="AE207" i="8"/>
  <c r="AI207" i="8" s="1"/>
  <c r="AD207" i="8"/>
  <c r="AA207" i="8"/>
  <c r="AB207" i="8" s="1"/>
  <c r="X207" i="8"/>
  <c r="W207" i="8"/>
  <c r="S207" i="8"/>
  <c r="T207" i="8" s="1"/>
  <c r="R207" i="8"/>
  <c r="P207" i="8"/>
  <c r="N207" i="8"/>
  <c r="M207" i="8"/>
  <c r="J207" i="8"/>
  <c r="I207" i="8"/>
  <c r="H207" i="8"/>
  <c r="L207" i="8" s="1"/>
  <c r="CG206" i="8"/>
  <c r="CI206" i="8" s="1"/>
  <c r="CC206" i="8"/>
  <c r="CA206" i="8"/>
  <c r="BZ206" i="8"/>
  <c r="BW206" i="8"/>
  <c r="BX206" i="8" s="1"/>
  <c r="BS206" i="8"/>
  <c r="BT206" i="8" s="1"/>
  <c r="BM206" i="8"/>
  <c r="BK206" i="8"/>
  <c r="BG206" i="8"/>
  <c r="BC206" i="8"/>
  <c r="BD206" i="8" s="1"/>
  <c r="AY206" i="8"/>
  <c r="AW206" i="8"/>
  <c r="AU206" i="8"/>
  <c r="AQ206" i="8"/>
  <c r="AR206" i="8" s="1"/>
  <c r="AN206" i="8"/>
  <c r="AM206" i="8"/>
  <c r="AG206" i="8"/>
  <c r="AF206" i="8"/>
  <c r="AE206" i="8"/>
  <c r="AI206" i="8" s="1"/>
  <c r="AD206" i="8"/>
  <c r="AA206" i="8"/>
  <c r="AB206" i="8" s="1"/>
  <c r="W206" i="8"/>
  <c r="R206" i="8"/>
  <c r="S206" i="8" s="1"/>
  <c r="T206" i="8" s="1"/>
  <c r="N206" i="8"/>
  <c r="M206" i="8" s="1"/>
  <c r="J206" i="8"/>
  <c r="I206" i="8"/>
  <c r="H206" i="8"/>
  <c r="CC205" i="8"/>
  <c r="CA205" i="8"/>
  <c r="BW205" i="8"/>
  <c r="BS205" i="8"/>
  <c r="BM205" i="8"/>
  <c r="BK205" i="8"/>
  <c r="BG205" i="8"/>
  <c r="BC205" i="8"/>
  <c r="AW205" i="8"/>
  <c r="AU205" i="8"/>
  <c r="AQ205" i="8"/>
  <c r="AM205" i="8"/>
  <c r="AG205" i="8"/>
  <c r="AE205" i="8"/>
  <c r="AI205" i="8" s="1"/>
  <c r="AA205" i="8"/>
  <c r="W205" i="8"/>
  <c r="S205" i="8"/>
  <c r="R205" i="8"/>
  <c r="N205" i="8"/>
  <c r="M205" i="8" s="1"/>
  <c r="J205" i="8"/>
  <c r="I205" i="8"/>
  <c r="H205" i="8"/>
  <c r="CC204" i="8"/>
  <c r="CB204" i="8"/>
  <c r="CA204" i="8"/>
  <c r="BZ204" i="8"/>
  <c r="BX204" i="8"/>
  <c r="BW204" i="8"/>
  <c r="BV204" i="8"/>
  <c r="BT204" i="8"/>
  <c r="BS204" i="8"/>
  <c r="BR204" i="8"/>
  <c r="CD204" i="8" s="1"/>
  <c r="BM204" i="8"/>
  <c r="BK204" i="8"/>
  <c r="BJ204" i="8"/>
  <c r="BN204" i="8" s="1"/>
  <c r="BH204" i="8"/>
  <c r="BG204" i="8"/>
  <c r="BF204" i="8"/>
  <c r="BD204" i="8"/>
  <c r="BC204" i="8"/>
  <c r="BB204" i="8"/>
  <c r="AX204" i="8"/>
  <c r="AW204" i="8"/>
  <c r="AU204" i="8"/>
  <c r="AV204" i="8" s="1"/>
  <c r="AZ204" i="8" s="1"/>
  <c r="AT204" i="8"/>
  <c r="AQ204" i="8"/>
  <c r="AR204" i="8" s="1"/>
  <c r="AP204" i="8"/>
  <c r="AN204" i="8"/>
  <c r="AM204" i="8"/>
  <c r="AL204" i="8"/>
  <c r="AG204" i="8"/>
  <c r="AE204" i="8"/>
  <c r="AA204" i="8"/>
  <c r="AB204" i="8" s="1"/>
  <c r="Z204" i="8"/>
  <c r="W204" i="8"/>
  <c r="X204" i="8" s="1"/>
  <c r="V204" i="8"/>
  <c r="T204" i="8"/>
  <c r="R204" i="8"/>
  <c r="S204" i="8" s="1"/>
  <c r="P204" i="8"/>
  <c r="N204" i="8"/>
  <c r="M204" i="8"/>
  <c r="L204" i="8"/>
  <c r="J204" i="8"/>
  <c r="I204" i="8"/>
  <c r="H204" i="8"/>
  <c r="AD204" i="8" s="1"/>
  <c r="AH204" i="8" s="1"/>
  <c r="CC203" i="8"/>
  <c r="CA203" i="8"/>
  <c r="CB203" i="8" s="1"/>
  <c r="BW203" i="8"/>
  <c r="BX203" i="8" s="1"/>
  <c r="BV203" i="8"/>
  <c r="BS203" i="8"/>
  <c r="BM203" i="8"/>
  <c r="BL203" i="8"/>
  <c r="BK203" i="8"/>
  <c r="BJ203" i="8"/>
  <c r="BG203" i="8"/>
  <c r="BH203" i="8" s="1"/>
  <c r="BC203" i="8"/>
  <c r="BD203" i="8" s="1"/>
  <c r="BB203" i="8"/>
  <c r="AY203" i="8"/>
  <c r="AW203" i="8"/>
  <c r="AU203" i="8"/>
  <c r="AR203" i="8"/>
  <c r="AQ203" i="8"/>
  <c r="AP203" i="8"/>
  <c r="AM203" i="8"/>
  <c r="AN203" i="8" s="1"/>
  <c r="AG203" i="8"/>
  <c r="AF203" i="8"/>
  <c r="AE203" i="8"/>
  <c r="AA203" i="8"/>
  <c r="X203" i="8"/>
  <c r="W203" i="8"/>
  <c r="AI203" i="8" s="1"/>
  <c r="V203" i="8"/>
  <c r="R203" i="8"/>
  <c r="S203" i="8" s="1"/>
  <c r="T203" i="8" s="1"/>
  <c r="N203" i="8"/>
  <c r="M203" i="8"/>
  <c r="J203" i="8"/>
  <c r="I203" i="8"/>
  <c r="H203" i="8"/>
  <c r="BR203" i="8" s="1"/>
  <c r="CC202" i="8"/>
  <c r="CA202" i="8"/>
  <c r="CB202" i="8" s="1"/>
  <c r="BW202" i="8"/>
  <c r="BX202" i="8" s="1"/>
  <c r="BT202" i="8"/>
  <c r="BS202" i="8"/>
  <c r="BM202" i="8"/>
  <c r="BK202" i="8"/>
  <c r="BG202" i="8"/>
  <c r="BH202" i="8" s="1"/>
  <c r="BC202" i="8"/>
  <c r="BD202" i="8" s="1"/>
  <c r="AW202" i="8"/>
  <c r="AU202" i="8"/>
  <c r="AY202" i="8" s="1"/>
  <c r="AT202" i="8"/>
  <c r="AQ202" i="8"/>
  <c r="AR202" i="8" s="1"/>
  <c r="AM202" i="8"/>
  <c r="AN202" i="8" s="1"/>
  <c r="AG202" i="8"/>
  <c r="AE202" i="8"/>
  <c r="AF202" i="8" s="1"/>
  <c r="AA202" i="8"/>
  <c r="AB202" i="8" s="1"/>
  <c r="Z202" i="8"/>
  <c r="W202" i="8"/>
  <c r="S202" i="8"/>
  <c r="T202" i="8" s="1"/>
  <c r="R202" i="8"/>
  <c r="N202" i="8"/>
  <c r="M202" i="8" s="1"/>
  <c r="L202" i="8"/>
  <c r="J202" i="8"/>
  <c r="I202" i="8"/>
  <c r="H202" i="8"/>
  <c r="BJ202" i="8" s="1"/>
  <c r="CE201" i="8"/>
  <c r="CC201" i="8"/>
  <c r="CB201" i="8"/>
  <c r="CA201" i="8"/>
  <c r="BZ201" i="8"/>
  <c r="BX201" i="8"/>
  <c r="BW201" i="8"/>
  <c r="BV201" i="8"/>
  <c r="BS201" i="8"/>
  <c r="BT201" i="8" s="1"/>
  <c r="BR201" i="8"/>
  <c r="BM201" i="8"/>
  <c r="BL201" i="8"/>
  <c r="BP201" i="8" s="1"/>
  <c r="BK201" i="8"/>
  <c r="BJ201" i="8"/>
  <c r="BH201" i="8"/>
  <c r="BO201" i="8" s="1"/>
  <c r="BG201" i="8"/>
  <c r="BF201" i="8"/>
  <c r="BD201" i="8"/>
  <c r="BC201" i="8"/>
  <c r="BB201" i="8"/>
  <c r="BN201" i="8" s="1"/>
  <c r="AX201" i="8"/>
  <c r="AW201" i="8"/>
  <c r="AU201" i="8"/>
  <c r="AY201" i="8" s="1"/>
  <c r="AT201" i="8"/>
  <c r="AR201" i="8"/>
  <c r="AQ201" i="8"/>
  <c r="AP201" i="8"/>
  <c r="AN201" i="8"/>
  <c r="AM201" i="8"/>
  <c r="AL201" i="8"/>
  <c r="AG201" i="8"/>
  <c r="AE201" i="8"/>
  <c r="AF201" i="8" s="1"/>
  <c r="AA201" i="8"/>
  <c r="AB201" i="8" s="1"/>
  <c r="Z201" i="8"/>
  <c r="X201" i="8"/>
  <c r="W201" i="8"/>
  <c r="V201" i="8"/>
  <c r="R201" i="8"/>
  <c r="S201" i="8" s="1"/>
  <c r="T201" i="8" s="1"/>
  <c r="P201" i="8"/>
  <c r="N201" i="8"/>
  <c r="M201" i="8"/>
  <c r="J201" i="8"/>
  <c r="I201" i="8"/>
  <c r="H201" i="8"/>
  <c r="L201" i="8" s="1"/>
  <c r="CC200" i="8"/>
  <c r="CA200" i="8"/>
  <c r="CE200" i="8" s="1"/>
  <c r="BZ200" i="8"/>
  <c r="BW200" i="8"/>
  <c r="BS200" i="8"/>
  <c r="BT200" i="8" s="1"/>
  <c r="BM200" i="8"/>
  <c r="BK200" i="8"/>
  <c r="BL200" i="8" s="1"/>
  <c r="BJ200" i="8"/>
  <c r="BG200" i="8"/>
  <c r="BH200" i="8" s="1"/>
  <c r="BO200" i="8" s="1"/>
  <c r="BF200" i="8"/>
  <c r="BC200" i="8"/>
  <c r="BD200" i="8" s="1"/>
  <c r="AY200" i="8"/>
  <c r="AW200" i="8"/>
  <c r="AV200" i="8"/>
  <c r="AU200" i="8"/>
  <c r="AT200" i="8"/>
  <c r="AX200" i="8" s="1"/>
  <c r="AQ200" i="8"/>
  <c r="AR200" i="8" s="1"/>
  <c r="AP200" i="8"/>
  <c r="AM200" i="8"/>
  <c r="AN200" i="8" s="1"/>
  <c r="AL200" i="8"/>
  <c r="AI200" i="8"/>
  <c r="AG200" i="8"/>
  <c r="AF200" i="8"/>
  <c r="AE200" i="8"/>
  <c r="AB200" i="8"/>
  <c r="AA200" i="8"/>
  <c r="Z200" i="8"/>
  <c r="W200" i="8"/>
  <c r="X200" i="8" s="1"/>
  <c r="V200" i="8"/>
  <c r="R200" i="8"/>
  <c r="S200" i="8" s="1"/>
  <c r="T200" i="8" s="1"/>
  <c r="P200" i="8"/>
  <c r="N200" i="8"/>
  <c r="M200" i="8" s="1"/>
  <c r="L200" i="8"/>
  <c r="J200" i="8"/>
  <c r="I200" i="8"/>
  <c r="H200" i="8"/>
  <c r="BV200" i="8" s="1"/>
  <c r="CC199" i="8"/>
  <c r="CA199" i="8"/>
  <c r="BX199" i="8"/>
  <c r="BW199" i="8"/>
  <c r="BS199" i="8"/>
  <c r="BM199" i="8"/>
  <c r="BK199" i="8"/>
  <c r="BG199" i="8"/>
  <c r="BH199" i="8" s="1"/>
  <c r="BD199" i="8"/>
  <c r="BC199" i="8"/>
  <c r="AW199" i="8"/>
  <c r="AU199" i="8"/>
  <c r="AQ199" i="8"/>
  <c r="AM199" i="8"/>
  <c r="AN199" i="8" s="1"/>
  <c r="AG199" i="8"/>
  <c r="AE199" i="8"/>
  <c r="AI199" i="8" s="1"/>
  <c r="AD199" i="8"/>
  <c r="AA199" i="8"/>
  <c r="AB199" i="8" s="1"/>
  <c r="W199" i="8"/>
  <c r="S199" i="8"/>
  <c r="R199" i="8"/>
  <c r="N199" i="8"/>
  <c r="M199" i="8"/>
  <c r="J199" i="8"/>
  <c r="I199" i="8"/>
  <c r="H199" i="8"/>
  <c r="P199" i="8" s="1"/>
  <c r="CE198" i="8"/>
  <c r="CC198" i="8"/>
  <c r="CB198" i="8"/>
  <c r="CF198" i="8" s="1"/>
  <c r="CA198" i="8"/>
  <c r="CG198" i="8" s="1"/>
  <c r="CI198" i="8" s="1"/>
  <c r="BZ198" i="8"/>
  <c r="BW198" i="8"/>
  <c r="BX198" i="8" s="1"/>
  <c r="BV198" i="8"/>
  <c r="BS198" i="8"/>
  <c r="BT198" i="8" s="1"/>
  <c r="BR198" i="8"/>
  <c r="BM198" i="8"/>
  <c r="BL198" i="8"/>
  <c r="BP198" i="8" s="1"/>
  <c r="BK198" i="8"/>
  <c r="BH198" i="8"/>
  <c r="BO198" i="8" s="1"/>
  <c r="BG198" i="8"/>
  <c r="BF198" i="8"/>
  <c r="BC198" i="8"/>
  <c r="BD198" i="8" s="1"/>
  <c r="BB198" i="8"/>
  <c r="AW198" i="8"/>
  <c r="AV198" i="8"/>
  <c r="AZ198" i="8" s="1"/>
  <c r="AU198" i="8"/>
  <c r="AT198" i="8"/>
  <c r="AR198" i="8"/>
  <c r="AQ198" i="8"/>
  <c r="AN198" i="8"/>
  <c r="AM198" i="8"/>
  <c r="AY198" i="8" s="1"/>
  <c r="AL198" i="8"/>
  <c r="AG198" i="8"/>
  <c r="AE198" i="8"/>
  <c r="AB198" i="8"/>
  <c r="AA198" i="8"/>
  <c r="Z198" i="8"/>
  <c r="X198" i="8"/>
  <c r="W198" i="8"/>
  <c r="T198" i="8"/>
  <c r="R198" i="8"/>
  <c r="S198" i="8" s="1"/>
  <c r="N198" i="8"/>
  <c r="M198" i="8"/>
  <c r="J198" i="8"/>
  <c r="I198" i="8"/>
  <c r="H198" i="8"/>
  <c r="P198" i="8" s="1"/>
  <c r="CC197" i="8"/>
  <c r="CA197" i="8"/>
  <c r="BW197" i="8"/>
  <c r="BS197" i="8"/>
  <c r="BM197" i="8"/>
  <c r="BK197" i="8"/>
  <c r="BG197" i="8"/>
  <c r="BH197" i="8" s="1"/>
  <c r="BC197" i="8"/>
  <c r="BD197" i="8" s="1"/>
  <c r="AW197" i="8"/>
  <c r="AU197" i="8"/>
  <c r="AQ197" i="8"/>
  <c r="AM197" i="8"/>
  <c r="AI197" i="8"/>
  <c r="AG197" i="8"/>
  <c r="AE197" i="8"/>
  <c r="AD197" i="8"/>
  <c r="AA197" i="8"/>
  <c r="W197" i="8"/>
  <c r="X197" i="8" s="1"/>
  <c r="V197" i="8"/>
  <c r="S197" i="8"/>
  <c r="R197" i="8"/>
  <c r="N197" i="8"/>
  <c r="M197" i="8" s="1"/>
  <c r="J197" i="8"/>
  <c r="I197" i="8"/>
  <c r="H197" i="8"/>
  <c r="CG196" i="8"/>
  <c r="CI196" i="8" s="1"/>
  <c r="CD196" i="8"/>
  <c r="CC196" i="8"/>
  <c r="CB196" i="8"/>
  <c r="CA196" i="8"/>
  <c r="BZ196" i="8"/>
  <c r="BX196" i="8"/>
  <c r="BW196" i="8"/>
  <c r="BV196" i="8"/>
  <c r="BT196" i="8"/>
  <c r="BS196" i="8"/>
  <c r="CE196" i="8" s="1"/>
  <c r="BR196" i="8"/>
  <c r="BN196" i="8"/>
  <c r="BM196" i="8"/>
  <c r="BK196" i="8"/>
  <c r="BJ196" i="8"/>
  <c r="BH196" i="8"/>
  <c r="BG196" i="8"/>
  <c r="BF196" i="8"/>
  <c r="BD196" i="8"/>
  <c r="BC196" i="8"/>
  <c r="BB196" i="8"/>
  <c r="AX196" i="8"/>
  <c r="AW196" i="8"/>
  <c r="AU196" i="8"/>
  <c r="AT196" i="8"/>
  <c r="AQ196" i="8"/>
  <c r="AR196" i="8" s="1"/>
  <c r="AP196" i="8"/>
  <c r="AN196" i="8"/>
  <c r="AM196" i="8"/>
  <c r="AL196" i="8"/>
  <c r="AG196" i="8"/>
  <c r="AE196" i="8"/>
  <c r="AA196" i="8"/>
  <c r="AB196" i="8" s="1"/>
  <c r="Z196" i="8"/>
  <c r="W196" i="8"/>
  <c r="X196" i="8" s="1"/>
  <c r="V196" i="8"/>
  <c r="R196" i="8"/>
  <c r="S196" i="8" s="1"/>
  <c r="T196" i="8" s="1"/>
  <c r="P196" i="8"/>
  <c r="N196" i="8"/>
  <c r="M196" i="8"/>
  <c r="L196" i="8"/>
  <c r="J196" i="8"/>
  <c r="I196" i="8"/>
  <c r="H196" i="8"/>
  <c r="AD196" i="8" s="1"/>
  <c r="AH196" i="8" s="1"/>
  <c r="CE195" i="8"/>
  <c r="CC195" i="8"/>
  <c r="CA195" i="8"/>
  <c r="CB195" i="8" s="1"/>
  <c r="BZ195" i="8"/>
  <c r="BW195" i="8"/>
  <c r="BX195" i="8" s="1"/>
  <c r="BV195" i="8"/>
  <c r="BS195" i="8"/>
  <c r="BT195" i="8" s="1"/>
  <c r="BO195" i="8"/>
  <c r="BM195" i="8"/>
  <c r="BL195" i="8"/>
  <c r="BK195" i="8"/>
  <c r="BJ195" i="8"/>
  <c r="BG195" i="8"/>
  <c r="BH195" i="8" s="1"/>
  <c r="BF195" i="8"/>
  <c r="BC195" i="8"/>
  <c r="BD195" i="8" s="1"/>
  <c r="BB195" i="8"/>
  <c r="AY195" i="8"/>
  <c r="AW195" i="8"/>
  <c r="AV195" i="8"/>
  <c r="AU195" i="8"/>
  <c r="AR195" i="8"/>
  <c r="AQ195" i="8"/>
  <c r="AP195" i="8"/>
  <c r="AM195" i="8"/>
  <c r="AN195" i="8" s="1"/>
  <c r="CH195" i="8" s="1"/>
  <c r="AL195" i="8"/>
  <c r="AG195" i="8"/>
  <c r="AF195" i="8"/>
  <c r="AE195" i="8"/>
  <c r="AB195" i="8"/>
  <c r="AA195" i="8"/>
  <c r="X195" i="8"/>
  <c r="W195" i="8"/>
  <c r="AI195" i="8" s="1"/>
  <c r="V195" i="8"/>
  <c r="R195" i="8"/>
  <c r="S195" i="8" s="1"/>
  <c r="T195" i="8" s="1"/>
  <c r="N195" i="8"/>
  <c r="M195" i="8"/>
  <c r="J195" i="8"/>
  <c r="I195" i="8"/>
  <c r="H195" i="8"/>
  <c r="BR195" i="8" s="1"/>
  <c r="CC194" i="8"/>
  <c r="CA194" i="8"/>
  <c r="BW194" i="8"/>
  <c r="BT194" i="8"/>
  <c r="BS194" i="8"/>
  <c r="BR194" i="8"/>
  <c r="BM194" i="8"/>
  <c r="BK194" i="8"/>
  <c r="BH194" i="8"/>
  <c r="BG194" i="8"/>
  <c r="BC194" i="8"/>
  <c r="BD194" i="8" s="1"/>
  <c r="AW194" i="8"/>
  <c r="AU194" i="8"/>
  <c r="AQ194" i="8"/>
  <c r="AR194" i="8" s="1"/>
  <c r="AM194" i="8"/>
  <c r="AN194" i="8" s="1"/>
  <c r="AI194" i="8"/>
  <c r="AG194" i="8"/>
  <c r="AE194" i="8"/>
  <c r="AF194" i="8" s="1"/>
  <c r="AD194" i="8"/>
  <c r="AA194" i="8"/>
  <c r="Z194" i="8"/>
  <c r="W194" i="8"/>
  <c r="S194" i="8"/>
  <c r="T194" i="8" s="1"/>
  <c r="R194" i="8"/>
  <c r="N194" i="8"/>
  <c r="M194" i="8" s="1"/>
  <c r="L194" i="8"/>
  <c r="J194" i="8"/>
  <c r="I194" i="8"/>
  <c r="H194" i="8"/>
  <c r="CC193" i="8"/>
  <c r="CB193" i="8"/>
  <c r="CA193" i="8"/>
  <c r="BZ193" i="8"/>
  <c r="BX193" i="8"/>
  <c r="BW193" i="8"/>
  <c r="BV193" i="8"/>
  <c r="BS193" i="8"/>
  <c r="BR193" i="8"/>
  <c r="BN193" i="8"/>
  <c r="BM193" i="8"/>
  <c r="BL193" i="8"/>
  <c r="BK193" i="8"/>
  <c r="BJ193" i="8"/>
  <c r="BH193" i="8"/>
  <c r="BO193" i="8" s="1"/>
  <c r="BG193" i="8"/>
  <c r="BF193" i="8"/>
  <c r="BD193" i="8"/>
  <c r="BC193" i="8"/>
  <c r="BB193" i="8"/>
  <c r="AX193" i="8"/>
  <c r="AW193" i="8"/>
  <c r="AU193" i="8"/>
  <c r="AT193" i="8"/>
  <c r="AR193" i="8"/>
  <c r="AQ193" i="8"/>
  <c r="AP193" i="8"/>
  <c r="AN193" i="8"/>
  <c r="AM193" i="8"/>
  <c r="AL193" i="8"/>
  <c r="AJ193" i="8"/>
  <c r="AI193" i="8"/>
  <c r="AG193" i="8"/>
  <c r="AE193" i="8"/>
  <c r="AF193" i="8" s="1"/>
  <c r="AA193" i="8"/>
  <c r="AB193" i="8" s="1"/>
  <c r="Z193" i="8"/>
  <c r="X193" i="8"/>
  <c r="W193" i="8"/>
  <c r="V193" i="8"/>
  <c r="T193" i="8"/>
  <c r="R193" i="8"/>
  <c r="S193" i="8" s="1"/>
  <c r="P193" i="8"/>
  <c r="N193" i="8"/>
  <c r="M193" i="8"/>
  <c r="J193" i="8"/>
  <c r="I193" i="8"/>
  <c r="H193" i="8"/>
  <c r="L193" i="8" s="1"/>
  <c r="CC192" i="8"/>
  <c r="CA192" i="8"/>
  <c r="CE192" i="8" s="1"/>
  <c r="BZ192" i="8"/>
  <c r="BX192" i="8"/>
  <c r="BW192" i="8"/>
  <c r="CG192" i="8" s="1"/>
  <c r="CI192" i="8" s="1"/>
  <c r="BS192" i="8"/>
  <c r="BT192" i="8" s="1"/>
  <c r="BM192" i="8"/>
  <c r="BK192" i="8"/>
  <c r="BL192" i="8" s="1"/>
  <c r="BP192" i="8" s="1"/>
  <c r="BJ192" i="8"/>
  <c r="BG192" i="8"/>
  <c r="BH192" i="8" s="1"/>
  <c r="BF192" i="8"/>
  <c r="BD192" i="8"/>
  <c r="BC192" i="8"/>
  <c r="AY192" i="8"/>
  <c r="AW192" i="8"/>
  <c r="AV192" i="8"/>
  <c r="AZ192" i="8" s="1"/>
  <c r="AU192" i="8"/>
  <c r="AT192" i="8"/>
  <c r="AQ192" i="8"/>
  <c r="AR192" i="8" s="1"/>
  <c r="AP192" i="8"/>
  <c r="AM192" i="8"/>
  <c r="AN192" i="8" s="1"/>
  <c r="AL192" i="8"/>
  <c r="AG192" i="8"/>
  <c r="AF192" i="8"/>
  <c r="AE192" i="8"/>
  <c r="AA192" i="8"/>
  <c r="AB192" i="8" s="1"/>
  <c r="AJ192" i="8" s="1"/>
  <c r="Z192" i="8"/>
  <c r="W192" i="8"/>
  <c r="X192" i="8" s="1"/>
  <c r="V192" i="8"/>
  <c r="R192" i="8"/>
  <c r="S192" i="8" s="1"/>
  <c r="T192" i="8" s="1"/>
  <c r="P192" i="8"/>
  <c r="N192" i="8"/>
  <c r="M192" i="8" s="1"/>
  <c r="L192" i="8"/>
  <c r="J192" i="8"/>
  <c r="I192" i="8"/>
  <c r="H192" i="8"/>
  <c r="BV192" i="8" s="1"/>
  <c r="CC191" i="8"/>
  <c r="CA191" i="8"/>
  <c r="BZ191" i="8"/>
  <c r="BX191" i="8"/>
  <c r="BW191" i="8"/>
  <c r="BT191" i="8"/>
  <c r="BS191" i="8"/>
  <c r="BO191" i="8"/>
  <c r="BM191" i="8"/>
  <c r="BK191" i="8"/>
  <c r="BG191" i="8"/>
  <c r="BH191" i="8" s="1"/>
  <c r="BD191" i="8"/>
  <c r="BC191" i="8"/>
  <c r="BB191" i="8"/>
  <c r="AW191" i="8"/>
  <c r="AU191" i="8"/>
  <c r="AQ191" i="8"/>
  <c r="AR191" i="8" s="1"/>
  <c r="AM191" i="8"/>
  <c r="AN191" i="8" s="1"/>
  <c r="AL191" i="8"/>
  <c r="AG191" i="8"/>
  <c r="AE191" i="8"/>
  <c r="AA191" i="8"/>
  <c r="AB191" i="8" s="1"/>
  <c r="X191" i="8"/>
  <c r="W191" i="8"/>
  <c r="S191" i="8"/>
  <c r="R191" i="8"/>
  <c r="P191" i="8"/>
  <c r="N191" i="8"/>
  <c r="M191" i="8"/>
  <c r="L191" i="8"/>
  <c r="J191" i="8"/>
  <c r="I191" i="8"/>
  <c r="H191" i="8"/>
  <c r="BV191" i="8" s="1"/>
  <c r="CC190" i="8"/>
  <c r="CA190" i="8"/>
  <c r="CE190" i="8" s="1"/>
  <c r="BW190" i="8"/>
  <c r="BS190" i="8"/>
  <c r="BM190" i="8"/>
  <c r="BK190" i="8"/>
  <c r="BG190" i="8"/>
  <c r="BC190" i="8"/>
  <c r="BD190" i="8" s="1"/>
  <c r="AW190" i="8"/>
  <c r="AU190" i="8"/>
  <c r="AQ190" i="8"/>
  <c r="AM190" i="8"/>
  <c r="AY190" i="8" s="1"/>
  <c r="AG190" i="8"/>
  <c r="AE190" i="8"/>
  <c r="AD190" i="8"/>
  <c r="AA190" i="8"/>
  <c r="W190" i="8"/>
  <c r="R190" i="8"/>
  <c r="S190" i="8" s="1"/>
  <c r="T190" i="8" s="1"/>
  <c r="N190" i="8"/>
  <c r="M190" i="8" s="1"/>
  <c r="J190" i="8"/>
  <c r="I190" i="8"/>
  <c r="H190" i="8"/>
  <c r="AT190" i="8" s="1"/>
  <c r="CC189" i="8"/>
  <c r="CB189" i="8"/>
  <c r="CA189" i="8"/>
  <c r="BW189" i="8"/>
  <c r="BX189" i="8" s="1"/>
  <c r="BS189" i="8"/>
  <c r="BR189" i="8"/>
  <c r="BM189" i="8"/>
  <c r="BK189" i="8"/>
  <c r="BH189" i="8"/>
  <c r="BG189" i="8"/>
  <c r="BC189" i="8"/>
  <c r="BD189" i="8" s="1"/>
  <c r="AW189" i="8"/>
  <c r="AU189" i="8"/>
  <c r="AT189" i="8"/>
  <c r="AQ189" i="8"/>
  <c r="AP189" i="8"/>
  <c r="AN189" i="8"/>
  <c r="AM189" i="8"/>
  <c r="AY189" i="8" s="1"/>
  <c r="AG189" i="8"/>
  <c r="AF189" i="8"/>
  <c r="AE189" i="8"/>
  <c r="AD189" i="8"/>
  <c r="AA189" i="8"/>
  <c r="Z189" i="8"/>
  <c r="W189" i="8"/>
  <c r="X189" i="8" s="1"/>
  <c r="V189" i="8"/>
  <c r="S189" i="8"/>
  <c r="T189" i="8" s="1"/>
  <c r="R189" i="8"/>
  <c r="P189" i="8"/>
  <c r="N189" i="8"/>
  <c r="M189" i="8" s="1"/>
  <c r="L189" i="8"/>
  <c r="J189" i="8"/>
  <c r="I189" i="8"/>
  <c r="H189" i="8"/>
  <c r="CD188" i="8"/>
  <c r="CC188" i="8"/>
  <c r="CB188" i="8"/>
  <c r="CA188" i="8"/>
  <c r="BZ188" i="8"/>
  <c r="BX188" i="8"/>
  <c r="BW188" i="8"/>
  <c r="BV188" i="8"/>
  <c r="BT188" i="8"/>
  <c r="BS188" i="8"/>
  <c r="CG188" i="8" s="1"/>
  <c r="CI188" i="8" s="1"/>
  <c r="BR188" i="8"/>
  <c r="BM188" i="8"/>
  <c r="BK188" i="8"/>
  <c r="BO188" i="8" s="1"/>
  <c r="BJ188" i="8"/>
  <c r="BN188" i="8" s="1"/>
  <c r="BH188" i="8"/>
  <c r="BG188" i="8"/>
  <c r="BF188" i="8"/>
  <c r="BD188" i="8"/>
  <c r="BC188" i="8"/>
  <c r="BB188" i="8"/>
  <c r="AY188" i="8"/>
  <c r="AW188" i="8"/>
  <c r="AV188" i="8"/>
  <c r="AU188" i="8"/>
  <c r="AT188" i="8"/>
  <c r="AQ188" i="8"/>
  <c r="AR188" i="8" s="1"/>
  <c r="AZ188" i="8" s="1"/>
  <c r="AP188" i="8"/>
  <c r="AX188" i="8" s="1"/>
  <c r="AN188" i="8"/>
  <c r="AM188" i="8"/>
  <c r="AL188" i="8"/>
  <c r="AH188" i="8"/>
  <c r="AG188" i="8"/>
  <c r="AE188" i="8"/>
  <c r="AA188" i="8"/>
  <c r="AB188" i="8" s="1"/>
  <c r="Z188" i="8"/>
  <c r="W188" i="8"/>
  <c r="X188" i="8" s="1"/>
  <c r="V188" i="8"/>
  <c r="R188" i="8"/>
  <c r="S188" i="8" s="1"/>
  <c r="T188" i="8" s="1"/>
  <c r="P188" i="8"/>
  <c r="N188" i="8"/>
  <c r="M188" i="8"/>
  <c r="L188" i="8"/>
  <c r="J188" i="8"/>
  <c r="I188" i="8"/>
  <c r="H188" i="8"/>
  <c r="AD188" i="8" s="1"/>
  <c r="CC187" i="8"/>
  <c r="CA187" i="8"/>
  <c r="BZ187" i="8"/>
  <c r="BW187" i="8"/>
  <c r="BV187" i="8"/>
  <c r="BT187" i="8"/>
  <c r="BS187" i="8"/>
  <c r="BM187" i="8"/>
  <c r="BK187" i="8"/>
  <c r="BJ187" i="8"/>
  <c r="BN187" i="8" s="1"/>
  <c r="BG187" i="8"/>
  <c r="BH187" i="8" s="1"/>
  <c r="BF187" i="8"/>
  <c r="BC187" i="8"/>
  <c r="BB187" i="8"/>
  <c r="AW187" i="8"/>
  <c r="AV187" i="8"/>
  <c r="AZ187" i="8" s="1"/>
  <c r="AU187" i="8"/>
  <c r="AT187" i="8"/>
  <c r="AQ187" i="8"/>
  <c r="AR187" i="8" s="1"/>
  <c r="AM187" i="8"/>
  <c r="AN187" i="8" s="1"/>
  <c r="AL187" i="8"/>
  <c r="AI187" i="8"/>
  <c r="AG187" i="8"/>
  <c r="AE187" i="8"/>
  <c r="AD187" i="8"/>
  <c r="AB187" i="8"/>
  <c r="AA187" i="8"/>
  <c r="Z187" i="8"/>
  <c r="X187" i="8"/>
  <c r="W187" i="8"/>
  <c r="S187" i="8"/>
  <c r="T187" i="8" s="1"/>
  <c r="R187" i="8"/>
  <c r="N187" i="8"/>
  <c r="M187" i="8"/>
  <c r="L187" i="8"/>
  <c r="J187" i="8"/>
  <c r="I187" i="8"/>
  <c r="H187" i="8"/>
  <c r="AP187" i="8" s="1"/>
  <c r="CE186" i="8"/>
  <c r="CC186" i="8"/>
  <c r="CA186" i="8"/>
  <c r="BW186" i="8"/>
  <c r="CG186" i="8" s="1"/>
  <c r="CI186" i="8" s="1"/>
  <c r="BT186" i="8"/>
  <c r="BS186" i="8"/>
  <c r="BR186" i="8"/>
  <c r="BM186" i="8"/>
  <c r="BK186" i="8"/>
  <c r="BH186" i="8"/>
  <c r="BG186" i="8"/>
  <c r="BD186" i="8"/>
  <c r="BC186" i="8"/>
  <c r="AW186" i="8"/>
  <c r="AU186" i="8"/>
  <c r="AT186" i="8"/>
  <c r="AR186" i="8"/>
  <c r="AQ186" i="8"/>
  <c r="AM186" i="8"/>
  <c r="AN186" i="8" s="1"/>
  <c r="AI186" i="8"/>
  <c r="AG186" i="8"/>
  <c r="AE186" i="8"/>
  <c r="AB186" i="8"/>
  <c r="AA186" i="8"/>
  <c r="X186" i="8"/>
  <c r="W186" i="8"/>
  <c r="T186" i="8"/>
  <c r="S186" i="8"/>
  <c r="R186" i="8"/>
  <c r="P186" i="8"/>
  <c r="N186" i="8"/>
  <c r="M186" i="8"/>
  <c r="L186" i="8"/>
  <c r="J186" i="8"/>
  <c r="I186" i="8"/>
  <c r="H186" i="8"/>
  <c r="BB186" i="8" s="1"/>
  <c r="CC185" i="8"/>
  <c r="CA185" i="8"/>
  <c r="BW185" i="8"/>
  <c r="BS185" i="8"/>
  <c r="BT185" i="8" s="1"/>
  <c r="BM185" i="8"/>
  <c r="BK185" i="8"/>
  <c r="BJ185" i="8"/>
  <c r="BG185" i="8"/>
  <c r="BC185" i="8"/>
  <c r="BD185" i="8" s="1"/>
  <c r="AW185" i="8"/>
  <c r="AU185" i="8"/>
  <c r="AY185" i="8" s="1"/>
  <c r="AQ185" i="8"/>
  <c r="AN185" i="8"/>
  <c r="AM185" i="8"/>
  <c r="AG185" i="8"/>
  <c r="AE185" i="8"/>
  <c r="AA185" i="8"/>
  <c r="W185" i="8"/>
  <c r="T185" i="8"/>
  <c r="R185" i="8"/>
  <c r="S185" i="8" s="1"/>
  <c r="N185" i="8"/>
  <c r="M185" i="8"/>
  <c r="J185" i="8"/>
  <c r="I185" i="8"/>
  <c r="H185" i="8"/>
  <c r="CC184" i="8"/>
  <c r="CA184" i="8"/>
  <c r="BW184" i="8"/>
  <c r="BS184" i="8"/>
  <c r="BM184" i="8"/>
  <c r="BK184" i="8"/>
  <c r="BL184" i="8" s="1"/>
  <c r="BG184" i="8"/>
  <c r="BC184" i="8"/>
  <c r="AW184" i="8"/>
  <c r="AU184" i="8"/>
  <c r="AV184" i="8" s="1"/>
  <c r="AQ184" i="8"/>
  <c r="AR184" i="8" s="1"/>
  <c r="AM184" i="8"/>
  <c r="AN184" i="8" s="1"/>
  <c r="AG184" i="8"/>
  <c r="AE184" i="8"/>
  <c r="AF184" i="8" s="1"/>
  <c r="AA184" i="8"/>
  <c r="W184" i="8"/>
  <c r="X184" i="8" s="1"/>
  <c r="S184" i="8"/>
  <c r="T184" i="8" s="1"/>
  <c r="R184" i="8"/>
  <c r="N184" i="8"/>
  <c r="M184" i="8" s="1"/>
  <c r="J184" i="8"/>
  <c r="I184" i="8"/>
  <c r="H184" i="8"/>
  <c r="CC183" i="8"/>
  <c r="CB183" i="8"/>
  <c r="CA183" i="8"/>
  <c r="BZ183" i="8"/>
  <c r="BW183" i="8"/>
  <c r="BS183" i="8"/>
  <c r="BT183" i="8" s="1"/>
  <c r="BR183" i="8"/>
  <c r="BM183" i="8"/>
  <c r="BK183" i="8"/>
  <c r="BH183" i="8"/>
  <c r="BO183" i="8" s="1"/>
  <c r="BG183" i="8"/>
  <c r="BF183" i="8"/>
  <c r="BC183" i="8"/>
  <c r="AW183" i="8"/>
  <c r="AV183" i="8"/>
  <c r="AU183" i="8"/>
  <c r="AY183" i="8" s="1"/>
  <c r="AQ183" i="8"/>
  <c r="AN183" i="8"/>
  <c r="AM183" i="8"/>
  <c r="AL183" i="8"/>
  <c r="AG183" i="8"/>
  <c r="AE183" i="8"/>
  <c r="AB183" i="8"/>
  <c r="AA183" i="8"/>
  <c r="W183" i="8"/>
  <c r="R183" i="8"/>
  <c r="S183" i="8" s="1"/>
  <c r="T183" i="8" s="1"/>
  <c r="N183" i="8"/>
  <c r="M183" i="8"/>
  <c r="J183" i="8"/>
  <c r="I183" i="8"/>
  <c r="H183" i="8"/>
  <c r="AD183" i="8" s="1"/>
  <c r="CC182" i="8"/>
  <c r="CA182" i="8"/>
  <c r="CB182" i="8" s="1"/>
  <c r="BW182" i="8"/>
  <c r="BX182" i="8" s="1"/>
  <c r="BS182" i="8"/>
  <c r="BT182" i="8" s="1"/>
  <c r="BM182" i="8"/>
  <c r="BK182" i="8"/>
  <c r="BL182" i="8" s="1"/>
  <c r="BP182" i="8" s="1"/>
  <c r="BJ182" i="8"/>
  <c r="BG182" i="8"/>
  <c r="BH182" i="8" s="1"/>
  <c r="BO182" i="8" s="1"/>
  <c r="BC182" i="8"/>
  <c r="BD182" i="8" s="1"/>
  <c r="AY182" i="8"/>
  <c r="AW182" i="8"/>
  <c r="AU182" i="8"/>
  <c r="AQ182" i="8"/>
  <c r="AR182" i="8" s="1"/>
  <c r="AP182" i="8"/>
  <c r="AM182" i="8"/>
  <c r="AN182" i="8" s="1"/>
  <c r="AG182" i="8"/>
  <c r="AF182" i="8"/>
  <c r="AE182" i="8"/>
  <c r="AI182" i="8" s="1"/>
  <c r="AA182" i="8"/>
  <c r="W182" i="8"/>
  <c r="X182" i="8" s="1"/>
  <c r="V182" i="8"/>
  <c r="S182" i="8"/>
  <c r="T182" i="8" s="1"/>
  <c r="R182" i="8"/>
  <c r="N182" i="8"/>
  <c r="M182" i="8" s="1"/>
  <c r="J182" i="8"/>
  <c r="I182" i="8"/>
  <c r="H182" i="8"/>
  <c r="BR182" i="8" s="1"/>
  <c r="CC181" i="8"/>
  <c r="CB181" i="8"/>
  <c r="CA181" i="8"/>
  <c r="BW181" i="8"/>
  <c r="BT181" i="8"/>
  <c r="BS181" i="8"/>
  <c r="BR181" i="8"/>
  <c r="BM181" i="8"/>
  <c r="BK181" i="8"/>
  <c r="BH181" i="8"/>
  <c r="BG181" i="8"/>
  <c r="BC181" i="8"/>
  <c r="AW181" i="8"/>
  <c r="AU181" i="8"/>
  <c r="AV181" i="8" s="1"/>
  <c r="AQ181" i="8"/>
  <c r="AN181" i="8"/>
  <c r="AM181" i="8"/>
  <c r="AG181" i="8"/>
  <c r="AE181" i="8"/>
  <c r="AF181" i="8" s="1"/>
  <c r="AA181" i="8"/>
  <c r="AB181" i="8" s="1"/>
  <c r="W181" i="8"/>
  <c r="X181" i="8" s="1"/>
  <c r="T181" i="8"/>
  <c r="S181" i="8"/>
  <c r="R181" i="8"/>
  <c r="N181" i="8"/>
  <c r="M181" i="8"/>
  <c r="L181" i="8"/>
  <c r="J181" i="8"/>
  <c r="I181" i="8"/>
  <c r="H181" i="8"/>
  <c r="BJ181" i="8" s="1"/>
  <c r="CE180" i="8"/>
  <c r="CC180" i="8"/>
  <c r="CB180" i="8"/>
  <c r="CA180" i="8"/>
  <c r="BZ180" i="8"/>
  <c r="BW180" i="8"/>
  <c r="CG180" i="8" s="1"/>
  <c r="CI180" i="8" s="1"/>
  <c r="BV180" i="8"/>
  <c r="CD180" i="8" s="1"/>
  <c r="BS180" i="8"/>
  <c r="BT180" i="8" s="1"/>
  <c r="BR180" i="8"/>
  <c r="BM180" i="8"/>
  <c r="BL180" i="8"/>
  <c r="BK180" i="8"/>
  <c r="BO180" i="8" s="1"/>
  <c r="BJ180" i="8"/>
  <c r="BH180" i="8"/>
  <c r="BG180" i="8"/>
  <c r="BF180" i="8"/>
  <c r="BC180" i="8"/>
  <c r="BD180" i="8" s="1"/>
  <c r="BB180" i="8"/>
  <c r="AY180" i="8"/>
  <c r="AW180" i="8"/>
  <c r="AV180" i="8"/>
  <c r="AU180" i="8"/>
  <c r="AT180" i="8"/>
  <c r="AR180" i="8"/>
  <c r="AQ180" i="8"/>
  <c r="AP180" i="8"/>
  <c r="AX180" i="8" s="1"/>
  <c r="AN180" i="8"/>
  <c r="AM180" i="8"/>
  <c r="AL180" i="8"/>
  <c r="AH180" i="8"/>
  <c r="AG180" i="8"/>
  <c r="AF180" i="8"/>
  <c r="AJ180" i="8" s="1"/>
  <c r="AE180" i="8"/>
  <c r="AI180" i="8" s="1"/>
  <c r="AB180" i="8"/>
  <c r="AA180" i="8"/>
  <c r="Z180" i="8"/>
  <c r="X180" i="8"/>
  <c r="W180" i="8"/>
  <c r="V180" i="8"/>
  <c r="R180" i="8"/>
  <c r="S180" i="8" s="1"/>
  <c r="T180" i="8" s="1"/>
  <c r="P180" i="8"/>
  <c r="N180" i="8"/>
  <c r="M180" i="8"/>
  <c r="L180" i="8"/>
  <c r="J180" i="8"/>
  <c r="I180" i="8"/>
  <c r="H180" i="8"/>
  <c r="AD180" i="8" s="1"/>
  <c r="CC179" i="8"/>
  <c r="CA179" i="8"/>
  <c r="BW179" i="8"/>
  <c r="BX179" i="8" s="1"/>
  <c r="BT179" i="8"/>
  <c r="BS179" i="8"/>
  <c r="BM179" i="8"/>
  <c r="BK179" i="8"/>
  <c r="BL179" i="8" s="1"/>
  <c r="BJ179" i="8"/>
  <c r="BG179" i="8"/>
  <c r="BH179" i="8" s="1"/>
  <c r="BC179" i="8"/>
  <c r="BD179" i="8" s="1"/>
  <c r="AW179" i="8"/>
  <c r="AU179" i="8"/>
  <c r="AV179" i="8" s="1"/>
  <c r="AT179" i="8"/>
  <c r="AQ179" i="8"/>
  <c r="AR179" i="8" s="1"/>
  <c r="AP179" i="8"/>
  <c r="AM179" i="8"/>
  <c r="AN179" i="8" s="1"/>
  <c r="AI179" i="8"/>
  <c r="AG179" i="8"/>
  <c r="AF179" i="8"/>
  <c r="AJ179" i="8" s="1"/>
  <c r="AE179" i="8"/>
  <c r="AA179" i="8"/>
  <c r="AB179" i="8" s="1"/>
  <c r="Z179" i="8"/>
  <c r="W179" i="8"/>
  <c r="X179" i="8" s="1"/>
  <c r="V179" i="8"/>
  <c r="S179" i="8"/>
  <c r="T179" i="8" s="1"/>
  <c r="R179" i="8"/>
  <c r="N179" i="8"/>
  <c r="M179" i="8" s="1"/>
  <c r="L179" i="8"/>
  <c r="J179" i="8"/>
  <c r="I179" i="8"/>
  <c r="H179" i="8"/>
  <c r="BV179" i="8" s="1"/>
  <c r="CG178" i="8"/>
  <c r="CI178" i="8" s="1"/>
  <c r="CE178" i="8"/>
  <c r="CC178" i="8"/>
  <c r="CB178" i="8"/>
  <c r="CF178" i="8" s="1"/>
  <c r="CA178" i="8"/>
  <c r="BZ178" i="8"/>
  <c r="BX178" i="8"/>
  <c r="BW178" i="8"/>
  <c r="BV178" i="8"/>
  <c r="CD178" i="8" s="1"/>
  <c r="BT178" i="8"/>
  <c r="BS178" i="8"/>
  <c r="BR178" i="8"/>
  <c r="BM178" i="8"/>
  <c r="BL178" i="8"/>
  <c r="BK178" i="8"/>
  <c r="BO178" i="8" s="1"/>
  <c r="BH178" i="8"/>
  <c r="BG178" i="8"/>
  <c r="BF178" i="8"/>
  <c r="BD178" i="8"/>
  <c r="BC178" i="8"/>
  <c r="BB178" i="8"/>
  <c r="AW178" i="8"/>
  <c r="AU178" i="8"/>
  <c r="AT178" i="8"/>
  <c r="AR178" i="8"/>
  <c r="AQ178" i="8"/>
  <c r="AN178" i="8"/>
  <c r="AM178" i="8"/>
  <c r="AL178" i="8"/>
  <c r="AG178" i="8"/>
  <c r="AE178" i="8"/>
  <c r="AI178" i="8" s="1"/>
  <c r="AA178" i="8"/>
  <c r="AB178" i="8" s="1"/>
  <c r="Z178" i="8"/>
  <c r="X178" i="8"/>
  <c r="W178" i="8"/>
  <c r="R178" i="8"/>
  <c r="S178" i="8" s="1"/>
  <c r="T178" i="8" s="1"/>
  <c r="P178" i="8"/>
  <c r="N178" i="8"/>
  <c r="M178" i="8"/>
  <c r="L178" i="8"/>
  <c r="J178" i="8"/>
  <c r="I178" i="8"/>
  <c r="H178" i="8"/>
  <c r="BJ178" i="8" s="1"/>
  <c r="BN178" i="8" s="1"/>
  <c r="CC177" i="8"/>
  <c r="CA177" i="8"/>
  <c r="CB177" i="8" s="1"/>
  <c r="BZ177" i="8"/>
  <c r="BW177" i="8"/>
  <c r="CG177" i="8" s="1"/>
  <c r="CI177" i="8" s="1"/>
  <c r="BV177" i="8"/>
  <c r="BS177" i="8"/>
  <c r="BT177" i="8" s="1"/>
  <c r="BM177" i="8"/>
  <c r="BL177" i="8"/>
  <c r="BK177" i="8"/>
  <c r="BJ177" i="8"/>
  <c r="BN177" i="8" s="1"/>
  <c r="BG177" i="8"/>
  <c r="BH177" i="8" s="1"/>
  <c r="BO177" i="8" s="1"/>
  <c r="BF177" i="8"/>
  <c r="BC177" i="8"/>
  <c r="BD177" i="8" s="1"/>
  <c r="BB177" i="8"/>
  <c r="AY177" i="8"/>
  <c r="AW177" i="8"/>
  <c r="AV177" i="8"/>
  <c r="AZ177" i="8" s="1"/>
  <c r="AU177" i="8"/>
  <c r="AT177" i="8"/>
  <c r="AX177" i="8" s="1"/>
  <c r="AR177" i="8"/>
  <c r="AQ177" i="8"/>
  <c r="AP177" i="8"/>
  <c r="AM177" i="8"/>
  <c r="AN177" i="8" s="1"/>
  <c r="AL177" i="8"/>
  <c r="AI177" i="8"/>
  <c r="AG177" i="8"/>
  <c r="AF177" i="8"/>
  <c r="AJ177" i="8" s="1"/>
  <c r="AE177" i="8"/>
  <c r="AB177" i="8"/>
  <c r="AA177" i="8"/>
  <c r="Z177" i="8"/>
  <c r="X177" i="8"/>
  <c r="W177" i="8"/>
  <c r="V177" i="8"/>
  <c r="R177" i="8"/>
  <c r="S177" i="8" s="1"/>
  <c r="T177" i="8" s="1"/>
  <c r="P177" i="8"/>
  <c r="N177" i="8"/>
  <c r="M177" i="8" s="1"/>
  <c r="J177" i="8"/>
  <c r="I177" i="8"/>
  <c r="H177" i="8"/>
  <c r="L177" i="8" s="1"/>
  <c r="CC176" i="8"/>
  <c r="CA176" i="8"/>
  <c r="BW176" i="8"/>
  <c r="BS176" i="8"/>
  <c r="BM176" i="8"/>
  <c r="BK176" i="8"/>
  <c r="BG176" i="8"/>
  <c r="BC176" i="8"/>
  <c r="AW176" i="8"/>
  <c r="AU176" i="8"/>
  <c r="AQ176" i="8"/>
  <c r="AR176" i="8" s="1"/>
  <c r="AM176" i="8"/>
  <c r="AG176" i="8"/>
  <c r="AE176" i="8"/>
  <c r="AF176" i="8" s="1"/>
  <c r="AA176" i="8"/>
  <c r="AB176" i="8" s="1"/>
  <c r="W176" i="8"/>
  <c r="X176" i="8" s="1"/>
  <c r="S176" i="8"/>
  <c r="R176" i="8"/>
  <c r="N176" i="8"/>
  <c r="M176" i="8" s="1"/>
  <c r="J176" i="8"/>
  <c r="I176" i="8"/>
  <c r="H176" i="8"/>
  <c r="CE175" i="8"/>
  <c r="CC175" i="8"/>
  <c r="CB175" i="8"/>
  <c r="CA175" i="8"/>
  <c r="BZ175" i="8"/>
  <c r="BX175" i="8"/>
  <c r="BW175" i="8"/>
  <c r="BV175" i="8"/>
  <c r="BS175" i="8"/>
  <c r="BT175" i="8" s="1"/>
  <c r="BR175" i="8"/>
  <c r="BM175" i="8"/>
  <c r="BL175" i="8"/>
  <c r="BP175" i="8" s="1"/>
  <c r="BK175" i="8"/>
  <c r="BJ175" i="8"/>
  <c r="BH175" i="8"/>
  <c r="BO175" i="8" s="1"/>
  <c r="BG175" i="8"/>
  <c r="BF175" i="8"/>
  <c r="BN175" i="8" s="1"/>
  <c r="BD175" i="8"/>
  <c r="BC175" i="8"/>
  <c r="BB175" i="8"/>
  <c r="AW175" i="8"/>
  <c r="AV175" i="8"/>
  <c r="AU175" i="8"/>
  <c r="AR175" i="8"/>
  <c r="AQ175" i="8"/>
  <c r="AP175" i="8"/>
  <c r="AN175" i="8"/>
  <c r="AM175" i="8"/>
  <c r="AL175" i="8"/>
  <c r="AG175" i="8"/>
  <c r="AE175" i="8"/>
  <c r="AD175" i="8"/>
  <c r="AB175" i="8"/>
  <c r="AA175" i="8"/>
  <c r="X175" i="8"/>
  <c r="W175" i="8"/>
  <c r="V175" i="8"/>
  <c r="T175" i="8"/>
  <c r="R175" i="8"/>
  <c r="S175" i="8" s="1"/>
  <c r="P175" i="8"/>
  <c r="N175" i="8"/>
  <c r="M175" i="8"/>
  <c r="H175" i="8"/>
  <c r="AT175" i="8" s="1"/>
  <c r="AX175" i="8" s="1"/>
  <c r="CC174" i="8"/>
  <c r="CA174" i="8"/>
  <c r="CB174" i="8" s="1"/>
  <c r="BZ174" i="8"/>
  <c r="CD174" i="8" s="1"/>
  <c r="BW174" i="8"/>
  <c r="CG174" i="8" s="1"/>
  <c r="CI174" i="8" s="1"/>
  <c r="BV174" i="8"/>
  <c r="BS174" i="8"/>
  <c r="BT174" i="8" s="1"/>
  <c r="BR174" i="8"/>
  <c r="BM174" i="8"/>
  <c r="BL174" i="8"/>
  <c r="BK174" i="8"/>
  <c r="BJ174" i="8"/>
  <c r="BN174" i="8" s="1"/>
  <c r="BG174" i="8"/>
  <c r="BH174" i="8" s="1"/>
  <c r="BO174" i="8" s="1"/>
  <c r="BF174" i="8"/>
  <c r="BC174" i="8"/>
  <c r="BD174" i="8" s="1"/>
  <c r="BB174" i="8"/>
  <c r="AY174" i="8"/>
  <c r="AW174" i="8"/>
  <c r="AV174" i="8"/>
  <c r="AZ174" i="8" s="1"/>
  <c r="AU174" i="8"/>
  <c r="AT174" i="8"/>
  <c r="AX174" i="8" s="1"/>
  <c r="AR174" i="8"/>
  <c r="AQ174" i="8"/>
  <c r="AP174" i="8"/>
  <c r="AM174" i="8"/>
  <c r="AN174" i="8" s="1"/>
  <c r="AL174" i="8"/>
  <c r="AI174" i="8"/>
  <c r="AG174" i="8"/>
  <c r="AF174" i="8"/>
  <c r="AJ174" i="8" s="1"/>
  <c r="AE174" i="8"/>
  <c r="AD174" i="8"/>
  <c r="AB174" i="8"/>
  <c r="AA174" i="8"/>
  <c r="Z174" i="8"/>
  <c r="AH174" i="8" s="1"/>
  <c r="X174" i="8"/>
  <c r="W174" i="8"/>
  <c r="V174" i="8"/>
  <c r="R174" i="8"/>
  <c r="S174" i="8" s="1"/>
  <c r="T174" i="8" s="1"/>
  <c r="P174" i="8"/>
  <c r="N174" i="8"/>
  <c r="M174" i="8" s="1"/>
  <c r="H174" i="8"/>
  <c r="CC173" i="8"/>
  <c r="CA173" i="8"/>
  <c r="CE173" i="8" s="1"/>
  <c r="BW173" i="8"/>
  <c r="BX173" i="8" s="1"/>
  <c r="BT173" i="8"/>
  <c r="BS173" i="8"/>
  <c r="BM173" i="8"/>
  <c r="BK173" i="8"/>
  <c r="BJ173" i="8"/>
  <c r="BG173" i="8"/>
  <c r="BH173" i="8" s="1"/>
  <c r="BC173" i="8"/>
  <c r="BD173" i="8" s="1"/>
  <c r="AY173" i="8"/>
  <c r="AW173" i="8"/>
  <c r="AU173" i="8"/>
  <c r="AV173" i="8" s="1"/>
  <c r="AT173" i="8"/>
  <c r="AQ173" i="8"/>
  <c r="AR173" i="8" s="1"/>
  <c r="AP173" i="8"/>
  <c r="AM173" i="8"/>
  <c r="AN173" i="8" s="1"/>
  <c r="AG173" i="8"/>
  <c r="AF173" i="8"/>
  <c r="AE173" i="8"/>
  <c r="AA173" i="8"/>
  <c r="AB173" i="8" s="1"/>
  <c r="Z173" i="8"/>
  <c r="W173" i="8"/>
  <c r="V173" i="8"/>
  <c r="S173" i="8"/>
  <c r="T173" i="8" s="1"/>
  <c r="R173" i="8"/>
  <c r="N173" i="8"/>
  <c r="M173" i="8" s="1"/>
  <c r="L173" i="8"/>
  <c r="J173" i="8"/>
  <c r="I173" i="8"/>
  <c r="H173" i="8"/>
  <c r="BV173" i="8" s="1"/>
  <c r="CE172" i="8"/>
  <c r="CD172" i="8"/>
  <c r="CC172" i="8"/>
  <c r="CB172" i="8"/>
  <c r="CA172" i="8"/>
  <c r="BZ172" i="8"/>
  <c r="BX172" i="8"/>
  <c r="BW172" i="8"/>
  <c r="BV172" i="8"/>
  <c r="BT172" i="8"/>
  <c r="BS172" i="8"/>
  <c r="BR172" i="8"/>
  <c r="BM172" i="8"/>
  <c r="BL172" i="8"/>
  <c r="BP172" i="8" s="1"/>
  <c r="BK172" i="8"/>
  <c r="BO172" i="8" s="1"/>
  <c r="BH172" i="8"/>
  <c r="BG172" i="8"/>
  <c r="BF172" i="8"/>
  <c r="BD172" i="8"/>
  <c r="BC172" i="8"/>
  <c r="BB172" i="8"/>
  <c r="AW172" i="8"/>
  <c r="AU172" i="8"/>
  <c r="AT172" i="8"/>
  <c r="AR172" i="8"/>
  <c r="AQ172" i="8"/>
  <c r="AN172" i="8"/>
  <c r="AM172" i="8"/>
  <c r="AL172" i="8"/>
  <c r="AG172" i="8"/>
  <c r="AE172" i="8"/>
  <c r="AA172" i="8"/>
  <c r="AB172" i="8" s="1"/>
  <c r="Z172" i="8"/>
  <c r="W172" i="8"/>
  <c r="X172" i="8" s="1"/>
  <c r="R172" i="8"/>
  <c r="S172" i="8" s="1"/>
  <c r="T172" i="8" s="1"/>
  <c r="P172" i="8"/>
  <c r="N172" i="8"/>
  <c r="M172" i="8"/>
  <c r="L172" i="8"/>
  <c r="J172" i="8"/>
  <c r="I172" i="8"/>
  <c r="H172" i="8"/>
  <c r="BJ172" i="8" s="1"/>
  <c r="BN172" i="8" s="1"/>
  <c r="CE171" i="8"/>
  <c r="CC171" i="8"/>
  <c r="CA171" i="8"/>
  <c r="CB171" i="8" s="1"/>
  <c r="BZ171" i="8"/>
  <c r="BW171" i="8"/>
  <c r="BV171" i="8"/>
  <c r="BS171" i="8"/>
  <c r="BT171" i="8" s="1"/>
  <c r="BM171" i="8"/>
  <c r="BL171" i="8"/>
  <c r="BK171" i="8"/>
  <c r="BJ171" i="8"/>
  <c r="BG171" i="8"/>
  <c r="BH171" i="8" s="1"/>
  <c r="BO171" i="8" s="1"/>
  <c r="BF171" i="8"/>
  <c r="BC171" i="8"/>
  <c r="BD171" i="8" s="1"/>
  <c r="BB171" i="8"/>
  <c r="AY171" i="8"/>
  <c r="AW171" i="8"/>
  <c r="AV171" i="8"/>
  <c r="AU171" i="8"/>
  <c r="AT171" i="8"/>
  <c r="AX171" i="8" s="1"/>
  <c r="AR171" i="8"/>
  <c r="AQ171" i="8"/>
  <c r="AP171" i="8"/>
  <c r="AM171" i="8"/>
  <c r="AN171" i="8" s="1"/>
  <c r="AL171" i="8"/>
  <c r="AI171" i="8"/>
  <c r="AG171" i="8"/>
  <c r="AF171" i="8"/>
  <c r="AJ171" i="8" s="1"/>
  <c r="AE171" i="8"/>
  <c r="AB171" i="8"/>
  <c r="AA171" i="8"/>
  <c r="Z171" i="8"/>
  <c r="X171" i="8"/>
  <c r="W171" i="8"/>
  <c r="V171" i="8"/>
  <c r="R171" i="8"/>
  <c r="S171" i="8" s="1"/>
  <c r="T171" i="8" s="1"/>
  <c r="P171" i="8"/>
  <c r="N171" i="8"/>
  <c r="M171" i="8"/>
  <c r="J171" i="8"/>
  <c r="I171" i="8"/>
  <c r="H171" i="8"/>
  <c r="L171" i="8" s="1"/>
  <c r="CC170" i="8"/>
  <c r="CA170" i="8"/>
  <c r="BW170" i="8"/>
  <c r="BT170" i="8"/>
  <c r="BS170" i="8"/>
  <c r="BM170" i="8"/>
  <c r="BK170" i="8"/>
  <c r="BG170" i="8"/>
  <c r="BC170" i="8"/>
  <c r="BD170" i="8" s="1"/>
  <c r="AW170" i="8"/>
  <c r="AU170" i="8"/>
  <c r="CG170" i="8" s="1"/>
  <c r="CI170" i="8" s="1"/>
  <c r="AQ170" i="8"/>
  <c r="AR170" i="8" s="1"/>
  <c r="AM170" i="8"/>
  <c r="AI170" i="8"/>
  <c r="AG170" i="8"/>
  <c r="AE170" i="8"/>
  <c r="AF170" i="8" s="1"/>
  <c r="AD170" i="8"/>
  <c r="AA170" i="8"/>
  <c r="Z170" i="8"/>
  <c r="W170" i="8"/>
  <c r="S170" i="8"/>
  <c r="R170" i="8"/>
  <c r="P170" i="8"/>
  <c r="N170" i="8"/>
  <c r="M170" i="8" s="1"/>
  <c r="L170" i="8"/>
  <c r="J170" i="8"/>
  <c r="I170" i="8"/>
  <c r="H170" i="8"/>
  <c r="CE169" i="8"/>
  <c r="CC169" i="8"/>
  <c r="CB169" i="8"/>
  <c r="CA169" i="8"/>
  <c r="BZ169" i="8"/>
  <c r="BW169" i="8"/>
  <c r="BS169" i="8"/>
  <c r="BR169" i="8"/>
  <c r="BM169" i="8"/>
  <c r="BK169" i="8"/>
  <c r="BG169" i="8"/>
  <c r="BF169" i="8"/>
  <c r="BD169" i="8"/>
  <c r="BC169" i="8"/>
  <c r="BB169" i="8"/>
  <c r="AW169" i="8"/>
  <c r="AU169" i="8"/>
  <c r="AR169" i="8"/>
  <c r="AQ169" i="8"/>
  <c r="AM169" i="8"/>
  <c r="AN169" i="8" s="1"/>
  <c r="AG169" i="8"/>
  <c r="AE169" i="8"/>
  <c r="AD169" i="8"/>
  <c r="AA169" i="8"/>
  <c r="AB169" i="8" s="1"/>
  <c r="W169" i="8"/>
  <c r="R169" i="8"/>
  <c r="S169" i="8" s="1"/>
  <c r="T169" i="8" s="1"/>
  <c r="P169" i="8"/>
  <c r="N169" i="8"/>
  <c r="M169" i="8"/>
  <c r="J169" i="8"/>
  <c r="I169" i="8"/>
  <c r="H169" i="8"/>
  <c r="CF168" i="8"/>
  <c r="CC168" i="8"/>
  <c r="CB168" i="8"/>
  <c r="CA168" i="8"/>
  <c r="BW168" i="8"/>
  <c r="BX168" i="8" s="1"/>
  <c r="BS168" i="8"/>
  <c r="BT168" i="8" s="1"/>
  <c r="BR168" i="8"/>
  <c r="BP168" i="8"/>
  <c r="BM168" i="8"/>
  <c r="BK168" i="8"/>
  <c r="BL168" i="8" s="1"/>
  <c r="BH168" i="8"/>
  <c r="BO168" i="8" s="1"/>
  <c r="BG168" i="8"/>
  <c r="BF168" i="8"/>
  <c r="BC168" i="8"/>
  <c r="BD168" i="8" s="1"/>
  <c r="AW168" i="8"/>
  <c r="AU168" i="8"/>
  <c r="AT168" i="8"/>
  <c r="AQ168" i="8"/>
  <c r="AR168" i="8" s="1"/>
  <c r="AP168" i="8"/>
  <c r="AX168" i="8" s="1"/>
  <c r="AM168" i="8"/>
  <c r="AY168" i="8" s="1"/>
  <c r="AL168" i="8"/>
  <c r="AG168" i="8"/>
  <c r="AE168" i="8"/>
  <c r="AD168" i="8"/>
  <c r="AH168" i="8" s="1"/>
  <c r="AB168" i="8"/>
  <c r="AA168" i="8"/>
  <c r="Z168" i="8"/>
  <c r="W168" i="8"/>
  <c r="V168" i="8"/>
  <c r="R168" i="8"/>
  <c r="S168" i="8" s="1"/>
  <c r="T168" i="8" s="1"/>
  <c r="N168" i="8"/>
  <c r="M168" i="8" s="1"/>
  <c r="J168" i="8"/>
  <c r="I168" i="8"/>
  <c r="H168" i="8"/>
  <c r="CC167" i="8"/>
  <c r="CA167" i="8"/>
  <c r="CE167" i="8" s="1"/>
  <c r="BW167" i="8"/>
  <c r="BT167" i="8"/>
  <c r="BS167" i="8"/>
  <c r="BR167" i="8"/>
  <c r="BM167" i="8"/>
  <c r="BK167" i="8"/>
  <c r="BH167" i="8"/>
  <c r="BG167" i="8"/>
  <c r="BD167" i="8"/>
  <c r="BC167" i="8"/>
  <c r="AY167" i="8"/>
  <c r="AW167" i="8"/>
  <c r="AU167" i="8"/>
  <c r="AV167" i="8" s="1"/>
  <c r="AZ167" i="8" s="1"/>
  <c r="AQ167" i="8"/>
  <c r="AR167" i="8" s="1"/>
  <c r="AP167" i="8"/>
  <c r="AN167" i="8"/>
  <c r="AM167" i="8"/>
  <c r="AG167" i="8"/>
  <c r="AE167" i="8"/>
  <c r="AD167" i="8"/>
  <c r="AA167" i="8"/>
  <c r="AB167" i="8" s="1"/>
  <c r="W167" i="8"/>
  <c r="X167" i="8" s="1"/>
  <c r="T167" i="8"/>
  <c r="S167" i="8"/>
  <c r="R167" i="8"/>
  <c r="P167" i="8"/>
  <c r="N167" i="8"/>
  <c r="M167" i="8"/>
  <c r="L167" i="8"/>
  <c r="J167" i="8"/>
  <c r="I167" i="8"/>
  <c r="H167" i="8"/>
  <c r="BJ167" i="8" s="1"/>
  <c r="CE166" i="8"/>
  <c r="CC166" i="8"/>
  <c r="CB166" i="8"/>
  <c r="CA166" i="8"/>
  <c r="BZ166" i="8"/>
  <c r="CD166" i="8" s="1"/>
  <c r="BW166" i="8"/>
  <c r="BV166" i="8"/>
  <c r="BT166" i="8"/>
  <c r="BS166" i="8"/>
  <c r="BR166" i="8"/>
  <c r="BO166" i="8"/>
  <c r="BM166" i="8"/>
  <c r="BL166" i="8"/>
  <c r="BK166" i="8"/>
  <c r="BJ166" i="8"/>
  <c r="BH166" i="8"/>
  <c r="BG166" i="8"/>
  <c r="BF166" i="8"/>
  <c r="BC166" i="8"/>
  <c r="BD166" i="8" s="1"/>
  <c r="BB166" i="8"/>
  <c r="AW166" i="8"/>
  <c r="AV166" i="8"/>
  <c r="AU166" i="8"/>
  <c r="AT166" i="8"/>
  <c r="AQ166" i="8"/>
  <c r="AR166" i="8" s="1"/>
  <c r="AZ166" i="8" s="1"/>
  <c r="AP166" i="8"/>
  <c r="AX166" i="8" s="1"/>
  <c r="AN166" i="8"/>
  <c r="AM166" i="8"/>
  <c r="AL166" i="8"/>
  <c r="AG166" i="8"/>
  <c r="AE166" i="8"/>
  <c r="AB166" i="8"/>
  <c r="AA166" i="8"/>
  <c r="Z166" i="8"/>
  <c r="W166" i="8"/>
  <c r="X166" i="8" s="1"/>
  <c r="V166" i="8"/>
  <c r="AH166" i="8" s="1"/>
  <c r="R166" i="8"/>
  <c r="S166" i="8" s="1"/>
  <c r="T166" i="8" s="1"/>
  <c r="P166" i="8"/>
  <c r="N166" i="8"/>
  <c r="M166" i="8"/>
  <c r="L166" i="8"/>
  <c r="J166" i="8"/>
  <c r="I166" i="8"/>
  <c r="H166" i="8"/>
  <c r="AD166" i="8" s="1"/>
  <c r="CC165" i="8"/>
  <c r="CA165" i="8"/>
  <c r="BW165" i="8"/>
  <c r="BS165" i="8"/>
  <c r="BM165" i="8"/>
  <c r="BK165" i="8"/>
  <c r="BG165" i="8"/>
  <c r="BC165" i="8"/>
  <c r="AW165" i="8"/>
  <c r="AU165" i="8"/>
  <c r="AT165" i="8"/>
  <c r="AQ165" i="8"/>
  <c r="AM165" i="8"/>
  <c r="AI165" i="8"/>
  <c r="AG165" i="8"/>
  <c r="AF165" i="8"/>
  <c r="AE165" i="8"/>
  <c r="AA165" i="8"/>
  <c r="W165" i="8"/>
  <c r="S165" i="8"/>
  <c r="T165" i="8" s="1"/>
  <c r="R165" i="8"/>
  <c r="N165" i="8"/>
  <c r="M165" i="8" s="1"/>
  <c r="J165" i="8"/>
  <c r="I165" i="8"/>
  <c r="H165" i="8"/>
  <c r="V165" i="8" s="1"/>
  <c r="CG164" i="8"/>
  <c r="CI164" i="8" s="1"/>
  <c r="CE164" i="8"/>
  <c r="CC164" i="8"/>
  <c r="CB164" i="8"/>
  <c r="CA164" i="8"/>
  <c r="BZ164" i="8"/>
  <c r="BX164" i="8"/>
  <c r="BW164" i="8"/>
  <c r="BV164" i="8"/>
  <c r="CD164" i="8" s="1"/>
  <c r="BT164" i="8"/>
  <c r="BS164" i="8"/>
  <c r="BR164" i="8"/>
  <c r="BM164" i="8"/>
  <c r="BL164" i="8"/>
  <c r="BP164" i="8" s="1"/>
  <c r="BK164" i="8"/>
  <c r="BH164" i="8"/>
  <c r="BG164" i="8"/>
  <c r="BF164" i="8"/>
  <c r="BD164" i="8"/>
  <c r="BC164" i="8"/>
  <c r="BB164" i="8"/>
  <c r="BN164" i="8" s="1"/>
  <c r="AW164" i="8"/>
  <c r="AU164" i="8"/>
  <c r="AT164" i="8"/>
  <c r="AR164" i="8"/>
  <c r="AQ164" i="8"/>
  <c r="AN164" i="8"/>
  <c r="AM164" i="8"/>
  <c r="AL164" i="8"/>
  <c r="AG164" i="8"/>
  <c r="AE164" i="8"/>
  <c r="AF164" i="8" s="1"/>
  <c r="AB164" i="8"/>
  <c r="AJ164" i="8" s="1"/>
  <c r="AA164" i="8"/>
  <c r="Z164" i="8"/>
  <c r="X164" i="8"/>
  <c r="W164" i="8"/>
  <c r="R164" i="8"/>
  <c r="S164" i="8" s="1"/>
  <c r="T164" i="8" s="1"/>
  <c r="P164" i="8"/>
  <c r="N164" i="8"/>
  <c r="M164" i="8"/>
  <c r="L164" i="8"/>
  <c r="J164" i="8"/>
  <c r="I164" i="8"/>
  <c r="H164" i="8"/>
  <c r="BJ164" i="8" s="1"/>
  <c r="CC163" i="8"/>
  <c r="CA163" i="8"/>
  <c r="BX163" i="8"/>
  <c r="BW163" i="8"/>
  <c r="BV163" i="8"/>
  <c r="BS163" i="8"/>
  <c r="BM163" i="8"/>
  <c r="BL163" i="8"/>
  <c r="BK163" i="8"/>
  <c r="BJ163" i="8"/>
  <c r="BG163" i="8"/>
  <c r="BH163" i="8" s="1"/>
  <c r="BO163" i="8" s="1"/>
  <c r="BD163" i="8"/>
  <c r="BC163" i="8"/>
  <c r="AW163" i="8"/>
  <c r="AV163" i="8"/>
  <c r="AZ163" i="8" s="1"/>
  <c r="AU163" i="8"/>
  <c r="AY163" i="8" s="1"/>
  <c r="AR163" i="8"/>
  <c r="AQ163" i="8"/>
  <c r="AM163" i="8"/>
  <c r="AN163" i="8" s="1"/>
  <c r="AL163" i="8"/>
  <c r="AI163" i="8"/>
  <c r="AG163" i="8"/>
  <c r="AE163" i="8"/>
  <c r="AD163" i="8"/>
  <c r="AA163" i="8"/>
  <c r="AB163" i="8" s="1"/>
  <c r="Z163" i="8"/>
  <c r="W163" i="8"/>
  <c r="R163" i="8"/>
  <c r="S163" i="8" s="1"/>
  <c r="T163" i="8" s="1"/>
  <c r="P163" i="8"/>
  <c r="N163" i="8"/>
  <c r="M163" i="8" s="1"/>
  <c r="J163" i="8"/>
  <c r="I163" i="8"/>
  <c r="H163" i="8"/>
  <c r="BZ163" i="8" s="1"/>
  <c r="CC162" i="8"/>
  <c r="CA162" i="8"/>
  <c r="BW162" i="8"/>
  <c r="BT162" i="8"/>
  <c r="BS162" i="8"/>
  <c r="BM162" i="8"/>
  <c r="BK162" i="8"/>
  <c r="BG162" i="8"/>
  <c r="BH162" i="8" s="1"/>
  <c r="BC162" i="8"/>
  <c r="AW162" i="8"/>
  <c r="AU162" i="8"/>
  <c r="AY162" i="8" s="1"/>
  <c r="AQ162" i="8"/>
  <c r="AM162" i="8"/>
  <c r="AN162" i="8" s="1"/>
  <c r="AI162" i="8"/>
  <c r="AG162" i="8"/>
  <c r="AE162" i="8"/>
  <c r="AA162" i="8"/>
  <c r="Z162" i="8"/>
  <c r="W162" i="8"/>
  <c r="X162" i="8" s="1"/>
  <c r="S162" i="8"/>
  <c r="R162" i="8"/>
  <c r="N162" i="8"/>
  <c r="M162" i="8" s="1"/>
  <c r="L162" i="8"/>
  <c r="J162" i="8"/>
  <c r="I162" i="8"/>
  <c r="H162" i="8"/>
  <c r="AP162" i="8" s="1"/>
  <c r="CC161" i="8"/>
  <c r="CA161" i="8"/>
  <c r="BW161" i="8"/>
  <c r="BT161" i="8"/>
  <c r="BS161" i="8"/>
  <c r="BM161" i="8"/>
  <c r="BK161" i="8"/>
  <c r="BG161" i="8"/>
  <c r="BH161" i="8" s="1"/>
  <c r="BC161" i="8"/>
  <c r="AY161" i="8"/>
  <c r="AW161" i="8"/>
  <c r="AU161" i="8"/>
  <c r="AQ161" i="8"/>
  <c r="AR161" i="8" s="1"/>
  <c r="AN161" i="8"/>
  <c r="AM161" i="8"/>
  <c r="AG161" i="8"/>
  <c r="AE161" i="8"/>
  <c r="AA161" i="8"/>
  <c r="W161" i="8"/>
  <c r="R161" i="8"/>
  <c r="S161" i="8" s="1"/>
  <c r="T161" i="8" s="1"/>
  <c r="N161" i="8"/>
  <c r="M161" i="8"/>
  <c r="J161" i="8"/>
  <c r="I161" i="8"/>
  <c r="H161" i="8"/>
  <c r="BJ161" i="8" s="1"/>
  <c r="CC160" i="8"/>
  <c r="CA160" i="8"/>
  <c r="BZ160" i="8"/>
  <c r="BW160" i="8"/>
  <c r="BS160" i="8"/>
  <c r="BM160" i="8"/>
  <c r="BK160" i="8"/>
  <c r="BL160" i="8" s="1"/>
  <c r="BP160" i="8" s="1"/>
  <c r="BG160" i="8"/>
  <c r="BH160" i="8" s="1"/>
  <c r="BO160" i="8" s="1"/>
  <c r="BC160" i="8"/>
  <c r="BD160" i="8" s="1"/>
  <c r="BB160" i="8"/>
  <c r="AY160" i="8"/>
  <c r="AW160" i="8"/>
  <c r="AU160" i="8"/>
  <c r="AT160" i="8"/>
  <c r="AR160" i="8"/>
  <c r="AQ160" i="8"/>
  <c r="AM160" i="8"/>
  <c r="AG160" i="8"/>
  <c r="AE160" i="8"/>
  <c r="AF160" i="8" s="1"/>
  <c r="AA160" i="8"/>
  <c r="W160" i="8"/>
  <c r="X160" i="8" s="1"/>
  <c r="S160" i="8"/>
  <c r="R160" i="8"/>
  <c r="N160" i="8"/>
  <c r="M160" i="8" s="1"/>
  <c r="L160" i="8"/>
  <c r="J160" i="8"/>
  <c r="I160" i="8"/>
  <c r="H160" i="8"/>
  <c r="P160" i="8" s="1"/>
  <c r="CC159" i="8"/>
  <c r="CA159" i="8"/>
  <c r="CB159" i="8" s="1"/>
  <c r="BW159" i="8"/>
  <c r="BV159" i="8"/>
  <c r="BS159" i="8"/>
  <c r="BT159" i="8" s="1"/>
  <c r="BR159" i="8"/>
  <c r="BM159" i="8"/>
  <c r="BK159" i="8"/>
  <c r="BJ159" i="8"/>
  <c r="BH159" i="8"/>
  <c r="BG159" i="8"/>
  <c r="BC159" i="8"/>
  <c r="BD159" i="8" s="1"/>
  <c r="AW159" i="8"/>
  <c r="AU159" i="8"/>
  <c r="AR159" i="8"/>
  <c r="AQ159" i="8"/>
  <c r="AN159" i="8"/>
  <c r="AL159" i="8"/>
  <c r="AI159" i="8"/>
  <c r="AG159" i="8"/>
  <c r="AF159" i="8"/>
  <c r="AE159" i="8"/>
  <c r="AB159" i="8"/>
  <c r="AA159" i="8"/>
  <c r="Z159" i="8"/>
  <c r="X159" i="8"/>
  <c r="W159" i="8"/>
  <c r="V159" i="8"/>
  <c r="R159" i="8"/>
  <c r="S159" i="8" s="1"/>
  <c r="T159" i="8" s="1"/>
  <c r="N159" i="8"/>
  <c r="M159" i="8"/>
  <c r="L159" i="8"/>
  <c r="J159" i="8"/>
  <c r="I159" i="8"/>
  <c r="H159" i="8"/>
  <c r="AP159" i="8" s="1"/>
  <c r="CC158" i="8"/>
  <c r="CB158" i="8"/>
  <c r="CA158" i="8"/>
  <c r="BW158" i="8"/>
  <c r="BX158" i="8" s="1"/>
  <c r="BS158" i="8"/>
  <c r="BM158" i="8"/>
  <c r="BK158" i="8"/>
  <c r="BJ158" i="8"/>
  <c r="BH158" i="8"/>
  <c r="BG158" i="8"/>
  <c r="BD158" i="8"/>
  <c r="BC158" i="8"/>
  <c r="AW158" i="8"/>
  <c r="AU158" i="8"/>
  <c r="AT158" i="8"/>
  <c r="AQ158" i="8"/>
  <c r="AM158" i="8"/>
  <c r="AG158" i="8"/>
  <c r="AE158" i="8"/>
  <c r="AI158" i="8" s="1"/>
  <c r="AA158" i="8"/>
  <c r="AB158" i="8" s="1"/>
  <c r="Z158" i="8"/>
  <c r="W158" i="8"/>
  <c r="X158" i="8" s="1"/>
  <c r="S158" i="8"/>
  <c r="T158" i="8" s="1"/>
  <c r="R158" i="8"/>
  <c r="P158" i="8"/>
  <c r="N158" i="8"/>
  <c r="M158" i="8" s="1"/>
  <c r="L158" i="8"/>
  <c r="J158" i="8"/>
  <c r="I158" i="8"/>
  <c r="H158" i="8"/>
  <c r="BV158" i="8" s="1"/>
  <c r="CD157" i="8"/>
  <c r="CC157" i="8"/>
  <c r="CB157" i="8"/>
  <c r="CA157" i="8"/>
  <c r="BZ157" i="8"/>
  <c r="BW157" i="8"/>
  <c r="CE157" i="8" s="1"/>
  <c r="BV157" i="8"/>
  <c r="BT157" i="8"/>
  <c r="BS157" i="8"/>
  <c r="BR157" i="8"/>
  <c r="BM157" i="8"/>
  <c r="BL157" i="8"/>
  <c r="BK157" i="8"/>
  <c r="BJ157" i="8"/>
  <c r="BN157" i="8" s="1"/>
  <c r="BH157" i="8"/>
  <c r="BG157" i="8"/>
  <c r="BF157" i="8"/>
  <c r="BC157" i="8"/>
  <c r="BB157" i="8"/>
  <c r="AY157" i="8"/>
  <c r="AW157" i="8"/>
  <c r="AU157" i="8"/>
  <c r="AV157" i="8" s="1"/>
  <c r="AZ157" i="8" s="1"/>
  <c r="AT157" i="8"/>
  <c r="AX157" i="8" s="1"/>
  <c r="AR157" i="8"/>
  <c r="AQ157" i="8"/>
  <c r="AP157" i="8"/>
  <c r="AN157" i="8"/>
  <c r="AM157" i="8"/>
  <c r="AL157" i="8"/>
  <c r="AH157" i="8"/>
  <c r="AG157" i="8"/>
  <c r="AF157" i="8"/>
  <c r="AE157" i="8"/>
  <c r="AA157" i="8"/>
  <c r="AB157" i="8" s="1"/>
  <c r="Z157" i="8"/>
  <c r="W157" i="8"/>
  <c r="X157" i="8" s="1"/>
  <c r="V157" i="8"/>
  <c r="T157" i="8"/>
  <c r="R157" i="8"/>
  <c r="S157" i="8" s="1"/>
  <c r="P157" i="8"/>
  <c r="N157" i="8"/>
  <c r="M157" i="8" s="1"/>
  <c r="L157" i="8"/>
  <c r="J157" i="8"/>
  <c r="I157" i="8"/>
  <c r="H157" i="8"/>
  <c r="AD157" i="8" s="1"/>
  <c r="CC156" i="8"/>
  <c r="CA156" i="8"/>
  <c r="CB156" i="8" s="1"/>
  <c r="BW156" i="8"/>
  <c r="BX156" i="8" s="1"/>
  <c r="BS156" i="8"/>
  <c r="BT156" i="8" s="1"/>
  <c r="BM156" i="8"/>
  <c r="BK156" i="8"/>
  <c r="BL156" i="8" s="1"/>
  <c r="BJ156" i="8"/>
  <c r="BG156" i="8"/>
  <c r="BH156" i="8" s="1"/>
  <c r="BO156" i="8" s="1"/>
  <c r="BD156" i="8"/>
  <c r="BC156" i="8"/>
  <c r="AW156" i="8"/>
  <c r="AV156" i="8"/>
  <c r="AU156" i="8"/>
  <c r="AT156" i="8"/>
  <c r="AQ156" i="8"/>
  <c r="AM156" i="8"/>
  <c r="AL156" i="8"/>
  <c r="AG156" i="8"/>
  <c r="AE156" i="8"/>
  <c r="AA156" i="8"/>
  <c r="AI156" i="8" s="1"/>
  <c r="X156" i="8"/>
  <c r="W156" i="8"/>
  <c r="R156" i="8"/>
  <c r="S156" i="8" s="1"/>
  <c r="T156" i="8" s="1"/>
  <c r="P156" i="8"/>
  <c r="N156" i="8"/>
  <c r="M156" i="8" s="1"/>
  <c r="L156" i="8"/>
  <c r="J156" i="8"/>
  <c r="I156" i="8"/>
  <c r="H156" i="8"/>
  <c r="BR156" i="8" s="1"/>
  <c r="CE155" i="8"/>
  <c r="CC155" i="8"/>
  <c r="CA155" i="8"/>
  <c r="CB155" i="8" s="1"/>
  <c r="BZ155" i="8"/>
  <c r="BX155" i="8"/>
  <c r="BW155" i="8"/>
  <c r="BV155" i="8"/>
  <c r="BS155" i="8"/>
  <c r="BM155" i="8"/>
  <c r="BL155" i="8"/>
  <c r="BK155" i="8"/>
  <c r="BG155" i="8"/>
  <c r="BH155" i="8" s="1"/>
  <c r="BO155" i="8" s="1"/>
  <c r="BF155" i="8"/>
  <c r="BD155" i="8"/>
  <c r="BC155" i="8"/>
  <c r="BB155" i="8"/>
  <c r="AW155" i="8"/>
  <c r="AU155" i="8"/>
  <c r="AY155" i="8" s="1"/>
  <c r="AR155" i="8"/>
  <c r="AQ155" i="8"/>
  <c r="AM155" i="8"/>
  <c r="AN155" i="8" s="1"/>
  <c r="AL155" i="8"/>
  <c r="AG155" i="8"/>
  <c r="AE155" i="8"/>
  <c r="AD155" i="8"/>
  <c r="AA155" i="8"/>
  <c r="X155" i="8"/>
  <c r="W155" i="8"/>
  <c r="R155" i="8"/>
  <c r="S155" i="8" s="1"/>
  <c r="T155" i="8" s="1"/>
  <c r="P155" i="8"/>
  <c r="N155" i="8"/>
  <c r="M155" i="8"/>
  <c r="H155" i="8"/>
  <c r="AT155" i="8" s="1"/>
  <c r="CE154" i="8"/>
  <c r="CC154" i="8"/>
  <c r="CB154" i="8"/>
  <c r="CA154" i="8"/>
  <c r="BZ154" i="8"/>
  <c r="BW154" i="8"/>
  <c r="BV154" i="8"/>
  <c r="BS154" i="8"/>
  <c r="BT154" i="8" s="1"/>
  <c r="BR154" i="8"/>
  <c r="BM154" i="8"/>
  <c r="BL154" i="8"/>
  <c r="BK154" i="8"/>
  <c r="BJ154" i="8"/>
  <c r="BN154" i="8" s="1"/>
  <c r="BH154" i="8"/>
  <c r="BG154" i="8"/>
  <c r="BF154" i="8"/>
  <c r="BC154" i="8"/>
  <c r="BD154" i="8" s="1"/>
  <c r="BB154" i="8"/>
  <c r="AY154" i="8"/>
  <c r="AW154" i="8"/>
  <c r="AU154" i="8"/>
  <c r="AV154" i="8" s="1"/>
  <c r="AT154" i="8"/>
  <c r="AX154" i="8" s="1"/>
  <c r="AR154" i="8"/>
  <c r="AQ154" i="8"/>
  <c r="AP154" i="8"/>
  <c r="AN154" i="8"/>
  <c r="AM154" i="8"/>
  <c r="AL154" i="8"/>
  <c r="AI154" i="8"/>
  <c r="AH154" i="8"/>
  <c r="AG154" i="8"/>
  <c r="AF154" i="8"/>
  <c r="AJ154" i="8" s="1"/>
  <c r="AE154" i="8"/>
  <c r="AA154" i="8"/>
  <c r="AB154" i="8" s="1"/>
  <c r="Z154" i="8"/>
  <c r="X154" i="8"/>
  <c r="W154" i="8"/>
  <c r="V154" i="8"/>
  <c r="R154" i="8"/>
  <c r="S154" i="8" s="1"/>
  <c r="T154" i="8" s="1"/>
  <c r="P154" i="8"/>
  <c r="N154" i="8"/>
  <c r="M154" i="8" s="1"/>
  <c r="H154" i="8"/>
  <c r="AD154" i="8" s="1"/>
  <c r="CC153" i="8"/>
  <c r="CA153" i="8"/>
  <c r="CB153" i="8" s="1"/>
  <c r="BW153" i="8"/>
  <c r="BX153" i="8" s="1"/>
  <c r="BT153" i="8"/>
  <c r="BS153" i="8"/>
  <c r="BM153" i="8"/>
  <c r="BK153" i="8"/>
  <c r="BJ153" i="8"/>
  <c r="BG153" i="8"/>
  <c r="BH153" i="8" s="1"/>
  <c r="BC153" i="8"/>
  <c r="BD153" i="8" s="1"/>
  <c r="AY153" i="8"/>
  <c r="AW153" i="8"/>
  <c r="AU153" i="8"/>
  <c r="AQ153" i="8"/>
  <c r="AR153" i="8" s="1"/>
  <c r="AP153" i="8"/>
  <c r="AM153" i="8"/>
  <c r="AN153" i="8" s="1"/>
  <c r="AG153" i="8"/>
  <c r="AF153" i="8"/>
  <c r="AE153" i="8"/>
  <c r="AA153" i="8"/>
  <c r="W153" i="8"/>
  <c r="V153" i="8"/>
  <c r="S153" i="8"/>
  <c r="T153" i="8" s="1"/>
  <c r="R153" i="8"/>
  <c r="N153" i="8"/>
  <c r="M153" i="8" s="1"/>
  <c r="L153" i="8"/>
  <c r="J153" i="8"/>
  <c r="I153" i="8"/>
  <c r="H153" i="8"/>
  <c r="BR153" i="8" s="1"/>
  <c r="CE152" i="8"/>
  <c r="CC152" i="8"/>
  <c r="CB152" i="8"/>
  <c r="CA152" i="8"/>
  <c r="BW152" i="8"/>
  <c r="BX152" i="8" s="1"/>
  <c r="BV152" i="8"/>
  <c r="BT152" i="8"/>
  <c r="BS152" i="8"/>
  <c r="BR152" i="8"/>
  <c r="BM152" i="8"/>
  <c r="BL152" i="8"/>
  <c r="BP152" i="8" s="1"/>
  <c r="BK152" i="8"/>
  <c r="BO152" i="8" s="1"/>
  <c r="BH152" i="8"/>
  <c r="BG152" i="8"/>
  <c r="BC152" i="8"/>
  <c r="BD152" i="8" s="1"/>
  <c r="BB152" i="8"/>
  <c r="AW152" i="8"/>
  <c r="AU152" i="8"/>
  <c r="AQ152" i="8"/>
  <c r="AR152" i="8" s="1"/>
  <c r="AN152" i="8"/>
  <c r="AM152" i="8"/>
  <c r="AG152" i="8"/>
  <c r="AE152" i="8"/>
  <c r="AF152" i="8" s="1"/>
  <c r="AA152" i="8"/>
  <c r="AB152" i="8" s="1"/>
  <c r="W152" i="8"/>
  <c r="X152" i="8" s="1"/>
  <c r="T152" i="8"/>
  <c r="S152" i="8"/>
  <c r="R152" i="8"/>
  <c r="N152" i="8"/>
  <c r="M152" i="8"/>
  <c r="L152" i="8"/>
  <c r="J152" i="8"/>
  <c r="I152" i="8"/>
  <c r="H152" i="8"/>
  <c r="BJ152" i="8" s="1"/>
  <c r="CC151" i="8"/>
  <c r="CB151" i="8"/>
  <c r="CA151" i="8"/>
  <c r="BZ151" i="8"/>
  <c r="BW151" i="8"/>
  <c r="BV151" i="8"/>
  <c r="BS151" i="8"/>
  <c r="BT151" i="8" s="1"/>
  <c r="BR151" i="8"/>
  <c r="BM151" i="8"/>
  <c r="BL151" i="8"/>
  <c r="BK151" i="8"/>
  <c r="BJ151" i="8"/>
  <c r="BH151" i="8"/>
  <c r="BO151" i="8" s="1"/>
  <c r="BG151" i="8"/>
  <c r="BF151" i="8"/>
  <c r="BC151" i="8"/>
  <c r="BD151" i="8" s="1"/>
  <c r="BB151" i="8"/>
  <c r="AY151" i="8"/>
  <c r="AW151" i="8"/>
  <c r="AU151" i="8"/>
  <c r="AV151" i="8" s="1"/>
  <c r="AT151" i="8"/>
  <c r="AX151" i="8" s="1"/>
  <c r="AR151" i="8"/>
  <c r="AQ151" i="8"/>
  <c r="AP151" i="8"/>
  <c r="AN151" i="8"/>
  <c r="AM151" i="8"/>
  <c r="AL151" i="8"/>
  <c r="AI151" i="8"/>
  <c r="AG151" i="8"/>
  <c r="AF151" i="8"/>
  <c r="AE151" i="8"/>
  <c r="AA151" i="8"/>
  <c r="AB151" i="8" s="1"/>
  <c r="Z151" i="8"/>
  <c r="X151" i="8"/>
  <c r="W151" i="8"/>
  <c r="V151" i="8"/>
  <c r="R151" i="8"/>
  <c r="S151" i="8" s="1"/>
  <c r="T151" i="8" s="1"/>
  <c r="P151" i="8"/>
  <c r="N151" i="8"/>
  <c r="M151" i="8"/>
  <c r="L151" i="8"/>
  <c r="J151" i="8"/>
  <c r="I151" i="8"/>
  <c r="H151" i="8"/>
  <c r="AD151" i="8" s="1"/>
  <c r="AH151" i="8" s="1"/>
  <c r="CC150" i="8"/>
  <c r="CA150" i="8"/>
  <c r="CE150" i="8" s="1"/>
  <c r="BW150" i="8"/>
  <c r="BX150" i="8" s="1"/>
  <c r="BT150" i="8"/>
  <c r="BS150" i="8"/>
  <c r="BM150" i="8"/>
  <c r="BK150" i="8"/>
  <c r="BL150" i="8" s="1"/>
  <c r="BJ150" i="8"/>
  <c r="BG150" i="8"/>
  <c r="BH150" i="8" s="1"/>
  <c r="BD150" i="8"/>
  <c r="BC150" i="8"/>
  <c r="AW150" i="8"/>
  <c r="AU150" i="8"/>
  <c r="AT150" i="8"/>
  <c r="AX150" i="8" s="1"/>
  <c r="AQ150" i="8"/>
  <c r="AR150" i="8" s="1"/>
  <c r="AP150" i="8"/>
  <c r="AM150" i="8"/>
  <c r="AN150" i="8" s="1"/>
  <c r="AL150" i="8"/>
  <c r="AI150" i="8"/>
  <c r="AG150" i="8"/>
  <c r="AF150" i="8"/>
  <c r="AE150" i="8"/>
  <c r="AA150" i="8"/>
  <c r="AB150" i="8" s="1"/>
  <c r="AJ150" i="8" s="1"/>
  <c r="Z150" i="8"/>
  <c r="W150" i="8"/>
  <c r="X150" i="8" s="1"/>
  <c r="V150" i="8"/>
  <c r="R150" i="8"/>
  <c r="S150" i="8" s="1"/>
  <c r="T150" i="8" s="1"/>
  <c r="P150" i="8"/>
  <c r="N150" i="8"/>
  <c r="M150" i="8" s="1"/>
  <c r="L150" i="8"/>
  <c r="J150" i="8"/>
  <c r="I150" i="8"/>
  <c r="H150" i="8"/>
  <c r="BV150" i="8" s="1"/>
  <c r="CG149" i="8"/>
  <c r="CI149" i="8" s="1"/>
  <c r="CE149" i="8"/>
  <c r="CC149" i="8"/>
  <c r="CA149" i="8"/>
  <c r="CB149" i="8" s="1"/>
  <c r="CF149" i="8" s="1"/>
  <c r="BZ149" i="8"/>
  <c r="BX149" i="8"/>
  <c r="BW149" i="8"/>
  <c r="BV149" i="8"/>
  <c r="BT149" i="8"/>
  <c r="BS149" i="8"/>
  <c r="BM149" i="8"/>
  <c r="BL149" i="8"/>
  <c r="BK149" i="8"/>
  <c r="BG149" i="8"/>
  <c r="BH149" i="8" s="1"/>
  <c r="BO149" i="8" s="1"/>
  <c r="BF149" i="8"/>
  <c r="BD149" i="8"/>
  <c r="BC149" i="8"/>
  <c r="BB149" i="8"/>
  <c r="AW149" i="8"/>
  <c r="AU149" i="8"/>
  <c r="AY149" i="8" s="1"/>
  <c r="AR149" i="8"/>
  <c r="AQ149" i="8"/>
  <c r="AM149" i="8"/>
  <c r="AN149" i="8" s="1"/>
  <c r="AL149" i="8"/>
  <c r="AG149" i="8"/>
  <c r="AE149" i="8"/>
  <c r="AI149" i="8" s="1"/>
  <c r="AB149" i="8"/>
  <c r="AA149" i="8"/>
  <c r="X149" i="8"/>
  <c r="W149" i="8"/>
  <c r="R149" i="8"/>
  <c r="S149" i="8" s="1"/>
  <c r="T149" i="8" s="1"/>
  <c r="P149" i="8"/>
  <c r="N149" i="8"/>
  <c r="M149" i="8"/>
  <c r="L149" i="8"/>
  <c r="J149" i="8"/>
  <c r="I149" i="8"/>
  <c r="H149" i="8"/>
  <c r="AT149" i="8" s="1"/>
  <c r="CC148" i="8"/>
  <c r="CA148" i="8"/>
  <c r="BZ148" i="8"/>
  <c r="BW148" i="8"/>
  <c r="BX148" i="8" s="1"/>
  <c r="BS148" i="8"/>
  <c r="BT148" i="8" s="1"/>
  <c r="BM148" i="8"/>
  <c r="BK148" i="8"/>
  <c r="BG148" i="8"/>
  <c r="BH148" i="8" s="1"/>
  <c r="BO148" i="8" s="1"/>
  <c r="BF148" i="8"/>
  <c r="BC148" i="8"/>
  <c r="BD148" i="8" s="1"/>
  <c r="AW148" i="8"/>
  <c r="AV148" i="8"/>
  <c r="AU148" i="8"/>
  <c r="AQ148" i="8"/>
  <c r="AM148" i="8"/>
  <c r="AL148" i="8"/>
  <c r="AI148" i="8"/>
  <c r="AG148" i="8"/>
  <c r="AE148" i="8"/>
  <c r="AF148" i="8" s="1"/>
  <c r="AD148" i="8"/>
  <c r="AA148" i="8"/>
  <c r="W148" i="8"/>
  <c r="R148" i="8"/>
  <c r="S148" i="8" s="1"/>
  <c r="T148" i="8" s="1"/>
  <c r="N148" i="8"/>
  <c r="M148" i="8" s="1"/>
  <c r="J148" i="8"/>
  <c r="I148" i="8"/>
  <c r="H148" i="8"/>
  <c r="CC147" i="8"/>
  <c r="CA147" i="8"/>
  <c r="BW147" i="8"/>
  <c r="BS147" i="8"/>
  <c r="BM147" i="8"/>
  <c r="BK147" i="8"/>
  <c r="BG147" i="8"/>
  <c r="BH147" i="8" s="1"/>
  <c r="BC147" i="8"/>
  <c r="AW147" i="8"/>
  <c r="AU147" i="8"/>
  <c r="AQ147" i="8"/>
  <c r="AN147" i="8"/>
  <c r="AM147" i="8"/>
  <c r="AG147" i="8"/>
  <c r="AE147" i="8"/>
  <c r="AA147" i="8"/>
  <c r="AB147" i="8" s="1"/>
  <c r="W147" i="8"/>
  <c r="S147" i="8"/>
  <c r="R147" i="8"/>
  <c r="N147" i="8"/>
  <c r="M147" i="8" s="1"/>
  <c r="J147" i="8"/>
  <c r="I147" i="8"/>
  <c r="H147" i="8"/>
  <c r="CC146" i="8"/>
  <c r="CB146" i="8"/>
  <c r="CA146" i="8"/>
  <c r="BZ146" i="8"/>
  <c r="CD146" i="8" s="1"/>
  <c r="BX146" i="8"/>
  <c r="BW146" i="8"/>
  <c r="BV146" i="8"/>
  <c r="BS146" i="8"/>
  <c r="BR146" i="8"/>
  <c r="BM146" i="8"/>
  <c r="BK146" i="8"/>
  <c r="BL146" i="8" s="1"/>
  <c r="BP146" i="8" s="1"/>
  <c r="BJ146" i="8"/>
  <c r="BN146" i="8" s="1"/>
  <c r="BH146" i="8"/>
  <c r="BO146" i="8" s="1"/>
  <c r="BG146" i="8"/>
  <c r="BF146" i="8"/>
  <c r="BD146" i="8"/>
  <c r="BC146" i="8"/>
  <c r="BB146" i="8"/>
  <c r="AY146" i="8"/>
  <c r="AW146" i="8"/>
  <c r="AV146" i="8"/>
  <c r="AU146" i="8"/>
  <c r="AQ146" i="8"/>
  <c r="AR146" i="8" s="1"/>
  <c r="AP146" i="8"/>
  <c r="AN146" i="8"/>
  <c r="AM146" i="8"/>
  <c r="AL146" i="8"/>
  <c r="AG146" i="8"/>
  <c r="AE146" i="8"/>
  <c r="AB146" i="8"/>
  <c r="AA146" i="8"/>
  <c r="W146" i="8"/>
  <c r="X146" i="8" s="1"/>
  <c r="V146" i="8"/>
  <c r="R146" i="8"/>
  <c r="S146" i="8" s="1"/>
  <c r="T146" i="8" s="1"/>
  <c r="P146" i="8"/>
  <c r="N146" i="8"/>
  <c r="M146" i="8"/>
  <c r="L146" i="8"/>
  <c r="J146" i="8"/>
  <c r="I146" i="8"/>
  <c r="H146" i="8"/>
  <c r="AD146" i="8" s="1"/>
  <c r="CC145" i="8"/>
  <c r="CA145" i="8"/>
  <c r="CB145" i="8" s="1"/>
  <c r="BW145" i="8"/>
  <c r="BX145" i="8" s="1"/>
  <c r="BS145" i="8"/>
  <c r="BT145" i="8" s="1"/>
  <c r="BM145" i="8"/>
  <c r="BK145" i="8"/>
  <c r="BJ145" i="8"/>
  <c r="BG145" i="8"/>
  <c r="BH145" i="8" s="1"/>
  <c r="BC145" i="8"/>
  <c r="BD145" i="8" s="1"/>
  <c r="AW145" i="8"/>
  <c r="AU145" i="8"/>
  <c r="AQ145" i="8"/>
  <c r="AR145" i="8" s="1"/>
  <c r="AP145" i="8"/>
  <c r="AM145" i="8"/>
  <c r="AN145" i="8" s="1"/>
  <c r="AG145" i="8"/>
  <c r="AF145" i="8"/>
  <c r="AE145" i="8"/>
  <c r="AA145" i="8"/>
  <c r="W145" i="8"/>
  <c r="V145" i="8"/>
  <c r="S145" i="8"/>
  <c r="T145" i="8" s="1"/>
  <c r="R145" i="8"/>
  <c r="N145" i="8"/>
  <c r="M145" i="8"/>
  <c r="L145" i="8"/>
  <c r="J145" i="8"/>
  <c r="I145" i="8"/>
  <c r="H145" i="8"/>
  <c r="BR145" i="8" s="1"/>
  <c r="CE144" i="8"/>
  <c r="CC144" i="8"/>
  <c r="CB144" i="8"/>
  <c r="CA144" i="8"/>
  <c r="BW144" i="8"/>
  <c r="BX144" i="8" s="1"/>
  <c r="BV144" i="8"/>
  <c r="BT144" i="8"/>
  <c r="BS144" i="8"/>
  <c r="BR144" i="8"/>
  <c r="BM144" i="8"/>
  <c r="BL144" i="8"/>
  <c r="BP144" i="8" s="1"/>
  <c r="BK144" i="8"/>
  <c r="BO144" i="8" s="1"/>
  <c r="BH144" i="8"/>
  <c r="BG144" i="8"/>
  <c r="BC144" i="8"/>
  <c r="BD144" i="8" s="1"/>
  <c r="BB144" i="8"/>
  <c r="AW144" i="8"/>
  <c r="AU144" i="8"/>
  <c r="AY144" i="8" s="1"/>
  <c r="AQ144" i="8"/>
  <c r="AR144" i="8" s="1"/>
  <c r="AN144" i="8"/>
  <c r="AM144" i="8"/>
  <c r="AG144" i="8"/>
  <c r="AE144" i="8"/>
  <c r="AF144" i="8" s="1"/>
  <c r="AA144" i="8"/>
  <c r="AB144" i="8" s="1"/>
  <c r="W144" i="8"/>
  <c r="X144" i="8" s="1"/>
  <c r="T144" i="8"/>
  <c r="S144" i="8"/>
  <c r="R144" i="8"/>
  <c r="N144" i="8"/>
  <c r="M144" i="8"/>
  <c r="L144" i="8"/>
  <c r="J144" i="8"/>
  <c r="I144" i="8"/>
  <c r="H144" i="8"/>
  <c r="BJ144" i="8" s="1"/>
  <c r="CE143" i="8"/>
  <c r="CC143" i="8"/>
  <c r="CB143" i="8"/>
  <c r="CA143" i="8"/>
  <c r="BZ143" i="8"/>
  <c r="BW143" i="8"/>
  <c r="BV143" i="8"/>
  <c r="BS143" i="8"/>
  <c r="BT143" i="8" s="1"/>
  <c r="BR143" i="8"/>
  <c r="BM143" i="8"/>
  <c r="BL143" i="8"/>
  <c r="BP143" i="8" s="1"/>
  <c r="BK143" i="8"/>
  <c r="BJ143" i="8"/>
  <c r="BH143" i="8"/>
  <c r="BG143" i="8"/>
  <c r="BF143" i="8"/>
  <c r="BC143" i="8"/>
  <c r="BD143" i="8" s="1"/>
  <c r="BB143" i="8"/>
  <c r="AY143" i="8"/>
  <c r="AW143" i="8"/>
  <c r="AU143" i="8"/>
  <c r="AV143" i="8" s="1"/>
  <c r="AT143" i="8"/>
  <c r="AX143" i="8" s="1"/>
  <c r="AR143" i="8"/>
  <c r="AQ143" i="8"/>
  <c r="AP143" i="8"/>
  <c r="AN143" i="8"/>
  <c r="AM143" i="8"/>
  <c r="AL143" i="8"/>
  <c r="AI143" i="8"/>
  <c r="AG143" i="8"/>
  <c r="AF143" i="8"/>
  <c r="AE143" i="8"/>
  <c r="AA143" i="8"/>
  <c r="AB143" i="8" s="1"/>
  <c r="Z143" i="8"/>
  <c r="X143" i="8"/>
  <c r="W143" i="8"/>
  <c r="V143" i="8"/>
  <c r="R143" i="8"/>
  <c r="S143" i="8" s="1"/>
  <c r="T143" i="8" s="1"/>
  <c r="P143" i="8"/>
  <c r="N143" i="8"/>
  <c r="M143" i="8" s="1"/>
  <c r="L143" i="8"/>
  <c r="J143" i="8"/>
  <c r="I143" i="8"/>
  <c r="H143" i="8"/>
  <c r="AD143" i="8" s="1"/>
  <c r="AH143" i="8" s="1"/>
  <c r="CC142" i="8"/>
  <c r="CA142" i="8"/>
  <c r="CE142" i="8" s="1"/>
  <c r="BZ142" i="8"/>
  <c r="BX142" i="8"/>
  <c r="BW142" i="8"/>
  <c r="BT142" i="8"/>
  <c r="BS142" i="8"/>
  <c r="BM142" i="8"/>
  <c r="BK142" i="8"/>
  <c r="BL142" i="8" s="1"/>
  <c r="BJ142" i="8"/>
  <c r="BG142" i="8"/>
  <c r="BH142" i="8" s="1"/>
  <c r="BF142" i="8"/>
  <c r="BC142" i="8"/>
  <c r="BD142" i="8" s="1"/>
  <c r="AW142" i="8"/>
  <c r="AU142" i="8"/>
  <c r="AT142" i="8"/>
  <c r="AX142" i="8" s="1"/>
  <c r="AQ142" i="8"/>
  <c r="AR142" i="8" s="1"/>
  <c r="AP142" i="8"/>
  <c r="AM142" i="8"/>
  <c r="AN142" i="8" s="1"/>
  <c r="AL142" i="8"/>
  <c r="AG142" i="8"/>
  <c r="AF142" i="8"/>
  <c r="AE142" i="8"/>
  <c r="AA142" i="8"/>
  <c r="Z142" i="8"/>
  <c r="W142" i="8"/>
  <c r="X142" i="8" s="1"/>
  <c r="V142" i="8"/>
  <c r="R142" i="8"/>
  <c r="S142" i="8" s="1"/>
  <c r="T142" i="8" s="1"/>
  <c r="P142" i="8"/>
  <c r="N142" i="8"/>
  <c r="M142" i="8" s="1"/>
  <c r="L142" i="8"/>
  <c r="J142" i="8"/>
  <c r="I142" i="8"/>
  <c r="H142" i="8"/>
  <c r="BV142" i="8" s="1"/>
  <c r="CE141" i="8"/>
  <c r="CC141" i="8"/>
  <c r="CA141" i="8"/>
  <c r="CB141" i="8" s="1"/>
  <c r="CF141" i="8" s="1"/>
  <c r="BZ141" i="8"/>
  <c r="BX141" i="8"/>
  <c r="BW141" i="8"/>
  <c r="BV141" i="8"/>
  <c r="BT141" i="8"/>
  <c r="BS141" i="8"/>
  <c r="BM141" i="8"/>
  <c r="BL141" i="8"/>
  <c r="BK141" i="8"/>
  <c r="BG141" i="8"/>
  <c r="BH141" i="8" s="1"/>
  <c r="BO141" i="8" s="1"/>
  <c r="BF141" i="8"/>
  <c r="BD141" i="8"/>
  <c r="BC141" i="8"/>
  <c r="BB141" i="8"/>
  <c r="AW141" i="8"/>
  <c r="AU141" i="8"/>
  <c r="AY141" i="8" s="1"/>
  <c r="AR141" i="8"/>
  <c r="AQ141" i="8"/>
  <c r="AM141" i="8"/>
  <c r="AN141" i="8" s="1"/>
  <c r="AL141" i="8"/>
  <c r="AG141" i="8"/>
  <c r="AE141" i="8"/>
  <c r="AI141" i="8" s="1"/>
  <c r="AB141" i="8"/>
  <c r="AA141" i="8"/>
  <c r="X141" i="8"/>
  <c r="W141" i="8"/>
  <c r="R141" i="8"/>
  <c r="S141" i="8" s="1"/>
  <c r="T141" i="8" s="1"/>
  <c r="P141" i="8"/>
  <c r="N141" i="8"/>
  <c r="M141" i="8"/>
  <c r="L141" i="8"/>
  <c r="J141" i="8"/>
  <c r="I141" i="8"/>
  <c r="H141" i="8"/>
  <c r="AT141" i="8" s="1"/>
  <c r="CC140" i="8"/>
  <c r="CA140" i="8"/>
  <c r="BW140" i="8"/>
  <c r="BX140" i="8" s="1"/>
  <c r="BS140" i="8"/>
  <c r="BO140" i="8"/>
  <c r="BM140" i="8"/>
  <c r="BK140" i="8"/>
  <c r="BG140" i="8"/>
  <c r="BH140" i="8" s="1"/>
  <c r="BC140" i="8"/>
  <c r="BD140" i="8" s="1"/>
  <c r="AW140" i="8"/>
  <c r="AV140" i="8"/>
  <c r="AU140" i="8"/>
  <c r="AQ140" i="8"/>
  <c r="AM140" i="8"/>
  <c r="AI140" i="8"/>
  <c r="AG140" i="8"/>
  <c r="AE140" i="8"/>
  <c r="AF140" i="8" s="1"/>
  <c r="AD140" i="8"/>
  <c r="AA140" i="8"/>
  <c r="Z140" i="8"/>
  <c r="W140" i="8"/>
  <c r="S140" i="8"/>
  <c r="T140" i="8" s="1"/>
  <c r="R140" i="8"/>
  <c r="N140" i="8"/>
  <c r="M140" i="8" s="1"/>
  <c r="J140" i="8"/>
  <c r="I140" i="8"/>
  <c r="H140" i="8"/>
  <c r="BZ140" i="8" s="1"/>
  <c r="CC139" i="8"/>
  <c r="CA139" i="8"/>
  <c r="BW139" i="8"/>
  <c r="BS139" i="8"/>
  <c r="BR139" i="8"/>
  <c r="BM139" i="8"/>
  <c r="BK139" i="8"/>
  <c r="BG139" i="8"/>
  <c r="BC139" i="8"/>
  <c r="AW139" i="8"/>
  <c r="AU139" i="8"/>
  <c r="AQ139" i="8"/>
  <c r="AR139" i="8" s="1"/>
  <c r="AM139" i="8"/>
  <c r="AG139" i="8"/>
  <c r="AE139" i="8"/>
  <c r="AA139" i="8"/>
  <c r="W139" i="8"/>
  <c r="S139" i="8"/>
  <c r="R139" i="8"/>
  <c r="N139" i="8"/>
  <c r="M139" i="8" s="1"/>
  <c r="J139" i="8"/>
  <c r="I139" i="8"/>
  <c r="H139" i="8"/>
  <c r="T139" i="8" s="1"/>
  <c r="CC138" i="8"/>
  <c r="CB138" i="8"/>
  <c r="CA138" i="8"/>
  <c r="BZ138" i="8"/>
  <c r="CD138" i="8" s="1"/>
  <c r="BX138" i="8"/>
  <c r="BW138" i="8"/>
  <c r="BV138" i="8"/>
  <c r="BS138" i="8"/>
  <c r="BR138" i="8"/>
  <c r="BO138" i="8"/>
  <c r="BM138" i="8"/>
  <c r="BK138" i="8"/>
  <c r="BL138" i="8" s="1"/>
  <c r="BP138" i="8" s="1"/>
  <c r="BJ138" i="8"/>
  <c r="BH138" i="8"/>
  <c r="BG138" i="8"/>
  <c r="BF138" i="8"/>
  <c r="BD138" i="8"/>
  <c r="BC138" i="8"/>
  <c r="BB138" i="8"/>
  <c r="AY138" i="8"/>
  <c r="AW138" i="8"/>
  <c r="AV138" i="8"/>
  <c r="AZ138" i="8" s="1"/>
  <c r="AU138" i="8"/>
  <c r="AQ138" i="8"/>
  <c r="AR138" i="8" s="1"/>
  <c r="AP138" i="8"/>
  <c r="AN138" i="8"/>
  <c r="AM138" i="8"/>
  <c r="AL138" i="8"/>
  <c r="AG138" i="8"/>
  <c r="AE138" i="8"/>
  <c r="AI138" i="8" s="1"/>
  <c r="AB138" i="8"/>
  <c r="AA138" i="8"/>
  <c r="W138" i="8"/>
  <c r="X138" i="8" s="1"/>
  <c r="V138" i="8"/>
  <c r="T138" i="8"/>
  <c r="R138" i="8"/>
  <c r="S138" i="8" s="1"/>
  <c r="P138" i="8"/>
  <c r="N138" i="8"/>
  <c r="M138" i="8"/>
  <c r="L138" i="8"/>
  <c r="J138" i="8"/>
  <c r="I138" i="8"/>
  <c r="H138" i="8"/>
  <c r="AD138" i="8" s="1"/>
  <c r="CC137" i="8"/>
  <c r="CA137" i="8"/>
  <c r="BW137" i="8"/>
  <c r="BT137" i="8"/>
  <c r="BS137" i="8"/>
  <c r="BM137" i="8"/>
  <c r="BK137" i="8"/>
  <c r="BG137" i="8"/>
  <c r="BC137" i="8"/>
  <c r="AW137" i="8"/>
  <c r="AU137" i="8"/>
  <c r="AQ137" i="8"/>
  <c r="AP137" i="8"/>
  <c r="AM137" i="8"/>
  <c r="AG137" i="8"/>
  <c r="AF137" i="8"/>
  <c r="AE137" i="8"/>
  <c r="AA137" i="8"/>
  <c r="W137" i="8"/>
  <c r="V137" i="8"/>
  <c r="S137" i="8"/>
  <c r="R137" i="8"/>
  <c r="N137" i="8"/>
  <c r="M137" i="8"/>
  <c r="J137" i="8"/>
  <c r="I137" i="8"/>
  <c r="H137" i="8"/>
  <c r="CE136" i="8"/>
  <c r="CC136" i="8"/>
  <c r="CB136" i="8"/>
  <c r="CA136" i="8"/>
  <c r="BW136" i="8"/>
  <c r="BX136" i="8" s="1"/>
  <c r="BV136" i="8"/>
  <c r="BT136" i="8"/>
  <c r="BS136" i="8"/>
  <c r="BR136" i="8"/>
  <c r="BM136" i="8"/>
  <c r="BK136" i="8"/>
  <c r="BO136" i="8" s="1"/>
  <c r="BH136" i="8"/>
  <c r="BG136" i="8"/>
  <c r="BC136" i="8"/>
  <c r="BD136" i="8" s="1"/>
  <c r="BB136" i="8"/>
  <c r="AW136" i="8"/>
  <c r="AU136" i="8"/>
  <c r="AQ136" i="8"/>
  <c r="AR136" i="8" s="1"/>
  <c r="AN136" i="8"/>
  <c r="AM136" i="8"/>
  <c r="AG136" i="8"/>
  <c r="AE136" i="8"/>
  <c r="AA136" i="8"/>
  <c r="AB136" i="8" s="1"/>
  <c r="W136" i="8"/>
  <c r="X136" i="8" s="1"/>
  <c r="T136" i="8"/>
  <c r="S136" i="8"/>
  <c r="R136" i="8"/>
  <c r="N136" i="8"/>
  <c r="M136" i="8"/>
  <c r="L136" i="8"/>
  <c r="J136" i="8"/>
  <c r="I136" i="8"/>
  <c r="H136" i="8"/>
  <c r="BJ136" i="8" s="1"/>
  <c r="CC135" i="8"/>
  <c r="CB135" i="8"/>
  <c r="CA135" i="8"/>
  <c r="BZ135" i="8"/>
  <c r="BW135" i="8"/>
  <c r="BV135" i="8"/>
  <c r="BS135" i="8"/>
  <c r="BT135" i="8" s="1"/>
  <c r="BR135" i="8"/>
  <c r="BM135" i="8"/>
  <c r="BL135" i="8"/>
  <c r="BK135" i="8"/>
  <c r="BJ135" i="8"/>
  <c r="BH135" i="8"/>
  <c r="BO135" i="8" s="1"/>
  <c r="BG135" i="8"/>
  <c r="BF135" i="8"/>
  <c r="BC135" i="8"/>
  <c r="BD135" i="8" s="1"/>
  <c r="BB135" i="8"/>
  <c r="AY135" i="8"/>
  <c r="AW135" i="8"/>
  <c r="AU135" i="8"/>
  <c r="AV135" i="8" s="1"/>
  <c r="AT135" i="8"/>
  <c r="AX135" i="8" s="1"/>
  <c r="AR135" i="8"/>
  <c r="AQ135" i="8"/>
  <c r="AP135" i="8"/>
  <c r="AN135" i="8"/>
  <c r="AM135" i="8"/>
  <c r="AL135" i="8"/>
  <c r="AI135" i="8"/>
  <c r="AG135" i="8"/>
  <c r="AF135" i="8"/>
  <c r="AE135" i="8"/>
  <c r="AA135" i="8"/>
  <c r="AB135" i="8" s="1"/>
  <c r="Z135" i="8"/>
  <c r="X135" i="8"/>
  <c r="W135" i="8"/>
  <c r="V135" i="8"/>
  <c r="R135" i="8"/>
  <c r="S135" i="8" s="1"/>
  <c r="T135" i="8" s="1"/>
  <c r="P135" i="8"/>
  <c r="N135" i="8"/>
  <c r="M135" i="8"/>
  <c r="L135" i="8"/>
  <c r="J135" i="8"/>
  <c r="I135" i="8"/>
  <c r="H135" i="8"/>
  <c r="AD135" i="8" s="1"/>
  <c r="AH135" i="8" s="1"/>
  <c r="CC134" i="8"/>
  <c r="CA134" i="8"/>
  <c r="BZ134" i="8"/>
  <c r="BW134" i="8"/>
  <c r="BX134" i="8" s="1"/>
  <c r="BT134" i="8"/>
  <c r="BS134" i="8"/>
  <c r="BM134" i="8"/>
  <c r="BK134" i="8"/>
  <c r="BJ134" i="8"/>
  <c r="BG134" i="8"/>
  <c r="BH134" i="8" s="1"/>
  <c r="BF134" i="8"/>
  <c r="BD134" i="8"/>
  <c r="BC134" i="8"/>
  <c r="AW134" i="8"/>
  <c r="AU134" i="8"/>
  <c r="AV134" i="8" s="1"/>
  <c r="AT134" i="8"/>
  <c r="AQ134" i="8"/>
  <c r="AR134" i="8" s="1"/>
  <c r="AZ134" i="8" s="1"/>
  <c r="AP134" i="8"/>
  <c r="AM134" i="8"/>
  <c r="AN134" i="8" s="1"/>
  <c r="AL134" i="8"/>
  <c r="AG134" i="8"/>
  <c r="AF134" i="8"/>
  <c r="AE134" i="8"/>
  <c r="AA134" i="8"/>
  <c r="Z134" i="8"/>
  <c r="W134" i="8"/>
  <c r="X134" i="8" s="1"/>
  <c r="V134" i="8"/>
  <c r="R134" i="8"/>
  <c r="S134" i="8" s="1"/>
  <c r="T134" i="8" s="1"/>
  <c r="P134" i="8"/>
  <c r="N134" i="8"/>
  <c r="M134" i="8" s="1"/>
  <c r="L134" i="8"/>
  <c r="J134" i="8"/>
  <c r="I134" i="8"/>
  <c r="H134" i="8"/>
  <c r="BV134" i="8" s="1"/>
  <c r="CE133" i="8"/>
  <c r="CC133" i="8"/>
  <c r="CA133" i="8"/>
  <c r="CB133" i="8" s="1"/>
  <c r="CF133" i="8" s="1"/>
  <c r="BZ133" i="8"/>
  <c r="BX133" i="8"/>
  <c r="BW133" i="8"/>
  <c r="BV133" i="8"/>
  <c r="BT133" i="8"/>
  <c r="BS133" i="8"/>
  <c r="BO133" i="8"/>
  <c r="BM133" i="8"/>
  <c r="BK133" i="8"/>
  <c r="BG133" i="8"/>
  <c r="BH133" i="8" s="1"/>
  <c r="BF133" i="8"/>
  <c r="BD133" i="8"/>
  <c r="BC133" i="8"/>
  <c r="BB133" i="8"/>
  <c r="AW133" i="8"/>
  <c r="AV133" i="8"/>
  <c r="AU133" i="8"/>
  <c r="AY133" i="8" s="1"/>
  <c r="AR133" i="8"/>
  <c r="AQ133" i="8"/>
  <c r="AM133" i="8"/>
  <c r="AN133" i="8" s="1"/>
  <c r="AL133" i="8"/>
  <c r="AG133" i="8"/>
  <c r="AE133" i="8"/>
  <c r="AB133" i="8"/>
  <c r="AA133" i="8"/>
  <c r="W133" i="8"/>
  <c r="X133" i="8" s="1"/>
  <c r="R133" i="8"/>
  <c r="S133" i="8" s="1"/>
  <c r="T133" i="8" s="1"/>
  <c r="P133" i="8"/>
  <c r="N133" i="8"/>
  <c r="M133" i="8"/>
  <c r="L133" i="8"/>
  <c r="J133" i="8"/>
  <c r="I133" i="8"/>
  <c r="H133" i="8"/>
  <c r="AT133" i="8" s="1"/>
  <c r="CC132" i="8"/>
  <c r="CA132" i="8"/>
  <c r="BZ132" i="8"/>
  <c r="BW132" i="8"/>
  <c r="BS132" i="8"/>
  <c r="BM132" i="8"/>
  <c r="BK132" i="8"/>
  <c r="BG132" i="8"/>
  <c r="BH132" i="8" s="1"/>
  <c r="BO132" i="8" s="1"/>
  <c r="BC132" i="8"/>
  <c r="BD132" i="8" s="1"/>
  <c r="BB132" i="8"/>
  <c r="AW132" i="8"/>
  <c r="AU132" i="8"/>
  <c r="AT132" i="8"/>
  <c r="AR132" i="8"/>
  <c r="AQ132" i="8"/>
  <c r="AM132" i="8"/>
  <c r="AL132" i="8"/>
  <c r="AI132" i="8"/>
  <c r="AG132" i="8"/>
  <c r="AE132" i="8"/>
  <c r="AF132" i="8" s="1"/>
  <c r="AD132" i="8"/>
  <c r="AA132" i="8"/>
  <c r="Z132" i="8"/>
  <c r="W132" i="8"/>
  <c r="R132" i="8"/>
  <c r="S132" i="8" s="1"/>
  <c r="T132" i="8" s="1"/>
  <c r="N132" i="8"/>
  <c r="M132" i="8" s="1"/>
  <c r="J132" i="8"/>
  <c r="I132" i="8"/>
  <c r="H132" i="8"/>
  <c r="AV132" i="8" s="1"/>
  <c r="CC131" i="8"/>
  <c r="CA131" i="8"/>
  <c r="CE131" i="8" s="1"/>
  <c r="BX131" i="8"/>
  <c r="BW131" i="8"/>
  <c r="BS131" i="8"/>
  <c r="BM131" i="8"/>
  <c r="BK131" i="8"/>
  <c r="BH131" i="8"/>
  <c r="BG131" i="8"/>
  <c r="BC131" i="8"/>
  <c r="AW131" i="8"/>
  <c r="AU131" i="8"/>
  <c r="AT131" i="8"/>
  <c r="AQ131" i="8"/>
  <c r="AR131" i="8" s="1"/>
  <c r="AM131" i="8"/>
  <c r="AI131" i="8"/>
  <c r="AG131" i="8"/>
  <c r="AE131" i="8"/>
  <c r="AD131" i="8"/>
  <c r="AA131" i="8"/>
  <c r="AB131" i="8" s="1"/>
  <c r="W131" i="8"/>
  <c r="S131" i="8"/>
  <c r="T131" i="8" s="1"/>
  <c r="R131" i="8"/>
  <c r="N131" i="8"/>
  <c r="M131" i="8" s="1"/>
  <c r="J131" i="8"/>
  <c r="I131" i="8"/>
  <c r="H131" i="8"/>
  <c r="BR131" i="8" s="1"/>
  <c r="CC130" i="8"/>
  <c r="CB130" i="8"/>
  <c r="CA130" i="8"/>
  <c r="BZ130" i="8"/>
  <c r="CD130" i="8" s="1"/>
  <c r="BX130" i="8"/>
  <c r="BW130" i="8"/>
  <c r="BV130" i="8"/>
  <c r="BS130" i="8"/>
  <c r="BR130" i="8"/>
  <c r="BM130" i="8"/>
  <c r="BK130" i="8"/>
  <c r="BL130" i="8" s="1"/>
  <c r="BP130" i="8" s="1"/>
  <c r="BJ130" i="8"/>
  <c r="BH130" i="8"/>
  <c r="BO130" i="8" s="1"/>
  <c r="BG130" i="8"/>
  <c r="BF130" i="8"/>
  <c r="BN130" i="8" s="1"/>
  <c r="BD130" i="8"/>
  <c r="BC130" i="8"/>
  <c r="BB130" i="8"/>
  <c r="AW130" i="8"/>
  <c r="AV130" i="8"/>
  <c r="AZ130" i="8" s="1"/>
  <c r="AU130" i="8"/>
  <c r="AY130" i="8" s="1"/>
  <c r="AQ130" i="8"/>
  <c r="AR130" i="8" s="1"/>
  <c r="AP130" i="8"/>
  <c r="AN130" i="8"/>
  <c r="AM130" i="8"/>
  <c r="AL130" i="8"/>
  <c r="AG130" i="8"/>
  <c r="AF130" i="8"/>
  <c r="AJ130" i="8" s="1"/>
  <c r="AE130" i="8"/>
  <c r="AA130" i="8"/>
  <c r="AB130" i="8" s="1"/>
  <c r="W130" i="8"/>
  <c r="X130" i="8" s="1"/>
  <c r="V130" i="8"/>
  <c r="R130" i="8"/>
  <c r="S130" i="8" s="1"/>
  <c r="T130" i="8" s="1"/>
  <c r="P130" i="8"/>
  <c r="N130" i="8"/>
  <c r="M130" i="8"/>
  <c r="L130" i="8"/>
  <c r="J130" i="8"/>
  <c r="I130" i="8"/>
  <c r="H130" i="8"/>
  <c r="AD130" i="8" s="1"/>
  <c r="CC129" i="8"/>
  <c r="CA129" i="8"/>
  <c r="BW129" i="8"/>
  <c r="BS129" i="8"/>
  <c r="BT129" i="8" s="1"/>
  <c r="BM129" i="8"/>
  <c r="BK129" i="8"/>
  <c r="BG129" i="8"/>
  <c r="BC129" i="8"/>
  <c r="BD129" i="8" s="1"/>
  <c r="AW129" i="8"/>
  <c r="AV129" i="8"/>
  <c r="AU129" i="8"/>
  <c r="AQ129" i="8"/>
  <c r="AM129" i="8"/>
  <c r="AN129" i="8" s="1"/>
  <c r="AL129" i="8"/>
  <c r="AG129" i="8"/>
  <c r="AE129" i="8"/>
  <c r="AA129" i="8"/>
  <c r="W129" i="8"/>
  <c r="V129" i="8"/>
  <c r="R129" i="8"/>
  <c r="S129" i="8" s="1"/>
  <c r="N129" i="8"/>
  <c r="M129" i="8"/>
  <c r="J129" i="8"/>
  <c r="I129" i="8"/>
  <c r="H129" i="8"/>
  <c r="CE128" i="8"/>
  <c r="CC128" i="8"/>
  <c r="CB128" i="8"/>
  <c r="CA128" i="8"/>
  <c r="BW128" i="8"/>
  <c r="BX128" i="8" s="1"/>
  <c r="BV128" i="8"/>
  <c r="BS128" i="8"/>
  <c r="BR128" i="8"/>
  <c r="BM128" i="8"/>
  <c r="BK128" i="8"/>
  <c r="BH128" i="8"/>
  <c r="BG128" i="8"/>
  <c r="BC128" i="8"/>
  <c r="BD128" i="8" s="1"/>
  <c r="BB128" i="8"/>
  <c r="AW128" i="8"/>
  <c r="AU128" i="8"/>
  <c r="AY128" i="8" s="1"/>
  <c r="AT128" i="8"/>
  <c r="AQ128" i="8"/>
  <c r="AR128" i="8" s="1"/>
  <c r="AN128" i="8"/>
  <c r="AM128" i="8"/>
  <c r="AG128" i="8"/>
  <c r="AE128" i="8"/>
  <c r="AA128" i="8"/>
  <c r="AB128" i="8" s="1"/>
  <c r="Z128" i="8"/>
  <c r="W128" i="8"/>
  <c r="X128" i="8" s="1"/>
  <c r="S128" i="8"/>
  <c r="T128" i="8" s="1"/>
  <c r="R128" i="8"/>
  <c r="N128" i="8"/>
  <c r="M128" i="8"/>
  <c r="L128" i="8"/>
  <c r="J128" i="8"/>
  <c r="I128" i="8"/>
  <c r="H128" i="8"/>
  <c r="CC127" i="8"/>
  <c r="CB127" i="8"/>
  <c r="CA127" i="8"/>
  <c r="BZ127" i="8"/>
  <c r="BW127" i="8"/>
  <c r="BV127" i="8"/>
  <c r="BS127" i="8"/>
  <c r="BT127" i="8" s="1"/>
  <c r="BR127" i="8"/>
  <c r="BN127" i="8"/>
  <c r="BM127" i="8"/>
  <c r="BL127" i="8"/>
  <c r="BK127" i="8"/>
  <c r="BJ127" i="8"/>
  <c r="BH127" i="8"/>
  <c r="BO127" i="8" s="1"/>
  <c r="BG127" i="8"/>
  <c r="BF127" i="8"/>
  <c r="BD127" i="8"/>
  <c r="BC127" i="8"/>
  <c r="BB127" i="8"/>
  <c r="AY127" i="8"/>
  <c r="AX127" i="8"/>
  <c r="AW127" i="8"/>
  <c r="AU127" i="8"/>
  <c r="AV127" i="8" s="1"/>
  <c r="AT127" i="8"/>
  <c r="AR127" i="8"/>
  <c r="AQ127" i="8"/>
  <c r="AP127" i="8"/>
  <c r="AN127" i="8"/>
  <c r="AM127" i="8"/>
  <c r="AL127" i="8"/>
  <c r="AG127" i="8"/>
  <c r="AF127" i="8"/>
  <c r="AE127" i="8"/>
  <c r="AA127" i="8"/>
  <c r="Z127" i="8"/>
  <c r="AH127" i="8" s="1"/>
  <c r="X127" i="8"/>
  <c r="W127" i="8"/>
  <c r="V127" i="8"/>
  <c r="R127" i="8"/>
  <c r="S127" i="8" s="1"/>
  <c r="T127" i="8" s="1"/>
  <c r="P127" i="8"/>
  <c r="N127" i="8"/>
  <c r="M127" i="8"/>
  <c r="L127" i="8"/>
  <c r="J127" i="8"/>
  <c r="I127" i="8"/>
  <c r="H127" i="8"/>
  <c r="AD127" i="8" s="1"/>
  <c r="CC126" i="8"/>
  <c r="CA126" i="8"/>
  <c r="BZ126" i="8"/>
  <c r="BW126" i="8"/>
  <c r="BX126" i="8" s="1"/>
  <c r="BS126" i="8"/>
  <c r="BT126" i="8" s="1"/>
  <c r="BM126" i="8"/>
  <c r="BK126" i="8"/>
  <c r="BG126" i="8"/>
  <c r="BD126" i="8"/>
  <c r="BC126" i="8"/>
  <c r="AW126" i="8"/>
  <c r="AU126" i="8"/>
  <c r="AV126" i="8" s="1"/>
  <c r="AQ126" i="8"/>
  <c r="AP126" i="8"/>
  <c r="AM126" i="8"/>
  <c r="AL126" i="8"/>
  <c r="AG126" i="8"/>
  <c r="AE126" i="8"/>
  <c r="AD126" i="8"/>
  <c r="AA126" i="8"/>
  <c r="AB126" i="8" s="1"/>
  <c r="Z126" i="8"/>
  <c r="W126" i="8"/>
  <c r="R126" i="8"/>
  <c r="S126" i="8" s="1"/>
  <c r="T126" i="8" s="1"/>
  <c r="P126" i="8"/>
  <c r="N126" i="8"/>
  <c r="M126" i="8" s="1"/>
  <c r="L126" i="8"/>
  <c r="J126" i="8"/>
  <c r="I126" i="8"/>
  <c r="H126" i="8"/>
  <c r="BF126" i="8" s="1"/>
  <c r="CC125" i="8"/>
  <c r="CA125" i="8"/>
  <c r="CE125" i="8" s="1"/>
  <c r="BX125" i="8"/>
  <c r="BW125" i="8"/>
  <c r="BT125" i="8"/>
  <c r="BS125" i="8"/>
  <c r="BM125" i="8"/>
  <c r="BK125" i="8"/>
  <c r="BL125" i="8" s="1"/>
  <c r="BH125" i="8"/>
  <c r="BG125" i="8"/>
  <c r="BC125" i="8"/>
  <c r="BB125" i="8"/>
  <c r="AW125" i="8"/>
  <c r="AU125" i="8"/>
  <c r="AQ125" i="8"/>
  <c r="AR125" i="8" s="1"/>
  <c r="AN125" i="8"/>
  <c r="AM125" i="8"/>
  <c r="AL125" i="8"/>
  <c r="AG125" i="8"/>
  <c r="AE125" i="8"/>
  <c r="AD125" i="8"/>
  <c r="AB125" i="8"/>
  <c r="AA125" i="8"/>
  <c r="W125" i="8"/>
  <c r="X125" i="8" s="1"/>
  <c r="S125" i="8"/>
  <c r="T125" i="8" s="1"/>
  <c r="R125" i="8"/>
  <c r="P125" i="8"/>
  <c r="N125" i="8"/>
  <c r="M125" i="8"/>
  <c r="L125" i="8"/>
  <c r="J125" i="8"/>
  <c r="I125" i="8"/>
  <c r="H125" i="8"/>
  <c r="BZ125" i="8" s="1"/>
  <c r="CC124" i="8"/>
  <c r="CB124" i="8"/>
  <c r="CA124" i="8"/>
  <c r="BZ124" i="8"/>
  <c r="BW124" i="8"/>
  <c r="BV124" i="8"/>
  <c r="BS124" i="8"/>
  <c r="BT124" i="8" s="1"/>
  <c r="BM124" i="8"/>
  <c r="BL124" i="8"/>
  <c r="BK124" i="8"/>
  <c r="BJ124" i="8"/>
  <c r="BH124" i="8"/>
  <c r="BP124" i="8" s="1"/>
  <c r="BG124" i="8"/>
  <c r="BF124" i="8"/>
  <c r="BC124" i="8"/>
  <c r="BD124" i="8" s="1"/>
  <c r="AW124" i="8"/>
  <c r="AV124" i="8"/>
  <c r="AU124" i="8"/>
  <c r="AT124" i="8"/>
  <c r="AX124" i="8" s="1"/>
  <c r="AR124" i="8"/>
  <c r="AQ124" i="8"/>
  <c r="AP124" i="8"/>
  <c r="AM124" i="8"/>
  <c r="AL124" i="8"/>
  <c r="AG124" i="8"/>
  <c r="AE124" i="8"/>
  <c r="AI124" i="8" s="1"/>
  <c r="AB124" i="8"/>
  <c r="AA124" i="8"/>
  <c r="X124" i="8"/>
  <c r="W124" i="8"/>
  <c r="R124" i="8"/>
  <c r="S124" i="8" s="1"/>
  <c r="T124" i="8" s="1"/>
  <c r="N124" i="8"/>
  <c r="M124" i="8" s="1"/>
  <c r="J124" i="8"/>
  <c r="I124" i="8"/>
  <c r="H124" i="8"/>
  <c r="AD124" i="8" s="1"/>
  <c r="CC123" i="8"/>
  <c r="CA123" i="8"/>
  <c r="BW123" i="8"/>
  <c r="BX123" i="8" s="1"/>
  <c r="BS123" i="8"/>
  <c r="BT123" i="8" s="1"/>
  <c r="BR123" i="8"/>
  <c r="BM123" i="8"/>
  <c r="BK123" i="8"/>
  <c r="BJ123" i="8"/>
  <c r="BG123" i="8"/>
  <c r="BH123" i="8" s="1"/>
  <c r="BD123" i="8"/>
  <c r="BC123" i="8"/>
  <c r="AW123" i="8"/>
  <c r="AU123" i="8"/>
  <c r="AT123" i="8"/>
  <c r="AQ123" i="8"/>
  <c r="AR123" i="8" s="1"/>
  <c r="AM123" i="8"/>
  <c r="AG123" i="8"/>
  <c r="AE123" i="8"/>
  <c r="AA123" i="8"/>
  <c r="AB123" i="8" s="1"/>
  <c r="Z123" i="8"/>
  <c r="W123" i="8"/>
  <c r="X123" i="8" s="1"/>
  <c r="V123" i="8"/>
  <c r="S123" i="8"/>
  <c r="T123" i="8" s="1"/>
  <c r="R123" i="8"/>
  <c r="N123" i="8"/>
  <c r="M123" i="8" s="1"/>
  <c r="L123" i="8"/>
  <c r="J123" i="8"/>
  <c r="I123" i="8"/>
  <c r="H123" i="8"/>
  <c r="CG122" i="8"/>
  <c r="CI122" i="8" s="1"/>
  <c r="CD122" i="8"/>
  <c r="CC122" i="8"/>
  <c r="CB122" i="8"/>
  <c r="CA122" i="8"/>
  <c r="BZ122" i="8"/>
  <c r="BX122" i="8"/>
  <c r="BW122" i="8"/>
  <c r="BV122" i="8"/>
  <c r="BS122" i="8"/>
  <c r="BR122" i="8"/>
  <c r="BM122" i="8"/>
  <c r="BL122" i="8"/>
  <c r="BK122" i="8"/>
  <c r="BJ122" i="8"/>
  <c r="BH122" i="8"/>
  <c r="BO122" i="8" s="1"/>
  <c r="BG122" i="8"/>
  <c r="BF122" i="8"/>
  <c r="BD122" i="8"/>
  <c r="BC122" i="8"/>
  <c r="BB122" i="8"/>
  <c r="AW122" i="8"/>
  <c r="AV122" i="8"/>
  <c r="AU122" i="8"/>
  <c r="AQ122" i="8"/>
  <c r="AY122" i="8" s="1"/>
  <c r="AP122" i="8"/>
  <c r="AN122" i="8"/>
  <c r="AM122" i="8"/>
  <c r="AL122" i="8"/>
  <c r="AG122" i="8"/>
  <c r="AF122" i="8"/>
  <c r="AE122" i="8"/>
  <c r="AA122" i="8"/>
  <c r="AB122" i="8" s="1"/>
  <c r="W122" i="8"/>
  <c r="X122" i="8" s="1"/>
  <c r="V122" i="8"/>
  <c r="T122" i="8"/>
  <c r="R122" i="8"/>
  <c r="S122" i="8" s="1"/>
  <c r="P122" i="8"/>
  <c r="N122" i="8"/>
  <c r="M122" i="8"/>
  <c r="L122" i="8"/>
  <c r="J122" i="8"/>
  <c r="I122" i="8"/>
  <c r="H122" i="8"/>
  <c r="AD122" i="8" s="1"/>
  <c r="CC121" i="8"/>
  <c r="CA121" i="8"/>
  <c r="BZ121" i="8"/>
  <c r="BW121" i="8"/>
  <c r="BS121" i="8"/>
  <c r="BT121" i="8" s="1"/>
  <c r="BM121" i="8"/>
  <c r="BK121" i="8"/>
  <c r="BO121" i="8" s="1"/>
  <c r="BG121" i="8"/>
  <c r="BH121" i="8" s="1"/>
  <c r="BF121" i="8"/>
  <c r="BC121" i="8"/>
  <c r="BB121" i="8"/>
  <c r="AY121" i="8"/>
  <c r="AW121" i="8"/>
  <c r="AU121" i="8"/>
  <c r="AT121" i="8"/>
  <c r="AX121" i="8" s="1"/>
  <c r="AQ121" i="8"/>
  <c r="AR121" i="8" s="1"/>
  <c r="AM121" i="8"/>
  <c r="AN121" i="8" s="1"/>
  <c r="AL121" i="8"/>
  <c r="AG121" i="8"/>
  <c r="AE121" i="8"/>
  <c r="AB121" i="8"/>
  <c r="AA121" i="8"/>
  <c r="W121" i="8"/>
  <c r="S121" i="8"/>
  <c r="T121" i="8" s="1"/>
  <c r="R121" i="8"/>
  <c r="N121" i="8"/>
  <c r="M121" i="8"/>
  <c r="J121" i="8"/>
  <c r="I121" i="8"/>
  <c r="H121" i="8"/>
  <c r="AP121" i="8" s="1"/>
  <c r="CE120" i="8"/>
  <c r="CC120" i="8"/>
  <c r="CB120" i="8"/>
  <c r="CA120" i="8"/>
  <c r="BX120" i="8"/>
  <c r="BW120" i="8"/>
  <c r="BV120" i="8"/>
  <c r="BT120" i="8"/>
  <c r="CF120" i="8" s="1"/>
  <c r="BS120" i="8"/>
  <c r="BR120" i="8"/>
  <c r="BM120" i="8"/>
  <c r="BK120" i="8"/>
  <c r="BH120" i="8"/>
  <c r="BG120" i="8"/>
  <c r="BC120" i="8"/>
  <c r="BD120" i="8" s="1"/>
  <c r="BB120" i="8"/>
  <c r="AW120" i="8"/>
  <c r="AU120" i="8"/>
  <c r="AQ120" i="8"/>
  <c r="AR120" i="8" s="1"/>
  <c r="AM120" i="8"/>
  <c r="AN120" i="8" s="1"/>
  <c r="AI120" i="8"/>
  <c r="AG120" i="8"/>
  <c r="AE120" i="8"/>
  <c r="AF120" i="8" s="1"/>
  <c r="AJ120" i="8" s="1"/>
  <c r="AD120" i="8"/>
  <c r="AA120" i="8"/>
  <c r="AB120" i="8" s="1"/>
  <c r="Z120" i="8"/>
  <c r="W120" i="8"/>
  <c r="X120" i="8" s="1"/>
  <c r="T120" i="8"/>
  <c r="S120" i="8"/>
  <c r="R120" i="8"/>
  <c r="P120" i="8"/>
  <c r="N120" i="8"/>
  <c r="M120" i="8"/>
  <c r="L120" i="8"/>
  <c r="J120" i="8"/>
  <c r="I120" i="8"/>
  <c r="H120" i="8"/>
  <c r="CC119" i="8"/>
  <c r="CB119" i="8"/>
  <c r="CA119" i="8"/>
  <c r="BZ119" i="8"/>
  <c r="BX119" i="8"/>
  <c r="BW119" i="8"/>
  <c r="CE119" i="8" s="1"/>
  <c r="BV119" i="8"/>
  <c r="BS119" i="8"/>
  <c r="BT119" i="8" s="1"/>
  <c r="BR119" i="8"/>
  <c r="BO119" i="8"/>
  <c r="BM119" i="8"/>
  <c r="BL119" i="8"/>
  <c r="BP119" i="8" s="1"/>
  <c r="BK119" i="8"/>
  <c r="BJ119" i="8"/>
  <c r="BH119" i="8"/>
  <c r="BG119" i="8"/>
  <c r="BF119" i="8"/>
  <c r="BD119" i="8"/>
  <c r="BC119" i="8"/>
  <c r="BB119" i="8"/>
  <c r="BN119" i="8" s="1"/>
  <c r="AW119" i="8"/>
  <c r="AU119" i="8"/>
  <c r="CG119" i="8" s="1"/>
  <c r="CI119" i="8" s="1"/>
  <c r="AT119" i="8"/>
  <c r="AR119" i="8"/>
  <c r="AQ119" i="8"/>
  <c r="AP119" i="8"/>
  <c r="AN119" i="8"/>
  <c r="AM119" i="8"/>
  <c r="AL119" i="8"/>
  <c r="AI119" i="8"/>
  <c r="AG119" i="8"/>
  <c r="AF119" i="8"/>
  <c r="AJ119" i="8" s="1"/>
  <c r="AE119" i="8"/>
  <c r="AB119" i="8"/>
  <c r="AA119" i="8"/>
  <c r="Z119" i="8"/>
  <c r="X119" i="8"/>
  <c r="W119" i="8"/>
  <c r="V119" i="8"/>
  <c r="T119" i="8"/>
  <c r="R119" i="8"/>
  <c r="S119" i="8" s="1"/>
  <c r="P119" i="8"/>
  <c r="N119" i="8"/>
  <c r="M119" i="8"/>
  <c r="L119" i="8"/>
  <c r="J119" i="8"/>
  <c r="I119" i="8"/>
  <c r="H119" i="8"/>
  <c r="AD119" i="8" s="1"/>
  <c r="AH119" i="8" s="1"/>
  <c r="CC118" i="8"/>
  <c r="CA118" i="8"/>
  <c r="BZ118" i="8"/>
  <c r="BW118" i="8"/>
  <c r="BX118" i="8" s="1"/>
  <c r="BS118" i="8"/>
  <c r="BT118" i="8" s="1"/>
  <c r="BM118" i="8"/>
  <c r="BK118" i="8"/>
  <c r="BL118" i="8" s="1"/>
  <c r="BJ118" i="8"/>
  <c r="BG118" i="8"/>
  <c r="BF118" i="8"/>
  <c r="BD118" i="8"/>
  <c r="BC118" i="8"/>
  <c r="AW118" i="8"/>
  <c r="AV118" i="8"/>
  <c r="AU118" i="8"/>
  <c r="AT118" i="8"/>
  <c r="AQ118" i="8"/>
  <c r="AR118" i="8" s="1"/>
  <c r="AM118" i="8"/>
  <c r="AN118" i="8" s="1"/>
  <c r="AZ118" i="8" s="1"/>
  <c r="AL118" i="8"/>
  <c r="AG118" i="8"/>
  <c r="AF118" i="8"/>
  <c r="AE118" i="8"/>
  <c r="AB118" i="8"/>
  <c r="AA118" i="8"/>
  <c r="AI118" i="8" s="1"/>
  <c r="Z118" i="8"/>
  <c r="W118" i="8"/>
  <c r="X118" i="8" s="1"/>
  <c r="R118" i="8"/>
  <c r="S118" i="8" s="1"/>
  <c r="T118" i="8" s="1"/>
  <c r="N118" i="8"/>
  <c r="M118" i="8" s="1"/>
  <c r="L118" i="8"/>
  <c r="J118" i="8"/>
  <c r="I118" i="8"/>
  <c r="H118" i="8"/>
  <c r="CE117" i="8"/>
  <c r="CC117" i="8"/>
  <c r="CB117" i="8"/>
  <c r="CA117" i="8"/>
  <c r="BZ117" i="8"/>
  <c r="BX117" i="8"/>
  <c r="BW117" i="8"/>
  <c r="BV117" i="8"/>
  <c r="BT117" i="8"/>
  <c r="BS117" i="8"/>
  <c r="BR117" i="8"/>
  <c r="BM117" i="8"/>
  <c r="BK117" i="8"/>
  <c r="BG117" i="8"/>
  <c r="BH117" i="8" s="1"/>
  <c r="BD117" i="8"/>
  <c r="BC117" i="8"/>
  <c r="AW117" i="8"/>
  <c r="AV117" i="8"/>
  <c r="AU117" i="8"/>
  <c r="AQ117" i="8"/>
  <c r="AR117" i="8" s="1"/>
  <c r="AM117" i="8"/>
  <c r="AN117" i="8" s="1"/>
  <c r="AL117" i="8"/>
  <c r="AG117" i="8"/>
  <c r="AE117" i="8"/>
  <c r="AD117" i="8"/>
  <c r="AA117" i="8"/>
  <c r="AB117" i="8" s="1"/>
  <c r="X117" i="8"/>
  <c r="W117" i="8"/>
  <c r="R117" i="8"/>
  <c r="S117" i="8" s="1"/>
  <c r="T117" i="8" s="1"/>
  <c r="P117" i="8"/>
  <c r="N117" i="8"/>
  <c r="M117" i="8"/>
  <c r="L117" i="8"/>
  <c r="J117" i="8"/>
  <c r="I117" i="8"/>
  <c r="H117" i="8"/>
  <c r="CC116" i="8"/>
  <c r="CA116" i="8"/>
  <c r="BW116" i="8"/>
  <c r="BX116" i="8" s="1"/>
  <c r="BV116" i="8"/>
  <c r="BS116" i="8"/>
  <c r="BM116" i="8"/>
  <c r="BK116" i="8"/>
  <c r="BG116" i="8"/>
  <c r="BH116" i="8" s="1"/>
  <c r="BO116" i="8" s="1"/>
  <c r="BF116" i="8"/>
  <c r="BC116" i="8"/>
  <c r="AW116" i="8"/>
  <c r="AU116" i="8"/>
  <c r="AQ116" i="8"/>
  <c r="AN116" i="8"/>
  <c r="AM116" i="8"/>
  <c r="AY116" i="8" s="1"/>
  <c r="AI116" i="8"/>
  <c r="AG116" i="8"/>
  <c r="AF116" i="8"/>
  <c r="AJ116" i="8" s="1"/>
  <c r="AE116" i="8"/>
  <c r="AD116" i="8"/>
  <c r="AB116" i="8"/>
  <c r="AA116" i="8"/>
  <c r="X116" i="8"/>
  <c r="W116" i="8"/>
  <c r="V116" i="8"/>
  <c r="R116" i="8"/>
  <c r="S116" i="8" s="1"/>
  <c r="T116" i="8" s="1"/>
  <c r="N116" i="8"/>
  <c r="M116" i="8"/>
  <c r="J116" i="8"/>
  <c r="I116" i="8"/>
  <c r="H116" i="8"/>
  <c r="BJ116" i="8" s="1"/>
  <c r="CC115" i="8"/>
  <c r="CB115" i="8"/>
  <c r="CA115" i="8"/>
  <c r="BW115" i="8"/>
  <c r="BS115" i="8"/>
  <c r="BT115" i="8" s="1"/>
  <c r="BM115" i="8"/>
  <c r="BK115" i="8"/>
  <c r="BG115" i="8"/>
  <c r="BH115" i="8" s="1"/>
  <c r="BC115" i="8"/>
  <c r="AW115" i="8"/>
  <c r="AU115" i="8"/>
  <c r="AQ115" i="8"/>
  <c r="AN115" i="8"/>
  <c r="AM115" i="8"/>
  <c r="AY115" i="8" s="1"/>
  <c r="AG115" i="8"/>
  <c r="AE115" i="8"/>
  <c r="AD115" i="8"/>
  <c r="AA115" i="8"/>
  <c r="Z115" i="8"/>
  <c r="W115" i="8"/>
  <c r="S115" i="8"/>
  <c r="T115" i="8" s="1"/>
  <c r="R115" i="8"/>
  <c r="N115" i="8"/>
  <c r="M115" i="8" s="1"/>
  <c r="J115" i="8"/>
  <c r="I115" i="8"/>
  <c r="H115" i="8"/>
  <c r="CC114" i="8"/>
  <c r="CA114" i="8"/>
  <c r="BW114" i="8"/>
  <c r="BV114" i="8"/>
  <c r="BS114" i="8"/>
  <c r="BM114" i="8"/>
  <c r="BK114" i="8"/>
  <c r="BG114" i="8"/>
  <c r="BC114" i="8"/>
  <c r="AW114" i="8"/>
  <c r="AU114" i="8"/>
  <c r="AQ114" i="8"/>
  <c r="AM114" i="8"/>
  <c r="AG114" i="8"/>
  <c r="AE114" i="8"/>
  <c r="AA114" i="8"/>
  <c r="W114" i="8"/>
  <c r="R114" i="8"/>
  <c r="S114" i="8" s="1"/>
  <c r="N114" i="8"/>
  <c r="M114" i="8"/>
  <c r="J114" i="8"/>
  <c r="I114" i="8"/>
  <c r="H114" i="8"/>
  <c r="CE113" i="8"/>
  <c r="CC113" i="8"/>
  <c r="CB113" i="8"/>
  <c r="CA113" i="8"/>
  <c r="BW113" i="8"/>
  <c r="BS113" i="8"/>
  <c r="BM113" i="8"/>
  <c r="BK113" i="8"/>
  <c r="BG113" i="8"/>
  <c r="BF113" i="8"/>
  <c r="BC113" i="8"/>
  <c r="BB113" i="8"/>
  <c r="AY113" i="8"/>
  <c r="AW113" i="8"/>
  <c r="AU113" i="8"/>
  <c r="AT113" i="8"/>
  <c r="AQ113" i="8"/>
  <c r="AM113" i="8"/>
  <c r="AG113" i="8"/>
  <c r="AE113" i="8"/>
  <c r="AA113" i="8"/>
  <c r="Z113" i="8"/>
  <c r="W113" i="8"/>
  <c r="X113" i="8" s="1"/>
  <c r="S113" i="8"/>
  <c r="R113" i="8"/>
  <c r="N113" i="8"/>
  <c r="M113" i="8"/>
  <c r="L113" i="8"/>
  <c r="J113" i="8"/>
  <c r="I113" i="8"/>
  <c r="H113" i="8"/>
  <c r="CC112" i="8"/>
  <c r="CA112" i="8"/>
  <c r="BX112" i="8"/>
  <c r="BW112" i="8"/>
  <c r="BV112" i="8"/>
  <c r="BT112" i="8"/>
  <c r="BS112" i="8"/>
  <c r="CE112" i="8" s="1"/>
  <c r="BR112" i="8"/>
  <c r="BM112" i="8"/>
  <c r="BK112" i="8"/>
  <c r="BJ112" i="8"/>
  <c r="BG112" i="8"/>
  <c r="BH112" i="8" s="1"/>
  <c r="BC112" i="8"/>
  <c r="BD112" i="8" s="1"/>
  <c r="BB112" i="8"/>
  <c r="AW112" i="8"/>
  <c r="AU112" i="8"/>
  <c r="AV112" i="8" s="1"/>
  <c r="AQ112" i="8"/>
  <c r="AR112" i="8" s="1"/>
  <c r="AM112" i="8"/>
  <c r="AN112" i="8" s="1"/>
  <c r="AJ112" i="8"/>
  <c r="AG112" i="8"/>
  <c r="AF112" i="8"/>
  <c r="AE112" i="8"/>
  <c r="AD112" i="8"/>
  <c r="AH112" i="8" s="1"/>
  <c r="AA112" i="8"/>
  <c r="AB112" i="8" s="1"/>
  <c r="Z112" i="8"/>
  <c r="X112" i="8"/>
  <c r="W112" i="8"/>
  <c r="V112" i="8"/>
  <c r="T112" i="8"/>
  <c r="S112" i="8"/>
  <c r="R112" i="8"/>
  <c r="P112" i="8"/>
  <c r="N112" i="8"/>
  <c r="M112" i="8"/>
  <c r="J112" i="8"/>
  <c r="I112" i="8"/>
  <c r="H112" i="8"/>
  <c r="AT112" i="8" s="1"/>
  <c r="CC111" i="8"/>
  <c r="CB111" i="8"/>
  <c r="CA111" i="8"/>
  <c r="BZ111" i="8"/>
  <c r="BW111" i="8"/>
  <c r="BV111" i="8"/>
  <c r="BS111" i="8"/>
  <c r="BT111" i="8" s="1"/>
  <c r="BR111" i="8"/>
  <c r="BM111" i="8"/>
  <c r="BL111" i="8"/>
  <c r="BK111" i="8"/>
  <c r="BO111" i="8" s="1"/>
  <c r="BJ111" i="8"/>
  <c r="BH111" i="8"/>
  <c r="BG111" i="8"/>
  <c r="BF111" i="8"/>
  <c r="BC111" i="8"/>
  <c r="BD111" i="8" s="1"/>
  <c r="BB111" i="8"/>
  <c r="BN111" i="8" s="1"/>
  <c r="AW111" i="8"/>
  <c r="AU111" i="8"/>
  <c r="AT111" i="8"/>
  <c r="AX111" i="8" s="1"/>
  <c r="AQ111" i="8"/>
  <c r="AR111" i="8" s="1"/>
  <c r="AP111" i="8"/>
  <c r="AN111" i="8"/>
  <c r="AM111" i="8"/>
  <c r="AL111" i="8"/>
  <c r="AG111" i="8"/>
  <c r="AE111" i="8"/>
  <c r="AF111" i="8" s="1"/>
  <c r="AJ111" i="8" s="1"/>
  <c r="AB111" i="8"/>
  <c r="AA111" i="8"/>
  <c r="Z111" i="8"/>
  <c r="AH111" i="8" s="1"/>
  <c r="W111" i="8"/>
  <c r="X111" i="8" s="1"/>
  <c r="V111" i="8"/>
  <c r="R111" i="8"/>
  <c r="S111" i="8" s="1"/>
  <c r="T111" i="8" s="1"/>
  <c r="P111" i="8"/>
  <c r="N111" i="8"/>
  <c r="M111" i="8"/>
  <c r="L111" i="8"/>
  <c r="J111" i="8"/>
  <c r="I111" i="8"/>
  <c r="H111" i="8"/>
  <c r="AD111" i="8" s="1"/>
  <c r="CE110" i="8"/>
  <c r="CC110" i="8"/>
  <c r="CA110" i="8"/>
  <c r="BZ110" i="8"/>
  <c r="BX110" i="8"/>
  <c r="BW110" i="8"/>
  <c r="BV110" i="8"/>
  <c r="CD110" i="8" s="1"/>
  <c r="BT110" i="8"/>
  <c r="BS110" i="8"/>
  <c r="BN110" i="8"/>
  <c r="BM110" i="8"/>
  <c r="BK110" i="8"/>
  <c r="BJ110" i="8"/>
  <c r="BG110" i="8"/>
  <c r="BH110" i="8" s="1"/>
  <c r="BF110" i="8"/>
  <c r="BC110" i="8"/>
  <c r="BD110" i="8" s="1"/>
  <c r="BB110" i="8"/>
  <c r="AY110" i="8"/>
  <c r="AW110" i="8"/>
  <c r="AU110" i="8"/>
  <c r="AV110" i="8" s="1"/>
  <c r="AQ110" i="8"/>
  <c r="AR110" i="8" s="1"/>
  <c r="AM110" i="8"/>
  <c r="AN110" i="8" s="1"/>
  <c r="AL110" i="8"/>
  <c r="AG110" i="8"/>
  <c r="AF110" i="8"/>
  <c r="AE110" i="8"/>
  <c r="AD110" i="8"/>
  <c r="AA110" i="8"/>
  <c r="AI110" i="8" s="1"/>
  <c r="Z110" i="8"/>
  <c r="W110" i="8"/>
  <c r="X110" i="8" s="1"/>
  <c r="V110" i="8"/>
  <c r="R110" i="8"/>
  <c r="S110" i="8" s="1"/>
  <c r="T110" i="8" s="1"/>
  <c r="P110" i="8"/>
  <c r="N110" i="8"/>
  <c r="M110" i="8" s="1"/>
  <c r="J110" i="8"/>
  <c r="I110" i="8"/>
  <c r="H110" i="8"/>
  <c r="BR110" i="8" s="1"/>
  <c r="CC109" i="8"/>
  <c r="CA109" i="8"/>
  <c r="BW109" i="8"/>
  <c r="BX109" i="8" s="1"/>
  <c r="BT109" i="8"/>
  <c r="BS109" i="8"/>
  <c r="BM109" i="8"/>
  <c r="BK109" i="8"/>
  <c r="BL109" i="8" s="1"/>
  <c r="BP109" i="8" s="1"/>
  <c r="BH109" i="8"/>
  <c r="BO109" i="8" s="1"/>
  <c r="BG109" i="8"/>
  <c r="BF109" i="8"/>
  <c r="BC109" i="8"/>
  <c r="BD109" i="8" s="1"/>
  <c r="BB109" i="8"/>
  <c r="AW109" i="8"/>
  <c r="AU109" i="8"/>
  <c r="AT109" i="8"/>
  <c r="AR109" i="8"/>
  <c r="AQ109" i="8"/>
  <c r="AM109" i="8"/>
  <c r="AN109" i="8" s="1"/>
  <c r="AL109" i="8"/>
  <c r="AG109" i="8"/>
  <c r="AE109" i="8"/>
  <c r="AF109" i="8" s="1"/>
  <c r="AB109" i="8"/>
  <c r="AA109" i="8"/>
  <c r="W109" i="8"/>
  <c r="X109" i="8" s="1"/>
  <c r="S109" i="8"/>
  <c r="T109" i="8" s="1"/>
  <c r="R109" i="8"/>
  <c r="P109" i="8"/>
  <c r="N109" i="8"/>
  <c r="M109" i="8" s="1"/>
  <c r="L109" i="8"/>
  <c r="J109" i="8"/>
  <c r="I109" i="8"/>
  <c r="H109" i="8"/>
  <c r="CC108" i="8"/>
  <c r="CA108" i="8"/>
  <c r="CE108" i="8" s="1"/>
  <c r="BX108" i="8"/>
  <c r="BW108" i="8"/>
  <c r="BS108" i="8"/>
  <c r="BT108" i="8" s="1"/>
  <c r="BR108" i="8"/>
  <c r="BM108" i="8"/>
  <c r="BL108" i="8"/>
  <c r="BP108" i="8" s="1"/>
  <c r="BK108" i="8"/>
  <c r="BG108" i="8"/>
  <c r="BH108" i="8" s="1"/>
  <c r="BO108" i="8" s="1"/>
  <c r="BF108" i="8"/>
  <c r="BC108" i="8"/>
  <c r="BD108" i="8" s="1"/>
  <c r="BB108" i="8"/>
  <c r="AW108" i="8"/>
  <c r="AU108" i="8"/>
  <c r="AY108" i="8" s="1"/>
  <c r="AR108" i="8"/>
  <c r="AQ108" i="8"/>
  <c r="AN108" i="8"/>
  <c r="AM108" i="8"/>
  <c r="AL108" i="8"/>
  <c r="AG108" i="8"/>
  <c r="AE108" i="8"/>
  <c r="AD108" i="8"/>
  <c r="AB108" i="8"/>
  <c r="AA108" i="8"/>
  <c r="X108" i="8"/>
  <c r="W108" i="8"/>
  <c r="R108" i="8"/>
  <c r="S108" i="8" s="1"/>
  <c r="T108" i="8" s="1"/>
  <c r="P108" i="8"/>
  <c r="N108" i="8"/>
  <c r="M108" i="8"/>
  <c r="J108" i="8"/>
  <c r="I108" i="8"/>
  <c r="H108" i="8"/>
  <c r="CC107" i="8"/>
  <c r="CA107" i="8"/>
  <c r="BZ107" i="8"/>
  <c r="BW107" i="8"/>
  <c r="BS107" i="8"/>
  <c r="BT107" i="8" s="1"/>
  <c r="BM107" i="8"/>
  <c r="BK107" i="8"/>
  <c r="BL107" i="8" s="1"/>
  <c r="BG107" i="8"/>
  <c r="BH107" i="8" s="1"/>
  <c r="BD107" i="8"/>
  <c r="BC107" i="8"/>
  <c r="AW107" i="8"/>
  <c r="AU107" i="8"/>
  <c r="AQ107" i="8"/>
  <c r="AN107" i="8"/>
  <c r="AM107" i="8"/>
  <c r="AG107" i="8"/>
  <c r="AE107" i="8"/>
  <c r="AA107" i="8"/>
  <c r="W107" i="8"/>
  <c r="V107" i="8"/>
  <c r="R107" i="8"/>
  <c r="S107" i="8" s="1"/>
  <c r="T107" i="8" s="1"/>
  <c r="N107" i="8"/>
  <c r="M107" i="8" s="1"/>
  <c r="L107" i="8"/>
  <c r="J107" i="8"/>
  <c r="I107" i="8"/>
  <c r="H107" i="8"/>
  <c r="CC106" i="8"/>
  <c r="CA106" i="8"/>
  <c r="BW106" i="8"/>
  <c r="BX106" i="8" s="1"/>
  <c r="BV106" i="8"/>
  <c r="BS106" i="8"/>
  <c r="BT106" i="8" s="1"/>
  <c r="BM106" i="8"/>
  <c r="BK106" i="8"/>
  <c r="BL106" i="8" s="1"/>
  <c r="BJ106" i="8"/>
  <c r="BH106" i="8"/>
  <c r="BG106" i="8"/>
  <c r="BF106" i="8"/>
  <c r="BD106" i="8"/>
  <c r="BC106" i="8"/>
  <c r="BB106" i="8"/>
  <c r="AW106" i="8"/>
  <c r="AU106" i="8"/>
  <c r="AQ106" i="8"/>
  <c r="AR106" i="8" s="1"/>
  <c r="AP106" i="8"/>
  <c r="AN106" i="8"/>
  <c r="AM106" i="8"/>
  <c r="AL106" i="8"/>
  <c r="AG106" i="8"/>
  <c r="AE106" i="8"/>
  <c r="AA106" i="8"/>
  <c r="AB106" i="8" s="1"/>
  <c r="W106" i="8"/>
  <c r="X106" i="8" s="1"/>
  <c r="V106" i="8"/>
  <c r="R106" i="8"/>
  <c r="S106" i="8" s="1"/>
  <c r="T106" i="8" s="1"/>
  <c r="P106" i="8"/>
  <c r="N106" i="8"/>
  <c r="M106" i="8"/>
  <c r="L106" i="8"/>
  <c r="J106" i="8"/>
  <c r="I106" i="8"/>
  <c r="H106" i="8"/>
  <c r="BZ106" i="8" s="1"/>
  <c r="CE105" i="8"/>
  <c r="CC105" i="8"/>
  <c r="CA105" i="8"/>
  <c r="CG105" i="8" s="1"/>
  <c r="CI105" i="8" s="1"/>
  <c r="BZ105" i="8"/>
  <c r="BW105" i="8"/>
  <c r="BX105" i="8" s="1"/>
  <c r="BV105" i="8"/>
  <c r="BS105" i="8"/>
  <c r="BT105" i="8" s="1"/>
  <c r="BO105" i="8"/>
  <c r="BM105" i="8"/>
  <c r="BL105" i="8"/>
  <c r="BP105" i="8" s="1"/>
  <c r="BK105" i="8"/>
  <c r="BJ105" i="8"/>
  <c r="BG105" i="8"/>
  <c r="BH105" i="8" s="1"/>
  <c r="BF105" i="8"/>
  <c r="BC105" i="8"/>
  <c r="BD105" i="8" s="1"/>
  <c r="BB105" i="8"/>
  <c r="AY105" i="8"/>
  <c r="AW105" i="8"/>
  <c r="AV105" i="8"/>
  <c r="AZ105" i="8" s="1"/>
  <c r="AU105" i="8"/>
  <c r="AR105" i="8"/>
  <c r="AQ105" i="8"/>
  <c r="AP105" i="8"/>
  <c r="AM105" i="8"/>
  <c r="AN105" i="8" s="1"/>
  <c r="AL105" i="8"/>
  <c r="AG105" i="8"/>
  <c r="AF105" i="8"/>
  <c r="AE105" i="8"/>
  <c r="AB105" i="8"/>
  <c r="AA105" i="8"/>
  <c r="X105" i="8"/>
  <c r="W105" i="8"/>
  <c r="AI105" i="8" s="1"/>
  <c r="V105" i="8"/>
  <c r="R105" i="8"/>
  <c r="S105" i="8" s="1"/>
  <c r="T105" i="8" s="1"/>
  <c r="N105" i="8"/>
  <c r="M105" i="8"/>
  <c r="J105" i="8"/>
  <c r="I105" i="8"/>
  <c r="H105" i="8"/>
  <c r="P105" i="8" s="1"/>
  <c r="CC104" i="8"/>
  <c r="CA104" i="8"/>
  <c r="BW104" i="8"/>
  <c r="BS104" i="8"/>
  <c r="BM104" i="8"/>
  <c r="BK104" i="8"/>
  <c r="BG104" i="8"/>
  <c r="BC104" i="8"/>
  <c r="AW104" i="8"/>
  <c r="AU104" i="8"/>
  <c r="AV104" i="8" s="1"/>
  <c r="AQ104" i="8"/>
  <c r="AR104" i="8" s="1"/>
  <c r="AM104" i="8"/>
  <c r="AN104" i="8" s="1"/>
  <c r="AG104" i="8"/>
  <c r="AE104" i="8"/>
  <c r="AA104" i="8"/>
  <c r="AB104" i="8" s="1"/>
  <c r="W104" i="8"/>
  <c r="X104" i="8" s="1"/>
  <c r="S104" i="8"/>
  <c r="T104" i="8" s="1"/>
  <c r="R104" i="8"/>
  <c r="N104" i="8"/>
  <c r="M104" i="8" s="1"/>
  <c r="J104" i="8"/>
  <c r="I104" i="8"/>
  <c r="H104" i="8"/>
  <c r="CC103" i="8"/>
  <c r="CB103" i="8"/>
  <c r="CA103" i="8"/>
  <c r="BZ103" i="8"/>
  <c r="BX103" i="8"/>
  <c r="BW103" i="8"/>
  <c r="BV103" i="8"/>
  <c r="BS103" i="8"/>
  <c r="BR103" i="8"/>
  <c r="BN103" i="8"/>
  <c r="BM103" i="8"/>
  <c r="BL103" i="8"/>
  <c r="BK103" i="8"/>
  <c r="BJ103" i="8"/>
  <c r="BH103" i="8"/>
  <c r="BO103" i="8" s="1"/>
  <c r="BG103" i="8"/>
  <c r="BF103" i="8"/>
  <c r="BD103" i="8"/>
  <c r="BC103" i="8"/>
  <c r="BB103" i="8"/>
  <c r="AX103" i="8"/>
  <c r="AW103" i="8"/>
  <c r="AU103" i="8"/>
  <c r="AT103" i="8"/>
  <c r="AR103" i="8"/>
  <c r="AQ103" i="8"/>
  <c r="AP103" i="8"/>
  <c r="AN103" i="8"/>
  <c r="AM103" i="8"/>
  <c r="AL103" i="8"/>
  <c r="AG103" i="8"/>
  <c r="AE103" i="8"/>
  <c r="AA103" i="8"/>
  <c r="AB103" i="8" s="1"/>
  <c r="Z103" i="8"/>
  <c r="X103" i="8"/>
  <c r="W103" i="8"/>
  <c r="V103" i="8"/>
  <c r="T103" i="8"/>
  <c r="R103" i="8"/>
  <c r="S103" i="8" s="1"/>
  <c r="P103" i="8"/>
  <c r="N103" i="8"/>
  <c r="M103" i="8"/>
  <c r="L103" i="8"/>
  <c r="J103" i="8"/>
  <c r="I103" i="8"/>
  <c r="H103" i="8"/>
  <c r="AD103" i="8" s="1"/>
  <c r="AH103" i="8" s="1"/>
  <c r="CC102" i="8"/>
  <c r="CA102" i="8"/>
  <c r="CB102" i="8" s="1"/>
  <c r="BZ102" i="8"/>
  <c r="BW102" i="8"/>
  <c r="BT102" i="8"/>
  <c r="BS102" i="8"/>
  <c r="BM102" i="8"/>
  <c r="BK102" i="8"/>
  <c r="BL102" i="8" s="1"/>
  <c r="BJ102" i="8"/>
  <c r="BG102" i="8"/>
  <c r="BH102" i="8" s="1"/>
  <c r="BF102" i="8"/>
  <c r="BC102" i="8"/>
  <c r="BD102" i="8" s="1"/>
  <c r="AY102" i="8"/>
  <c r="AW102" i="8"/>
  <c r="AV102" i="8"/>
  <c r="AZ102" i="8" s="1"/>
  <c r="AU102" i="8"/>
  <c r="AT102" i="8"/>
  <c r="AX102" i="8" s="1"/>
  <c r="AQ102" i="8"/>
  <c r="AR102" i="8" s="1"/>
  <c r="AP102" i="8"/>
  <c r="AM102" i="8"/>
  <c r="AN102" i="8" s="1"/>
  <c r="AL102" i="8"/>
  <c r="AI102" i="8"/>
  <c r="AG102" i="8"/>
  <c r="AF102" i="8"/>
  <c r="AJ102" i="8" s="1"/>
  <c r="AE102" i="8"/>
  <c r="AB102" i="8"/>
  <c r="AA102" i="8"/>
  <c r="Z102" i="8"/>
  <c r="W102" i="8"/>
  <c r="X102" i="8" s="1"/>
  <c r="V102" i="8"/>
  <c r="R102" i="8"/>
  <c r="S102" i="8" s="1"/>
  <c r="T102" i="8" s="1"/>
  <c r="P102" i="8"/>
  <c r="N102" i="8"/>
  <c r="M102" i="8" s="1"/>
  <c r="L102" i="8"/>
  <c r="J102" i="8"/>
  <c r="I102" i="8"/>
  <c r="H102" i="8"/>
  <c r="BR102" i="8" s="1"/>
  <c r="CE101" i="8"/>
  <c r="CC101" i="8"/>
  <c r="CA101" i="8"/>
  <c r="CG101" i="8" s="1"/>
  <c r="CI101" i="8" s="1"/>
  <c r="BW101" i="8"/>
  <c r="BS101" i="8"/>
  <c r="BM101" i="8"/>
  <c r="BK101" i="8"/>
  <c r="BG101" i="8"/>
  <c r="BC101" i="8"/>
  <c r="BB101" i="8"/>
  <c r="AW101" i="8"/>
  <c r="AU101" i="8"/>
  <c r="AQ101" i="8"/>
  <c r="AR101" i="8" s="1"/>
  <c r="AM101" i="8"/>
  <c r="AG101" i="8"/>
  <c r="AE101" i="8"/>
  <c r="AA101" i="8"/>
  <c r="W101" i="8"/>
  <c r="S101" i="8"/>
  <c r="R101" i="8"/>
  <c r="N101" i="8"/>
  <c r="M101" i="8"/>
  <c r="J101" i="8"/>
  <c r="I101" i="8"/>
  <c r="H101" i="8"/>
  <c r="CH100" i="8"/>
  <c r="CC100" i="8"/>
  <c r="CB100" i="8"/>
  <c r="CF100" i="8" s="1"/>
  <c r="CA100" i="8"/>
  <c r="BZ100" i="8"/>
  <c r="BW100" i="8"/>
  <c r="BX100" i="8" s="1"/>
  <c r="BV100" i="8"/>
  <c r="BS100" i="8"/>
  <c r="BT100" i="8" s="1"/>
  <c r="BR100" i="8"/>
  <c r="BM100" i="8"/>
  <c r="BL100" i="8"/>
  <c r="BK100" i="8"/>
  <c r="BH100" i="8"/>
  <c r="BO100" i="8" s="1"/>
  <c r="BG100" i="8"/>
  <c r="BF100" i="8"/>
  <c r="BC100" i="8"/>
  <c r="BD100" i="8" s="1"/>
  <c r="BB100" i="8"/>
  <c r="AW100" i="8"/>
  <c r="AV100" i="8"/>
  <c r="AZ100" i="8" s="1"/>
  <c r="AU100" i="8"/>
  <c r="AT100" i="8"/>
  <c r="AR100" i="8"/>
  <c r="AQ100" i="8"/>
  <c r="AN100" i="8"/>
  <c r="AM100" i="8"/>
  <c r="AY100" i="8" s="1"/>
  <c r="AL100" i="8"/>
  <c r="AI100" i="8"/>
  <c r="AG100" i="8"/>
  <c r="AE100" i="8"/>
  <c r="AF100" i="8" s="1"/>
  <c r="AB100" i="8"/>
  <c r="AA100" i="8"/>
  <c r="Z100" i="8"/>
  <c r="X100" i="8"/>
  <c r="W100" i="8"/>
  <c r="R100" i="8"/>
  <c r="S100" i="8" s="1"/>
  <c r="T100" i="8" s="1"/>
  <c r="N100" i="8"/>
  <c r="M100" i="8"/>
  <c r="J100" i="8"/>
  <c r="I100" i="8"/>
  <c r="H100" i="8"/>
  <c r="L100" i="8" s="1"/>
  <c r="CC99" i="8"/>
  <c r="CA99" i="8"/>
  <c r="BW99" i="8"/>
  <c r="BX99" i="8" s="1"/>
  <c r="BS99" i="8"/>
  <c r="BM99" i="8"/>
  <c r="BK99" i="8"/>
  <c r="BG99" i="8"/>
  <c r="BC99" i="8"/>
  <c r="BD99" i="8" s="1"/>
  <c r="AW99" i="8"/>
  <c r="AU99" i="8"/>
  <c r="AQ99" i="8"/>
  <c r="AM99" i="8"/>
  <c r="AI99" i="8"/>
  <c r="AG99" i="8"/>
  <c r="AF99" i="8"/>
  <c r="AE99" i="8"/>
  <c r="AA99" i="8"/>
  <c r="W99" i="8"/>
  <c r="S99" i="8"/>
  <c r="T99" i="8" s="1"/>
  <c r="R99" i="8"/>
  <c r="N99" i="8"/>
  <c r="M99" i="8" s="1"/>
  <c r="J99" i="8"/>
  <c r="I99" i="8"/>
  <c r="H99" i="8"/>
  <c r="V99" i="8" s="1"/>
  <c r="CG98" i="8"/>
  <c r="CD98" i="8"/>
  <c r="CC98" i="8"/>
  <c r="CB98" i="8"/>
  <c r="CA98" i="8"/>
  <c r="BZ98" i="8"/>
  <c r="BX98" i="8"/>
  <c r="BW98" i="8"/>
  <c r="BV98" i="8"/>
  <c r="BT98" i="8"/>
  <c r="BS98" i="8"/>
  <c r="CE98" i="8" s="1"/>
  <c r="BR98" i="8"/>
  <c r="BM98" i="8"/>
  <c r="BK98" i="8"/>
  <c r="BL98" i="8" s="1"/>
  <c r="BJ98" i="8"/>
  <c r="BH98" i="8"/>
  <c r="BG98" i="8"/>
  <c r="BF98" i="8"/>
  <c r="BN98" i="8" s="1"/>
  <c r="BD98" i="8"/>
  <c r="BC98" i="8"/>
  <c r="BB98" i="8"/>
  <c r="AW98" i="8"/>
  <c r="AU98" i="8"/>
  <c r="AY98" i="8" s="1"/>
  <c r="AQ98" i="8"/>
  <c r="AR98" i="8" s="1"/>
  <c r="AP98" i="8"/>
  <c r="AN98" i="8"/>
  <c r="AM98" i="8"/>
  <c r="AL98" i="8"/>
  <c r="AG98" i="8"/>
  <c r="AE98" i="8"/>
  <c r="AA98" i="8"/>
  <c r="AB98" i="8" s="1"/>
  <c r="W98" i="8"/>
  <c r="X98" i="8" s="1"/>
  <c r="V98" i="8"/>
  <c r="R98" i="8"/>
  <c r="S98" i="8" s="1"/>
  <c r="T98" i="8" s="1"/>
  <c r="P98" i="8"/>
  <c r="N98" i="8"/>
  <c r="M98" i="8"/>
  <c r="L98" i="8"/>
  <c r="J98" i="8"/>
  <c r="I98" i="8"/>
  <c r="H98" i="8"/>
  <c r="AT98" i="8" s="1"/>
  <c r="AX98" i="8" s="1"/>
  <c r="CC97" i="8"/>
  <c r="CA97" i="8"/>
  <c r="BZ97" i="8"/>
  <c r="BW97" i="8"/>
  <c r="BX97" i="8" s="1"/>
  <c r="BV97" i="8"/>
  <c r="BS97" i="8"/>
  <c r="BM97" i="8"/>
  <c r="BK97" i="8"/>
  <c r="BJ97" i="8"/>
  <c r="BG97" i="8"/>
  <c r="BH97" i="8" s="1"/>
  <c r="BO97" i="8" s="1"/>
  <c r="BF97" i="8"/>
  <c r="BC97" i="8"/>
  <c r="BB97" i="8"/>
  <c r="AW97" i="8"/>
  <c r="AV97" i="8"/>
  <c r="AU97" i="8"/>
  <c r="AR97" i="8"/>
  <c r="AQ97" i="8"/>
  <c r="AM97" i="8"/>
  <c r="AN97" i="8" s="1"/>
  <c r="AG97" i="8"/>
  <c r="AF97" i="8"/>
  <c r="AE97" i="8"/>
  <c r="AD97" i="8"/>
  <c r="AA97" i="8"/>
  <c r="W97" i="8"/>
  <c r="AI97" i="8" s="1"/>
  <c r="V97" i="8"/>
  <c r="R97" i="8"/>
  <c r="S97" i="8" s="1"/>
  <c r="T97" i="8" s="1"/>
  <c r="N97" i="8"/>
  <c r="M97" i="8"/>
  <c r="J97" i="8"/>
  <c r="I97" i="8"/>
  <c r="H97" i="8"/>
  <c r="CC96" i="8"/>
  <c r="CA96" i="8"/>
  <c r="BW96" i="8"/>
  <c r="BT96" i="8"/>
  <c r="BS96" i="8"/>
  <c r="BR96" i="8"/>
  <c r="BM96" i="8"/>
  <c r="BK96" i="8"/>
  <c r="BG96" i="8"/>
  <c r="BH96" i="8" s="1"/>
  <c r="BC96" i="8"/>
  <c r="BB96" i="8"/>
  <c r="AW96" i="8"/>
  <c r="AU96" i="8"/>
  <c r="AR96" i="8"/>
  <c r="AQ96" i="8"/>
  <c r="AM96" i="8"/>
  <c r="AN96" i="8" s="1"/>
  <c r="AG96" i="8"/>
  <c r="AE96" i="8"/>
  <c r="AD96" i="8"/>
  <c r="AA96" i="8"/>
  <c r="Z96" i="8"/>
  <c r="X96" i="8"/>
  <c r="W96" i="8"/>
  <c r="S96" i="8"/>
  <c r="R96" i="8"/>
  <c r="N96" i="8"/>
  <c r="M96" i="8" s="1"/>
  <c r="L96" i="8"/>
  <c r="J96" i="8"/>
  <c r="I96" i="8"/>
  <c r="H96" i="8"/>
  <c r="BV96" i="8" s="1"/>
  <c r="CC95" i="8"/>
  <c r="CB95" i="8"/>
  <c r="CA95" i="8"/>
  <c r="BZ95" i="8"/>
  <c r="BX95" i="8"/>
  <c r="BW95" i="8"/>
  <c r="CG95" i="8" s="1"/>
  <c r="CI95" i="8" s="1"/>
  <c r="BV95" i="8"/>
  <c r="BS95" i="8"/>
  <c r="BT95" i="8" s="1"/>
  <c r="BR95" i="8"/>
  <c r="BN95" i="8"/>
  <c r="BM95" i="8"/>
  <c r="BL95" i="8"/>
  <c r="BK95" i="8"/>
  <c r="BJ95" i="8"/>
  <c r="BH95" i="8"/>
  <c r="BG95" i="8"/>
  <c r="BF95" i="8"/>
  <c r="BC95" i="8"/>
  <c r="BD95" i="8" s="1"/>
  <c r="BB95" i="8"/>
  <c r="AW95" i="8"/>
  <c r="AU95" i="8"/>
  <c r="AV95" i="8" s="1"/>
  <c r="AT95" i="8"/>
  <c r="AX95" i="8" s="1"/>
  <c r="AR95" i="8"/>
  <c r="AQ95" i="8"/>
  <c r="AP95" i="8"/>
  <c r="AN95" i="8"/>
  <c r="AM95" i="8"/>
  <c r="AL95" i="8"/>
  <c r="AG95" i="8"/>
  <c r="AE95" i="8"/>
  <c r="AF95" i="8" s="1"/>
  <c r="AJ95" i="8" s="1"/>
  <c r="AA95" i="8"/>
  <c r="AB95" i="8" s="1"/>
  <c r="Z95" i="8"/>
  <c r="X95" i="8"/>
  <c r="W95" i="8"/>
  <c r="V95" i="8"/>
  <c r="T95" i="8"/>
  <c r="R95" i="8"/>
  <c r="S95" i="8" s="1"/>
  <c r="P95" i="8"/>
  <c r="N95" i="8"/>
  <c r="M95" i="8"/>
  <c r="L95" i="8"/>
  <c r="J95" i="8"/>
  <c r="I95" i="8"/>
  <c r="H95" i="8"/>
  <c r="AD95" i="8" s="1"/>
  <c r="AH95" i="8" s="1"/>
  <c r="CC94" i="8"/>
  <c r="CA94" i="8"/>
  <c r="CB94" i="8" s="1"/>
  <c r="BZ94" i="8"/>
  <c r="BX94" i="8"/>
  <c r="BW94" i="8"/>
  <c r="BT94" i="8"/>
  <c r="BS94" i="8"/>
  <c r="BM94" i="8"/>
  <c r="BK94" i="8"/>
  <c r="BL94" i="8" s="1"/>
  <c r="BJ94" i="8"/>
  <c r="BG94" i="8"/>
  <c r="BH94" i="8" s="1"/>
  <c r="BF94" i="8"/>
  <c r="BC94" i="8"/>
  <c r="BD94" i="8" s="1"/>
  <c r="AY94" i="8"/>
  <c r="AW94" i="8"/>
  <c r="AV94" i="8"/>
  <c r="AZ94" i="8" s="1"/>
  <c r="AU94" i="8"/>
  <c r="AT94" i="8"/>
  <c r="AX94" i="8" s="1"/>
  <c r="AQ94" i="8"/>
  <c r="AR94" i="8" s="1"/>
  <c r="AP94" i="8"/>
  <c r="AM94" i="8"/>
  <c r="AN94" i="8" s="1"/>
  <c r="AL94" i="8"/>
  <c r="AI94" i="8"/>
  <c r="AG94" i="8"/>
  <c r="AF94" i="8"/>
  <c r="AE94" i="8"/>
  <c r="AA94" i="8"/>
  <c r="AB94" i="8" s="1"/>
  <c r="AJ94" i="8" s="1"/>
  <c r="Z94" i="8"/>
  <c r="W94" i="8"/>
  <c r="X94" i="8" s="1"/>
  <c r="V94" i="8"/>
  <c r="R94" i="8"/>
  <c r="S94" i="8" s="1"/>
  <c r="T94" i="8" s="1"/>
  <c r="P94" i="8"/>
  <c r="N94" i="8"/>
  <c r="M94" i="8" s="1"/>
  <c r="L94" i="8"/>
  <c r="J94" i="8"/>
  <c r="I94" i="8"/>
  <c r="H94" i="8"/>
  <c r="BR94" i="8" s="1"/>
  <c r="CC93" i="8"/>
  <c r="CA93" i="8"/>
  <c r="CB93" i="8" s="1"/>
  <c r="BZ93" i="8"/>
  <c r="BX93" i="8"/>
  <c r="BW93" i="8"/>
  <c r="BV93" i="8"/>
  <c r="BT93" i="8"/>
  <c r="BS93" i="8"/>
  <c r="BM93" i="8"/>
  <c r="BK93" i="8"/>
  <c r="BL93" i="8" s="1"/>
  <c r="BP93" i="8" s="1"/>
  <c r="BG93" i="8"/>
  <c r="BH93" i="8" s="1"/>
  <c r="BF93" i="8"/>
  <c r="BD93" i="8"/>
  <c r="BC93" i="8"/>
  <c r="BB93" i="8"/>
  <c r="AW93" i="8"/>
  <c r="AV93" i="8"/>
  <c r="AU93" i="8"/>
  <c r="AQ93" i="8"/>
  <c r="AR93" i="8" s="1"/>
  <c r="AZ93" i="8" s="1"/>
  <c r="AM93" i="8"/>
  <c r="AN93" i="8" s="1"/>
  <c r="AL93" i="8"/>
  <c r="AJ93" i="8"/>
  <c r="AG93" i="8"/>
  <c r="AE93" i="8"/>
  <c r="AF93" i="8" s="1"/>
  <c r="AD93" i="8"/>
  <c r="AB93" i="8"/>
  <c r="AA93" i="8"/>
  <c r="W93" i="8"/>
  <c r="X93" i="8" s="1"/>
  <c r="R93" i="8"/>
  <c r="S93" i="8" s="1"/>
  <c r="T93" i="8" s="1"/>
  <c r="P93" i="8"/>
  <c r="N93" i="8"/>
  <c r="M93" i="8"/>
  <c r="L93" i="8"/>
  <c r="J93" i="8"/>
  <c r="I93" i="8"/>
  <c r="H93" i="8"/>
  <c r="CC92" i="8"/>
  <c r="CA92" i="8"/>
  <c r="BW92" i="8"/>
  <c r="BX92" i="8" s="1"/>
  <c r="BS92" i="8"/>
  <c r="BT92" i="8" s="1"/>
  <c r="BR92" i="8"/>
  <c r="BM92" i="8"/>
  <c r="BK92" i="8"/>
  <c r="BG92" i="8"/>
  <c r="BH92" i="8" s="1"/>
  <c r="BO92" i="8" s="1"/>
  <c r="BF92" i="8"/>
  <c r="BC92" i="8"/>
  <c r="BD92" i="8" s="1"/>
  <c r="BB92" i="8"/>
  <c r="AW92" i="8"/>
  <c r="AV92" i="8"/>
  <c r="AU92" i="8"/>
  <c r="AT92" i="8"/>
  <c r="AR92" i="8"/>
  <c r="AQ92" i="8"/>
  <c r="AM92" i="8"/>
  <c r="AG92" i="8"/>
  <c r="AE92" i="8"/>
  <c r="AF92" i="8" s="1"/>
  <c r="AD92" i="8"/>
  <c r="AB92" i="8"/>
  <c r="AA92" i="8"/>
  <c r="X92" i="8"/>
  <c r="W92" i="8"/>
  <c r="S92" i="8"/>
  <c r="T92" i="8" s="1"/>
  <c r="R92" i="8"/>
  <c r="N92" i="8"/>
  <c r="M92" i="8"/>
  <c r="J92" i="8"/>
  <c r="I92" i="8"/>
  <c r="H92" i="8"/>
  <c r="CC91" i="8"/>
  <c r="CB91" i="8"/>
  <c r="CA91" i="8"/>
  <c r="BW91" i="8"/>
  <c r="BS91" i="8"/>
  <c r="BR91" i="8"/>
  <c r="BM91" i="8"/>
  <c r="BK91" i="8"/>
  <c r="BG91" i="8"/>
  <c r="BH91" i="8" s="1"/>
  <c r="BD91" i="8"/>
  <c r="BC91" i="8"/>
  <c r="AW91" i="8"/>
  <c r="AU91" i="8"/>
  <c r="AQ91" i="8"/>
  <c r="AP91" i="8"/>
  <c r="AM91" i="8"/>
  <c r="CG91" i="8" s="1"/>
  <c r="CI91" i="8" s="1"/>
  <c r="AG91" i="8"/>
  <c r="AE91" i="8"/>
  <c r="AD91" i="8"/>
  <c r="AA91" i="8"/>
  <c r="Z91" i="8"/>
  <c r="W91" i="8"/>
  <c r="X91" i="8" s="1"/>
  <c r="S91" i="8"/>
  <c r="R91" i="8"/>
  <c r="P91" i="8"/>
  <c r="N91" i="8"/>
  <c r="M91" i="8" s="1"/>
  <c r="L91" i="8"/>
  <c r="J91" i="8"/>
  <c r="I91" i="8"/>
  <c r="H91" i="8"/>
  <c r="AT91" i="8" s="1"/>
  <c r="CC90" i="8"/>
  <c r="CB90" i="8"/>
  <c r="CA90" i="8"/>
  <c r="BZ90" i="8"/>
  <c r="BX90" i="8"/>
  <c r="BW90" i="8"/>
  <c r="BV90" i="8"/>
  <c r="BS90" i="8"/>
  <c r="CG90" i="8" s="1"/>
  <c r="CI90" i="8" s="1"/>
  <c r="BR90" i="8"/>
  <c r="BN90" i="8"/>
  <c r="BM90" i="8"/>
  <c r="BK90" i="8"/>
  <c r="BO90" i="8" s="1"/>
  <c r="BJ90" i="8"/>
  <c r="BH90" i="8"/>
  <c r="BG90" i="8"/>
  <c r="BF90" i="8"/>
  <c r="BD90" i="8"/>
  <c r="BC90" i="8"/>
  <c r="BB90" i="8"/>
  <c r="AW90" i="8"/>
  <c r="AU90" i="8"/>
  <c r="AV90" i="8" s="1"/>
  <c r="AQ90" i="8"/>
  <c r="AR90" i="8" s="1"/>
  <c r="AP90" i="8"/>
  <c r="AN90" i="8"/>
  <c r="AM90" i="8"/>
  <c r="AL90" i="8"/>
  <c r="AX90" i="8" s="1"/>
  <c r="AG90" i="8"/>
  <c r="AE90" i="8"/>
  <c r="AA90" i="8"/>
  <c r="AB90" i="8" s="1"/>
  <c r="X90" i="8"/>
  <c r="W90" i="8"/>
  <c r="V90" i="8"/>
  <c r="R90" i="8"/>
  <c r="S90" i="8" s="1"/>
  <c r="T90" i="8" s="1"/>
  <c r="P90" i="8"/>
  <c r="N90" i="8"/>
  <c r="M90" i="8"/>
  <c r="L90" i="8"/>
  <c r="J90" i="8"/>
  <c r="I90" i="8"/>
  <c r="H90" i="8"/>
  <c r="AT90" i="8" s="1"/>
  <c r="CC89" i="8"/>
  <c r="CA89" i="8"/>
  <c r="BW89" i="8"/>
  <c r="BS89" i="8"/>
  <c r="BT89" i="8" s="1"/>
  <c r="BM89" i="8"/>
  <c r="BK89" i="8"/>
  <c r="BG89" i="8"/>
  <c r="BC89" i="8"/>
  <c r="AW89" i="8"/>
  <c r="AU89" i="8"/>
  <c r="AR89" i="8"/>
  <c r="AQ89" i="8"/>
  <c r="AM89" i="8"/>
  <c r="AG89" i="8"/>
  <c r="AF89" i="8"/>
  <c r="AE89" i="8"/>
  <c r="AA89" i="8"/>
  <c r="W89" i="8"/>
  <c r="AI89" i="8" s="1"/>
  <c r="V89" i="8"/>
  <c r="R89" i="8"/>
  <c r="S89" i="8" s="1"/>
  <c r="T89" i="8" s="1"/>
  <c r="N89" i="8"/>
  <c r="M89" i="8"/>
  <c r="J89" i="8"/>
  <c r="I89" i="8"/>
  <c r="H89" i="8"/>
  <c r="CC88" i="8"/>
  <c r="CA88" i="8"/>
  <c r="BW88" i="8"/>
  <c r="BX88" i="8" s="1"/>
  <c r="BS88" i="8"/>
  <c r="BM88" i="8"/>
  <c r="BK88" i="8"/>
  <c r="BG88" i="8"/>
  <c r="BH88" i="8" s="1"/>
  <c r="BC88" i="8"/>
  <c r="BD88" i="8" s="1"/>
  <c r="BB88" i="8"/>
  <c r="AW88" i="8"/>
  <c r="AU88" i="8"/>
  <c r="AQ88" i="8"/>
  <c r="AR88" i="8" s="1"/>
  <c r="AN88" i="8"/>
  <c r="AM88" i="8"/>
  <c r="AG88" i="8"/>
  <c r="AE88" i="8"/>
  <c r="AD88" i="8"/>
  <c r="AA88" i="8"/>
  <c r="AB88" i="8" s="1"/>
  <c r="W88" i="8"/>
  <c r="S88" i="8"/>
  <c r="T88" i="8" s="1"/>
  <c r="R88" i="8"/>
  <c r="P88" i="8"/>
  <c r="N88" i="8"/>
  <c r="M88" i="8" s="1"/>
  <c r="J88" i="8"/>
  <c r="I88" i="8"/>
  <c r="H88" i="8"/>
  <c r="BR88" i="8" s="1"/>
  <c r="CG87" i="8"/>
  <c r="CI87" i="8" s="1"/>
  <c r="CC87" i="8"/>
  <c r="CB87" i="8"/>
  <c r="CF87" i="8" s="1"/>
  <c r="CA87" i="8"/>
  <c r="CE87" i="8" s="1"/>
  <c r="BZ87" i="8"/>
  <c r="BX87" i="8"/>
  <c r="BW87" i="8"/>
  <c r="BS87" i="8"/>
  <c r="BT87" i="8" s="1"/>
  <c r="BR87" i="8"/>
  <c r="BO87" i="8"/>
  <c r="BM87" i="8"/>
  <c r="BK87" i="8"/>
  <c r="BH87" i="8"/>
  <c r="BG87" i="8"/>
  <c r="BF87" i="8"/>
  <c r="BD87" i="8"/>
  <c r="BC87" i="8"/>
  <c r="AW87" i="8"/>
  <c r="AU87" i="8"/>
  <c r="AQ87" i="8"/>
  <c r="AN87" i="8"/>
  <c r="AM87" i="8"/>
  <c r="AL87" i="8"/>
  <c r="AG87" i="8"/>
  <c r="AE87" i="8"/>
  <c r="AI87" i="8" s="1"/>
  <c r="AA87" i="8"/>
  <c r="AB87" i="8" s="1"/>
  <c r="W87" i="8"/>
  <c r="R87" i="8"/>
  <c r="S87" i="8" s="1"/>
  <c r="T87" i="8" s="1"/>
  <c r="P87" i="8"/>
  <c r="N87" i="8"/>
  <c r="M87" i="8"/>
  <c r="J87" i="8"/>
  <c r="I87" i="8"/>
  <c r="H87" i="8"/>
  <c r="AT87" i="8" s="1"/>
  <c r="CC86" i="8"/>
  <c r="CA86" i="8"/>
  <c r="CG86" i="8" s="1"/>
  <c r="CI86" i="8" s="1"/>
  <c r="BZ86" i="8"/>
  <c r="BW86" i="8"/>
  <c r="BX86" i="8" s="1"/>
  <c r="BS86" i="8"/>
  <c r="BT86" i="8" s="1"/>
  <c r="BO86" i="8"/>
  <c r="BM86" i="8"/>
  <c r="BK86" i="8"/>
  <c r="BL86" i="8" s="1"/>
  <c r="BG86" i="8"/>
  <c r="BH86" i="8" s="1"/>
  <c r="BF86" i="8"/>
  <c r="BC86" i="8"/>
  <c r="BD86" i="8" s="1"/>
  <c r="AW86" i="8"/>
  <c r="AV86" i="8"/>
  <c r="AU86" i="8"/>
  <c r="AQ86" i="8"/>
  <c r="AM86" i="8"/>
  <c r="AY86" i="8" s="1"/>
  <c r="AL86" i="8"/>
  <c r="AG86" i="8"/>
  <c r="AE86" i="8"/>
  <c r="AI86" i="8" s="1"/>
  <c r="AB86" i="8"/>
  <c r="AA86" i="8"/>
  <c r="W86" i="8"/>
  <c r="R86" i="8"/>
  <c r="S86" i="8" s="1"/>
  <c r="T86" i="8" s="1"/>
  <c r="N86" i="8"/>
  <c r="M86" i="8" s="1"/>
  <c r="J86" i="8"/>
  <c r="I86" i="8"/>
  <c r="H86" i="8"/>
  <c r="P86" i="8" s="1"/>
  <c r="CC85" i="8"/>
  <c r="CA85" i="8"/>
  <c r="BW85" i="8"/>
  <c r="BS85" i="8"/>
  <c r="BM85" i="8"/>
  <c r="BK85" i="8"/>
  <c r="BG85" i="8"/>
  <c r="BC85" i="8"/>
  <c r="AW85" i="8"/>
  <c r="AU85" i="8"/>
  <c r="AQ85" i="8"/>
  <c r="AM85" i="8"/>
  <c r="AG85" i="8"/>
  <c r="AE85" i="8"/>
  <c r="AI85" i="8" s="1"/>
  <c r="AA85" i="8"/>
  <c r="W85" i="8"/>
  <c r="X85" i="8" s="1"/>
  <c r="S85" i="8"/>
  <c r="R85" i="8"/>
  <c r="N85" i="8"/>
  <c r="M85" i="8" s="1"/>
  <c r="J85" i="8"/>
  <c r="I85" i="8"/>
  <c r="H85" i="8"/>
  <c r="CC84" i="8"/>
  <c r="CB84" i="8"/>
  <c r="CA84" i="8"/>
  <c r="BZ84" i="8"/>
  <c r="BX84" i="8"/>
  <c r="BW84" i="8"/>
  <c r="BV84" i="8"/>
  <c r="CD84" i="8" s="1"/>
  <c r="BS84" i="8"/>
  <c r="CG84" i="8" s="1"/>
  <c r="CI84" i="8" s="1"/>
  <c r="BR84" i="8"/>
  <c r="BM84" i="8"/>
  <c r="BL84" i="8"/>
  <c r="BK84" i="8"/>
  <c r="BJ84" i="8"/>
  <c r="BN84" i="8" s="1"/>
  <c r="BH84" i="8"/>
  <c r="BG84" i="8"/>
  <c r="BF84" i="8"/>
  <c r="BD84" i="8"/>
  <c r="BC84" i="8"/>
  <c r="BB84" i="8"/>
  <c r="AY84" i="8"/>
  <c r="AX84" i="8"/>
  <c r="AW84" i="8"/>
  <c r="AV84" i="8"/>
  <c r="AU84" i="8"/>
  <c r="AT84" i="8"/>
  <c r="AR84" i="8"/>
  <c r="AZ84" i="8" s="1"/>
  <c r="AQ84" i="8"/>
  <c r="AP84" i="8"/>
  <c r="AN84" i="8"/>
  <c r="AM84" i="8"/>
  <c r="AL84" i="8"/>
  <c r="AG84" i="8"/>
  <c r="AE84" i="8"/>
  <c r="AB84" i="8"/>
  <c r="AA84" i="8"/>
  <c r="Z84" i="8"/>
  <c r="X84" i="8"/>
  <c r="W84" i="8"/>
  <c r="V84" i="8"/>
  <c r="T84" i="8"/>
  <c r="R84" i="8"/>
  <c r="S84" i="8" s="1"/>
  <c r="P84" i="8"/>
  <c r="N84" i="8"/>
  <c r="M84" i="8"/>
  <c r="L84" i="8"/>
  <c r="J84" i="8"/>
  <c r="I84" i="8"/>
  <c r="H84" i="8"/>
  <c r="AD84" i="8" s="1"/>
  <c r="AH84" i="8" s="1"/>
  <c r="CC83" i="8"/>
  <c r="CA83" i="8"/>
  <c r="CB83" i="8" s="1"/>
  <c r="BW83" i="8"/>
  <c r="BX83" i="8" s="1"/>
  <c r="BS83" i="8"/>
  <c r="BT83" i="8" s="1"/>
  <c r="BM83" i="8"/>
  <c r="BK83" i="8"/>
  <c r="BJ83" i="8"/>
  <c r="BG83" i="8"/>
  <c r="BH83" i="8" s="1"/>
  <c r="BC83" i="8"/>
  <c r="BD83" i="8" s="1"/>
  <c r="AY83" i="8"/>
  <c r="AW83" i="8"/>
  <c r="AU83" i="8"/>
  <c r="AT83" i="8"/>
  <c r="AQ83" i="8"/>
  <c r="AR83" i="8" s="1"/>
  <c r="AP83" i="8"/>
  <c r="AM83" i="8"/>
  <c r="AN83" i="8" s="1"/>
  <c r="AG83" i="8"/>
  <c r="AF83" i="8"/>
  <c r="AE83" i="8"/>
  <c r="AA83" i="8"/>
  <c r="Z83" i="8"/>
  <c r="W83" i="8"/>
  <c r="AI83" i="8" s="1"/>
  <c r="V83" i="8"/>
  <c r="S83" i="8"/>
  <c r="T83" i="8" s="1"/>
  <c r="R83" i="8"/>
  <c r="N83" i="8"/>
  <c r="M83" i="8" s="1"/>
  <c r="L83" i="8"/>
  <c r="J83" i="8"/>
  <c r="I83" i="8"/>
  <c r="H83" i="8"/>
  <c r="BR83" i="8" s="1"/>
  <c r="CE82" i="8"/>
  <c r="CC82" i="8"/>
  <c r="CB82" i="8"/>
  <c r="CA82" i="8"/>
  <c r="BX82" i="8"/>
  <c r="BW82" i="8"/>
  <c r="BV82" i="8"/>
  <c r="BT82" i="8"/>
  <c r="BS82" i="8"/>
  <c r="BR82" i="8"/>
  <c r="BM82" i="8"/>
  <c r="BK82" i="8"/>
  <c r="BH82" i="8"/>
  <c r="BG82" i="8"/>
  <c r="BD82" i="8"/>
  <c r="BC82" i="8"/>
  <c r="BB82" i="8"/>
  <c r="AW82" i="8"/>
  <c r="AU82" i="8"/>
  <c r="AT82" i="8"/>
  <c r="AQ82" i="8"/>
  <c r="AR82" i="8" s="1"/>
  <c r="AN82" i="8"/>
  <c r="AM82" i="8"/>
  <c r="AG82" i="8"/>
  <c r="AE82" i="8"/>
  <c r="AF82" i="8" s="1"/>
  <c r="AA82" i="8"/>
  <c r="AB82" i="8" s="1"/>
  <c r="Z82" i="8"/>
  <c r="W82" i="8"/>
  <c r="X82" i="8" s="1"/>
  <c r="T82" i="8"/>
  <c r="S82" i="8"/>
  <c r="R82" i="8"/>
  <c r="P82" i="8"/>
  <c r="N82" i="8"/>
  <c r="M82" i="8"/>
  <c r="L82" i="8"/>
  <c r="J82" i="8"/>
  <c r="I82" i="8"/>
  <c r="H82" i="8"/>
  <c r="BJ82" i="8" s="1"/>
  <c r="CE81" i="8"/>
  <c r="CC81" i="8"/>
  <c r="CB81" i="8"/>
  <c r="CA81" i="8"/>
  <c r="BZ81" i="8"/>
  <c r="BW81" i="8"/>
  <c r="CG81" i="8" s="1"/>
  <c r="CI81" i="8" s="1"/>
  <c r="BV81" i="8"/>
  <c r="BS81" i="8"/>
  <c r="BT81" i="8" s="1"/>
  <c r="BR81" i="8"/>
  <c r="BM81" i="8"/>
  <c r="BL81" i="8"/>
  <c r="BK81" i="8"/>
  <c r="BJ81" i="8"/>
  <c r="BH81" i="8"/>
  <c r="BG81" i="8"/>
  <c r="BF81" i="8"/>
  <c r="BC81" i="8"/>
  <c r="BO81" i="8" s="1"/>
  <c r="BB81" i="8"/>
  <c r="AY81" i="8"/>
  <c r="AW81" i="8"/>
  <c r="AV81" i="8"/>
  <c r="AU81" i="8"/>
  <c r="AT81" i="8"/>
  <c r="AX81" i="8" s="1"/>
  <c r="AR81" i="8"/>
  <c r="AQ81" i="8"/>
  <c r="AP81" i="8"/>
  <c r="AN81" i="8"/>
  <c r="AM81" i="8"/>
  <c r="AL81" i="8"/>
  <c r="AI81" i="8"/>
  <c r="AG81" i="8"/>
  <c r="AF81" i="8"/>
  <c r="AJ81" i="8" s="1"/>
  <c r="AE81" i="8"/>
  <c r="AB81" i="8"/>
  <c r="AA81" i="8"/>
  <c r="Z81" i="8"/>
  <c r="X81" i="8"/>
  <c r="W81" i="8"/>
  <c r="V81" i="8"/>
  <c r="R81" i="8"/>
  <c r="S81" i="8" s="1"/>
  <c r="T81" i="8" s="1"/>
  <c r="P81" i="8"/>
  <c r="N81" i="8"/>
  <c r="M81" i="8"/>
  <c r="J81" i="8"/>
  <c r="I81" i="8"/>
  <c r="H81" i="8"/>
  <c r="L81" i="8" s="1"/>
  <c r="CC80" i="8"/>
  <c r="CA80" i="8"/>
  <c r="CE80" i="8" s="1"/>
  <c r="BW80" i="8"/>
  <c r="BS80" i="8"/>
  <c r="BM80" i="8"/>
  <c r="BK80" i="8"/>
  <c r="BL80" i="8" s="1"/>
  <c r="BG80" i="8"/>
  <c r="BH80" i="8" s="1"/>
  <c r="BC80" i="8"/>
  <c r="BD80" i="8" s="1"/>
  <c r="AW80" i="8"/>
  <c r="AU80" i="8"/>
  <c r="AY80" i="8" s="1"/>
  <c r="AT80" i="8"/>
  <c r="AQ80" i="8"/>
  <c r="AR80" i="8" s="1"/>
  <c r="AM80" i="8"/>
  <c r="AN80" i="8" s="1"/>
  <c r="AI80" i="8"/>
  <c r="AG80" i="8"/>
  <c r="AE80" i="8"/>
  <c r="AA80" i="8"/>
  <c r="AB80" i="8" s="1"/>
  <c r="Z80" i="8"/>
  <c r="W80" i="8"/>
  <c r="X80" i="8" s="1"/>
  <c r="S80" i="8"/>
  <c r="T80" i="8" s="1"/>
  <c r="R80" i="8"/>
  <c r="P80" i="8"/>
  <c r="N80" i="8"/>
  <c r="M80" i="8" s="1"/>
  <c r="J80" i="8"/>
  <c r="I80" i="8"/>
  <c r="H80" i="8"/>
  <c r="BV80" i="8" s="1"/>
  <c r="CG79" i="8"/>
  <c r="CI79" i="8" s="1"/>
  <c r="CE79" i="8"/>
  <c r="CC79" i="8"/>
  <c r="CB79" i="8"/>
  <c r="CA79" i="8"/>
  <c r="BZ79" i="8"/>
  <c r="BX79" i="8"/>
  <c r="BW79" i="8"/>
  <c r="BS79" i="8"/>
  <c r="BR79" i="8"/>
  <c r="BO79" i="8"/>
  <c r="BM79" i="8"/>
  <c r="BK79" i="8"/>
  <c r="BH79" i="8"/>
  <c r="BG79" i="8"/>
  <c r="BF79" i="8"/>
  <c r="BD79" i="8"/>
  <c r="BC79" i="8"/>
  <c r="AW79" i="8"/>
  <c r="AU79" i="8"/>
  <c r="AQ79" i="8"/>
  <c r="AN79" i="8"/>
  <c r="AM79" i="8"/>
  <c r="AL79" i="8"/>
  <c r="AG79" i="8"/>
  <c r="AE79" i="8"/>
  <c r="AI79" i="8" s="1"/>
  <c r="AA79" i="8"/>
  <c r="AB79" i="8" s="1"/>
  <c r="W79" i="8"/>
  <c r="R79" i="8"/>
  <c r="S79" i="8" s="1"/>
  <c r="T79" i="8" s="1"/>
  <c r="P79" i="8"/>
  <c r="N79" i="8"/>
  <c r="M79" i="8"/>
  <c r="J79" i="8"/>
  <c r="I79" i="8"/>
  <c r="H79" i="8"/>
  <c r="AT79" i="8" s="1"/>
  <c r="CC78" i="8"/>
  <c r="CA78" i="8"/>
  <c r="CG78" i="8" s="1"/>
  <c r="CI78" i="8" s="1"/>
  <c r="BZ78" i="8"/>
  <c r="BW78" i="8"/>
  <c r="BX78" i="8" s="1"/>
  <c r="BS78" i="8"/>
  <c r="BT78" i="8" s="1"/>
  <c r="BM78" i="8"/>
  <c r="BK78" i="8"/>
  <c r="BG78" i="8"/>
  <c r="BH78" i="8" s="1"/>
  <c r="BO78" i="8" s="1"/>
  <c r="BF78" i="8"/>
  <c r="BC78" i="8"/>
  <c r="BD78" i="8" s="1"/>
  <c r="AW78" i="8"/>
  <c r="AV78" i="8"/>
  <c r="AU78" i="8"/>
  <c r="AQ78" i="8"/>
  <c r="AM78" i="8"/>
  <c r="AY78" i="8" s="1"/>
  <c r="AL78" i="8"/>
  <c r="AG78" i="8"/>
  <c r="AE78" i="8"/>
  <c r="AI78" i="8" s="1"/>
  <c r="AB78" i="8"/>
  <c r="AA78" i="8"/>
  <c r="W78" i="8"/>
  <c r="R78" i="8"/>
  <c r="S78" i="8" s="1"/>
  <c r="T78" i="8" s="1"/>
  <c r="N78" i="8"/>
  <c r="M78" i="8" s="1"/>
  <c r="J78" i="8"/>
  <c r="I78" i="8"/>
  <c r="H78" i="8"/>
  <c r="P78" i="8" s="1"/>
  <c r="CC77" i="8"/>
  <c r="CA77" i="8"/>
  <c r="BW77" i="8"/>
  <c r="BS77" i="8"/>
  <c r="BM77" i="8"/>
  <c r="BK77" i="8"/>
  <c r="BG77" i="8"/>
  <c r="BC77" i="8"/>
  <c r="AW77" i="8"/>
  <c r="AU77" i="8"/>
  <c r="AQ77" i="8"/>
  <c r="AM77" i="8"/>
  <c r="AG77" i="8"/>
  <c r="AE77" i="8"/>
  <c r="AI77" i="8" s="1"/>
  <c r="AA77" i="8"/>
  <c r="W77" i="8"/>
  <c r="S77" i="8"/>
  <c r="R77" i="8"/>
  <c r="N77" i="8"/>
  <c r="M77" i="8" s="1"/>
  <c r="J77" i="8"/>
  <c r="I77" i="8"/>
  <c r="H77" i="8"/>
  <c r="CC76" i="8"/>
  <c r="CB76" i="8"/>
  <c r="CA76" i="8"/>
  <c r="BZ76" i="8"/>
  <c r="CD76" i="8" s="1"/>
  <c r="BX76" i="8"/>
  <c r="BW76" i="8"/>
  <c r="BV76" i="8"/>
  <c r="BS76" i="8"/>
  <c r="CG76" i="8" s="1"/>
  <c r="CI76" i="8" s="1"/>
  <c r="BR76" i="8"/>
  <c r="BM76" i="8"/>
  <c r="BL76" i="8"/>
  <c r="BK76" i="8"/>
  <c r="BJ76" i="8"/>
  <c r="BN76" i="8" s="1"/>
  <c r="BH76" i="8"/>
  <c r="BG76" i="8"/>
  <c r="BF76" i="8"/>
  <c r="BD76" i="8"/>
  <c r="BC76" i="8"/>
  <c r="BB76" i="8"/>
  <c r="AY76" i="8"/>
  <c r="AX76" i="8"/>
  <c r="AW76" i="8"/>
  <c r="AV76" i="8"/>
  <c r="AU76" i="8"/>
  <c r="AT76" i="8"/>
  <c r="AR76" i="8"/>
  <c r="AQ76" i="8"/>
  <c r="AP76" i="8"/>
  <c r="AN76" i="8"/>
  <c r="AM76" i="8"/>
  <c r="AL76" i="8"/>
  <c r="AG76" i="8"/>
  <c r="AE76" i="8"/>
  <c r="AB76" i="8"/>
  <c r="AA76" i="8"/>
  <c r="Z76" i="8"/>
  <c r="X76" i="8"/>
  <c r="W76" i="8"/>
  <c r="V76" i="8"/>
  <c r="T76" i="8"/>
  <c r="R76" i="8"/>
  <c r="S76" i="8" s="1"/>
  <c r="P76" i="8"/>
  <c r="N76" i="8"/>
  <c r="M76" i="8"/>
  <c r="L76" i="8"/>
  <c r="J76" i="8"/>
  <c r="I76" i="8"/>
  <c r="H76" i="8"/>
  <c r="AD76" i="8" s="1"/>
  <c r="AH76" i="8" s="1"/>
  <c r="CC75" i="8"/>
  <c r="CA75" i="8"/>
  <c r="CB75" i="8" s="1"/>
  <c r="BW75" i="8"/>
  <c r="BX75" i="8" s="1"/>
  <c r="BS75" i="8"/>
  <c r="BT75" i="8" s="1"/>
  <c r="BM75" i="8"/>
  <c r="BK75" i="8"/>
  <c r="BJ75" i="8"/>
  <c r="BG75" i="8"/>
  <c r="BH75" i="8" s="1"/>
  <c r="BC75" i="8"/>
  <c r="BD75" i="8" s="1"/>
  <c r="AY75" i="8"/>
  <c r="AW75" i="8"/>
  <c r="AU75" i="8"/>
  <c r="AT75" i="8"/>
  <c r="AQ75" i="8"/>
  <c r="AR75" i="8" s="1"/>
  <c r="AP75" i="8"/>
  <c r="AM75" i="8"/>
  <c r="AN75" i="8" s="1"/>
  <c r="AG75" i="8"/>
  <c r="AF75" i="8"/>
  <c r="AE75" i="8"/>
  <c r="AA75" i="8"/>
  <c r="Z75" i="8"/>
  <c r="W75" i="8"/>
  <c r="AI75" i="8" s="1"/>
  <c r="V75" i="8"/>
  <c r="S75" i="8"/>
  <c r="T75" i="8" s="1"/>
  <c r="R75" i="8"/>
  <c r="N75" i="8"/>
  <c r="M75" i="8" s="1"/>
  <c r="L75" i="8"/>
  <c r="J75" i="8"/>
  <c r="I75" i="8"/>
  <c r="H75" i="8"/>
  <c r="BR75" i="8" s="1"/>
  <c r="CE74" i="8"/>
  <c r="CC74" i="8"/>
  <c r="CB74" i="8"/>
  <c r="CA74" i="8"/>
  <c r="BX74" i="8"/>
  <c r="BW74" i="8"/>
  <c r="BV74" i="8"/>
  <c r="BT74" i="8"/>
  <c r="BS74" i="8"/>
  <c r="BR74" i="8"/>
  <c r="BM74" i="8"/>
  <c r="BK74" i="8"/>
  <c r="BH74" i="8"/>
  <c r="BG74" i="8"/>
  <c r="BD74" i="8"/>
  <c r="BC74" i="8"/>
  <c r="BB74" i="8"/>
  <c r="AW74" i="8"/>
  <c r="AU74" i="8"/>
  <c r="AT74" i="8"/>
  <c r="AQ74" i="8"/>
  <c r="AR74" i="8" s="1"/>
  <c r="AN74" i="8"/>
  <c r="AM74" i="8"/>
  <c r="AG74" i="8"/>
  <c r="AE74" i="8"/>
  <c r="AF74" i="8" s="1"/>
  <c r="AA74" i="8"/>
  <c r="AB74" i="8" s="1"/>
  <c r="Z74" i="8"/>
  <c r="W74" i="8"/>
  <c r="X74" i="8" s="1"/>
  <c r="T74" i="8"/>
  <c r="S74" i="8"/>
  <c r="R74" i="8"/>
  <c r="P74" i="8"/>
  <c r="N74" i="8"/>
  <c r="M74" i="8"/>
  <c r="L74" i="8"/>
  <c r="J74" i="8"/>
  <c r="I74" i="8"/>
  <c r="H74" i="8"/>
  <c r="BJ74" i="8" s="1"/>
  <c r="CE73" i="8"/>
  <c r="CC73" i="8"/>
  <c r="CB73" i="8"/>
  <c r="CA73" i="8"/>
  <c r="BZ73" i="8"/>
  <c r="BW73" i="8"/>
  <c r="CG73" i="8" s="1"/>
  <c r="CI73" i="8" s="1"/>
  <c r="BV73" i="8"/>
  <c r="BS73" i="8"/>
  <c r="BT73" i="8" s="1"/>
  <c r="BR73" i="8"/>
  <c r="BM73" i="8"/>
  <c r="BL73" i="8"/>
  <c r="BK73" i="8"/>
  <c r="BJ73" i="8"/>
  <c r="BH73" i="8"/>
  <c r="BG73" i="8"/>
  <c r="BF73" i="8"/>
  <c r="BC73" i="8"/>
  <c r="BO73" i="8" s="1"/>
  <c r="BB73" i="8"/>
  <c r="AY73" i="8"/>
  <c r="AW73" i="8"/>
  <c r="AV73" i="8"/>
  <c r="AU73" i="8"/>
  <c r="AT73" i="8"/>
  <c r="AX73" i="8" s="1"/>
  <c r="AR73" i="8"/>
  <c r="AQ73" i="8"/>
  <c r="AP73" i="8"/>
  <c r="AN73" i="8"/>
  <c r="AM73" i="8"/>
  <c r="AL73" i="8"/>
  <c r="AI73" i="8"/>
  <c r="AG73" i="8"/>
  <c r="AF73" i="8"/>
  <c r="AJ73" i="8" s="1"/>
  <c r="AE73" i="8"/>
  <c r="AB73" i="8"/>
  <c r="AA73" i="8"/>
  <c r="Z73" i="8"/>
  <c r="X73" i="8"/>
  <c r="W73" i="8"/>
  <c r="V73" i="8"/>
  <c r="R73" i="8"/>
  <c r="S73" i="8" s="1"/>
  <c r="T73" i="8" s="1"/>
  <c r="P73" i="8"/>
  <c r="N73" i="8"/>
  <c r="M73" i="8"/>
  <c r="J73" i="8"/>
  <c r="I73" i="8"/>
  <c r="H73" i="8"/>
  <c r="L73" i="8" s="1"/>
  <c r="CC72" i="8"/>
  <c r="CA72" i="8"/>
  <c r="CE72" i="8" s="1"/>
  <c r="BW72" i="8"/>
  <c r="BS72" i="8"/>
  <c r="BM72" i="8"/>
  <c r="BK72" i="8"/>
  <c r="BL72" i="8" s="1"/>
  <c r="BG72" i="8"/>
  <c r="BH72" i="8" s="1"/>
  <c r="BC72" i="8"/>
  <c r="BD72" i="8" s="1"/>
  <c r="AW72" i="8"/>
  <c r="AU72" i="8"/>
  <c r="AY72" i="8" s="1"/>
  <c r="AT72" i="8"/>
  <c r="AQ72" i="8"/>
  <c r="AR72" i="8" s="1"/>
  <c r="AM72" i="8"/>
  <c r="AN72" i="8" s="1"/>
  <c r="AI72" i="8"/>
  <c r="AG72" i="8"/>
  <c r="AE72" i="8"/>
  <c r="AA72" i="8"/>
  <c r="AB72" i="8" s="1"/>
  <c r="Z72" i="8"/>
  <c r="W72" i="8"/>
  <c r="X72" i="8" s="1"/>
  <c r="S72" i="8"/>
  <c r="T72" i="8" s="1"/>
  <c r="R72" i="8"/>
  <c r="P72" i="8"/>
  <c r="N72" i="8"/>
  <c r="M72" i="8" s="1"/>
  <c r="J72" i="8"/>
  <c r="I72" i="8"/>
  <c r="H72" i="8"/>
  <c r="BV72" i="8" s="1"/>
  <c r="CE71" i="8"/>
  <c r="CC71" i="8"/>
  <c r="CB71" i="8"/>
  <c r="CA71" i="8"/>
  <c r="BZ71" i="8"/>
  <c r="BX71" i="8"/>
  <c r="BW71" i="8"/>
  <c r="BS71" i="8"/>
  <c r="BR71" i="8"/>
  <c r="BO71" i="8"/>
  <c r="BM71" i="8"/>
  <c r="BK71" i="8"/>
  <c r="BH71" i="8"/>
  <c r="BG71" i="8"/>
  <c r="BF71" i="8"/>
  <c r="BD71" i="8"/>
  <c r="BC71" i="8"/>
  <c r="AW71" i="8"/>
  <c r="AU71" i="8"/>
  <c r="AQ71" i="8"/>
  <c r="AN71" i="8"/>
  <c r="AM71" i="8"/>
  <c r="AL71" i="8"/>
  <c r="AG71" i="8"/>
  <c r="AE71" i="8"/>
  <c r="AA71" i="8"/>
  <c r="AB71" i="8" s="1"/>
  <c r="X71" i="8"/>
  <c r="W71" i="8"/>
  <c r="R71" i="8"/>
  <c r="S71" i="8" s="1"/>
  <c r="T71" i="8" s="1"/>
  <c r="P71" i="8"/>
  <c r="N71" i="8"/>
  <c r="M71" i="8"/>
  <c r="J71" i="8"/>
  <c r="I71" i="8"/>
  <c r="H71" i="8"/>
  <c r="AT71" i="8" s="1"/>
  <c r="CC70" i="8"/>
  <c r="CA70" i="8"/>
  <c r="CG70" i="8" s="1"/>
  <c r="BZ70" i="8"/>
  <c r="BW70" i="8"/>
  <c r="BX70" i="8" s="1"/>
  <c r="BS70" i="8"/>
  <c r="BT70" i="8" s="1"/>
  <c r="BM70" i="8"/>
  <c r="BK70" i="8"/>
  <c r="BG70" i="8"/>
  <c r="BH70" i="8" s="1"/>
  <c r="BO70" i="8" s="1"/>
  <c r="BF70" i="8"/>
  <c r="BC70" i="8"/>
  <c r="BD70" i="8" s="1"/>
  <c r="AW70" i="8"/>
  <c r="AV70" i="8"/>
  <c r="AU70" i="8"/>
  <c r="AQ70" i="8"/>
  <c r="AM70" i="8"/>
  <c r="AY70" i="8" s="1"/>
  <c r="AL70" i="8"/>
  <c r="AI70" i="8"/>
  <c r="AG70" i="8"/>
  <c r="AE70" i="8"/>
  <c r="AB70" i="8"/>
  <c r="AA70" i="8"/>
  <c r="W70" i="8"/>
  <c r="R70" i="8"/>
  <c r="S70" i="8" s="1"/>
  <c r="T70" i="8" s="1"/>
  <c r="N70" i="8"/>
  <c r="M70" i="8" s="1"/>
  <c r="J70" i="8"/>
  <c r="I70" i="8"/>
  <c r="H70" i="8"/>
  <c r="P70" i="8" s="1"/>
  <c r="CC69" i="8"/>
  <c r="CA69" i="8"/>
  <c r="BW69" i="8"/>
  <c r="BS69" i="8"/>
  <c r="BM69" i="8"/>
  <c r="BK69" i="8"/>
  <c r="BG69" i="8"/>
  <c r="BC69" i="8"/>
  <c r="AW69" i="8"/>
  <c r="AU69" i="8"/>
  <c r="AV69" i="8" s="1"/>
  <c r="AQ69" i="8"/>
  <c r="AR69" i="8" s="1"/>
  <c r="AM69" i="8"/>
  <c r="AG69" i="8"/>
  <c r="AE69" i="8"/>
  <c r="AI69" i="8" s="1"/>
  <c r="AA69" i="8"/>
  <c r="AB69" i="8" s="1"/>
  <c r="W69" i="8"/>
  <c r="X69" i="8" s="1"/>
  <c r="S69" i="8"/>
  <c r="T69" i="8" s="1"/>
  <c r="R69" i="8"/>
  <c r="N69" i="8"/>
  <c r="M69" i="8" s="1"/>
  <c r="J69" i="8"/>
  <c r="I69" i="8"/>
  <c r="H69" i="8"/>
  <c r="CC68" i="8"/>
  <c r="CB68" i="8"/>
  <c r="CA68" i="8"/>
  <c r="BZ68" i="8"/>
  <c r="CD68" i="8" s="1"/>
  <c r="BX68" i="8"/>
  <c r="BW68" i="8"/>
  <c r="BV68" i="8"/>
  <c r="BS68" i="8"/>
  <c r="BR68" i="8"/>
  <c r="BM68" i="8"/>
  <c r="BL68" i="8"/>
  <c r="BP68" i="8" s="1"/>
  <c r="BK68" i="8"/>
  <c r="BJ68" i="8"/>
  <c r="BN68" i="8" s="1"/>
  <c r="BH68" i="8"/>
  <c r="BO68" i="8" s="1"/>
  <c r="BG68" i="8"/>
  <c r="BF68" i="8"/>
  <c r="BD68" i="8"/>
  <c r="BC68" i="8"/>
  <c r="BB68" i="8"/>
  <c r="AY68" i="8"/>
  <c r="AX68" i="8"/>
  <c r="AW68" i="8"/>
  <c r="AV68" i="8"/>
  <c r="AZ68" i="8" s="1"/>
  <c r="AU68" i="8"/>
  <c r="AT68" i="8"/>
  <c r="AR68" i="8"/>
  <c r="AQ68" i="8"/>
  <c r="AP68" i="8"/>
  <c r="AN68" i="8"/>
  <c r="AM68" i="8"/>
  <c r="AL68" i="8"/>
  <c r="AG68" i="8"/>
  <c r="AE68" i="8"/>
  <c r="AB68" i="8"/>
  <c r="AA68" i="8"/>
  <c r="Z68" i="8"/>
  <c r="X68" i="8"/>
  <c r="W68" i="8"/>
  <c r="V68" i="8"/>
  <c r="R68" i="8"/>
  <c r="S68" i="8" s="1"/>
  <c r="T68" i="8" s="1"/>
  <c r="P68" i="8"/>
  <c r="N68" i="8"/>
  <c r="M68" i="8"/>
  <c r="L68" i="8"/>
  <c r="J68" i="8"/>
  <c r="I68" i="8"/>
  <c r="H68" i="8"/>
  <c r="AD68" i="8" s="1"/>
  <c r="AH68" i="8" s="1"/>
  <c r="CC67" i="8"/>
  <c r="CA67" i="8"/>
  <c r="CB67" i="8" s="1"/>
  <c r="BW67" i="8"/>
  <c r="BX67" i="8" s="1"/>
  <c r="BS67" i="8"/>
  <c r="BT67" i="8" s="1"/>
  <c r="BM67" i="8"/>
  <c r="BK67" i="8"/>
  <c r="BJ67" i="8"/>
  <c r="BG67" i="8"/>
  <c r="BH67" i="8" s="1"/>
  <c r="BC67" i="8"/>
  <c r="BD67" i="8" s="1"/>
  <c r="AY67" i="8"/>
  <c r="AW67" i="8"/>
  <c r="AU67" i="8"/>
  <c r="AT67" i="8"/>
  <c r="AQ67" i="8"/>
  <c r="AR67" i="8" s="1"/>
  <c r="AP67" i="8"/>
  <c r="AM67" i="8"/>
  <c r="AN67" i="8" s="1"/>
  <c r="AG67" i="8"/>
  <c r="AF67" i="8"/>
  <c r="AE67" i="8"/>
  <c r="AA67" i="8"/>
  <c r="Z67" i="8"/>
  <c r="W67" i="8"/>
  <c r="AI67" i="8" s="1"/>
  <c r="V67" i="8"/>
  <c r="S67" i="8"/>
  <c r="T67" i="8" s="1"/>
  <c r="R67" i="8"/>
  <c r="N67" i="8"/>
  <c r="M67" i="8" s="1"/>
  <c r="L67" i="8"/>
  <c r="J67" i="8"/>
  <c r="I67" i="8"/>
  <c r="H67" i="8"/>
  <c r="BR67" i="8" s="1"/>
  <c r="CE66" i="8"/>
  <c r="CC66" i="8"/>
  <c r="CA66" i="8"/>
  <c r="BW66" i="8"/>
  <c r="BV66" i="8"/>
  <c r="BT66" i="8"/>
  <c r="BS66" i="8"/>
  <c r="BM66" i="8"/>
  <c r="BK66" i="8"/>
  <c r="BG66" i="8"/>
  <c r="BC66" i="8"/>
  <c r="BB66" i="8"/>
  <c r="AW66" i="8"/>
  <c r="AU66" i="8"/>
  <c r="AY66" i="8" s="1"/>
  <c r="AQ66" i="8"/>
  <c r="AR66" i="8" s="1"/>
  <c r="AM66" i="8"/>
  <c r="AN66" i="8" s="1"/>
  <c r="AG66" i="8"/>
  <c r="AE66" i="8"/>
  <c r="AF66" i="8" s="1"/>
  <c r="AA66" i="8"/>
  <c r="AB66" i="8" s="1"/>
  <c r="W66" i="8"/>
  <c r="X66" i="8" s="1"/>
  <c r="S66" i="8"/>
  <c r="T66" i="8" s="1"/>
  <c r="R66" i="8"/>
  <c r="P66" i="8"/>
  <c r="N66" i="8"/>
  <c r="M66" i="8"/>
  <c r="L66" i="8"/>
  <c r="J66" i="8"/>
  <c r="I66" i="8"/>
  <c r="H66" i="8"/>
  <c r="BJ66" i="8" s="1"/>
  <c r="CE65" i="8"/>
  <c r="CC65" i="8"/>
  <c r="CB65" i="8"/>
  <c r="CA65" i="8"/>
  <c r="BZ65" i="8"/>
  <c r="BW65" i="8"/>
  <c r="CG65" i="8" s="1"/>
  <c r="CI65" i="8" s="1"/>
  <c r="BV65" i="8"/>
  <c r="BS65" i="8"/>
  <c r="BT65" i="8" s="1"/>
  <c r="BR65" i="8"/>
  <c r="BM65" i="8"/>
  <c r="BL65" i="8"/>
  <c r="BK65" i="8"/>
  <c r="BJ65" i="8"/>
  <c r="BN65" i="8" s="1"/>
  <c r="BH65" i="8"/>
  <c r="BO65" i="8" s="1"/>
  <c r="BG65" i="8"/>
  <c r="BF65" i="8"/>
  <c r="BC65" i="8"/>
  <c r="BD65" i="8" s="1"/>
  <c r="BB65" i="8"/>
  <c r="AY65" i="8"/>
  <c r="AW65" i="8"/>
  <c r="AV65" i="8"/>
  <c r="AZ65" i="8" s="1"/>
  <c r="AU65" i="8"/>
  <c r="AT65" i="8"/>
  <c r="AX65" i="8" s="1"/>
  <c r="AR65" i="8"/>
  <c r="AQ65" i="8"/>
  <c r="AP65" i="8"/>
  <c r="AN65" i="8"/>
  <c r="AM65" i="8"/>
  <c r="AL65" i="8"/>
  <c r="AI65" i="8"/>
  <c r="AG65" i="8"/>
  <c r="AE65" i="8"/>
  <c r="AF65" i="8" s="1"/>
  <c r="AB65" i="8"/>
  <c r="AA65" i="8"/>
  <c r="Z65" i="8"/>
  <c r="X65" i="8"/>
  <c r="W65" i="8"/>
  <c r="V65" i="8"/>
  <c r="R65" i="8"/>
  <c r="S65" i="8" s="1"/>
  <c r="T65" i="8" s="1"/>
  <c r="P65" i="8"/>
  <c r="N65" i="8"/>
  <c r="M65" i="8"/>
  <c r="J65" i="8"/>
  <c r="I65" i="8"/>
  <c r="H65" i="8"/>
  <c r="L65" i="8" s="1"/>
  <c r="CG64" i="8"/>
  <c r="CI64" i="8" s="1"/>
  <c r="CC64" i="8"/>
  <c r="CA64" i="8"/>
  <c r="BW64" i="8"/>
  <c r="BX64" i="8" s="1"/>
  <c r="BS64" i="8"/>
  <c r="BT64" i="8" s="1"/>
  <c r="BM64" i="8"/>
  <c r="BK64" i="8"/>
  <c r="BL64" i="8" s="1"/>
  <c r="BG64" i="8"/>
  <c r="BH64" i="8" s="1"/>
  <c r="BC64" i="8"/>
  <c r="BD64" i="8" s="1"/>
  <c r="AW64" i="8"/>
  <c r="AU64" i="8"/>
  <c r="AT64" i="8"/>
  <c r="AQ64" i="8"/>
  <c r="AR64" i="8" s="1"/>
  <c r="AM64" i="8"/>
  <c r="AN64" i="8" s="1"/>
  <c r="AG64" i="8"/>
  <c r="AF64" i="8"/>
  <c r="AE64" i="8"/>
  <c r="AA64" i="8"/>
  <c r="AB64" i="8" s="1"/>
  <c r="AJ64" i="8" s="1"/>
  <c r="Z64" i="8"/>
  <c r="W64" i="8"/>
  <c r="X64" i="8" s="1"/>
  <c r="V64" i="8"/>
  <c r="S64" i="8"/>
  <c r="T64" i="8" s="1"/>
  <c r="R64" i="8"/>
  <c r="P64" i="8"/>
  <c r="N64" i="8"/>
  <c r="M64" i="8" s="1"/>
  <c r="L64" i="8"/>
  <c r="J64" i="8"/>
  <c r="I64" i="8"/>
  <c r="H64" i="8"/>
  <c r="BV64" i="8" s="1"/>
  <c r="CE63" i="8"/>
  <c r="CC63" i="8"/>
  <c r="CB63" i="8"/>
  <c r="CA63" i="8"/>
  <c r="BZ63" i="8"/>
  <c r="CD63" i="8" s="1"/>
  <c r="BX63" i="8"/>
  <c r="BW63" i="8"/>
  <c r="BV63" i="8"/>
  <c r="BT63" i="8"/>
  <c r="BS63" i="8"/>
  <c r="BR63" i="8"/>
  <c r="BO63" i="8"/>
  <c r="BM63" i="8"/>
  <c r="BK63" i="8"/>
  <c r="BL63" i="8" s="1"/>
  <c r="BH63" i="8"/>
  <c r="BG63" i="8"/>
  <c r="BF63" i="8"/>
  <c r="BD63" i="8"/>
  <c r="BC63" i="8"/>
  <c r="BB63" i="8"/>
  <c r="AW63" i="8"/>
  <c r="AU63" i="8"/>
  <c r="AQ63" i="8"/>
  <c r="AR63" i="8" s="1"/>
  <c r="AN63" i="8"/>
  <c r="AM63" i="8"/>
  <c r="AL63" i="8"/>
  <c r="AG63" i="8"/>
  <c r="AE63" i="8"/>
  <c r="AI63" i="8" s="1"/>
  <c r="AB63" i="8"/>
  <c r="AA63" i="8"/>
  <c r="X63" i="8"/>
  <c r="W63" i="8"/>
  <c r="R63" i="8"/>
  <c r="S63" i="8" s="1"/>
  <c r="T63" i="8" s="1"/>
  <c r="P63" i="8"/>
  <c r="N63" i="8"/>
  <c r="M63" i="8"/>
  <c r="L63" i="8"/>
  <c r="J63" i="8"/>
  <c r="I63" i="8"/>
  <c r="H63" i="8"/>
  <c r="AT63" i="8" s="1"/>
  <c r="CC62" i="8"/>
  <c r="CA62" i="8"/>
  <c r="BW62" i="8"/>
  <c r="BS62" i="8"/>
  <c r="BT62" i="8" s="1"/>
  <c r="BM62" i="8"/>
  <c r="BK62" i="8"/>
  <c r="BG62" i="8"/>
  <c r="BF62" i="8"/>
  <c r="BC62" i="8"/>
  <c r="BD62" i="8" s="1"/>
  <c r="BB62" i="8"/>
  <c r="AW62" i="8"/>
  <c r="AU62" i="8"/>
  <c r="AR62" i="8"/>
  <c r="AQ62" i="8"/>
  <c r="AP62" i="8"/>
  <c r="AM62" i="8"/>
  <c r="AN62" i="8" s="1"/>
  <c r="AI62" i="8"/>
  <c r="AG62" i="8"/>
  <c r="AF62" i="8"/>
  <c r="AE62" i="8"/>
  <c r="AD62" i="8"/>
  <c r="AB62" i="8"/>
  <c r="AA62" i="8"/>
  <c r="W62" i="8"/>
  <c r="V62" i="8"/>
  <c r="S62" i="8"/>
  <c r="T62" i="8" s="1"/>
  <c r="R62" i="8"/>
  <c r="N62" i="8"/>
  <c r="M62" i="8" s="1"/>
  <c r="J62" i="8"/>
  <c r="I62" i="8"/>
  <c r="H62" i="8"/>
  <c r="CC61" i="8"/>
  <c r="CA61" i="8"/>
  <c r="BW61" i="8"/>
  <c r="BX61" i="8" s="1"/>
  <c r="BS61" i="8"/>
  <c r="BR61" i="8"/>
  <c r="BM61" i="8"/>
  <c r="BK61" i="8"/>
  <c r="BG61" i="8"/>
  <c r="BD61" i="8"/>
  <c r="BC61" i="8"/>
  <c r="AW61" i="8"/>
  <c r="AU61" i="8"/>
  <c r="AQ61" i="8"/>
  <c r="AR61" i="8" s="1"/>
  <c r="AM61" i="8"/>
  <c r="AG61" i="8"/>
  <c r="AE61" i="8"/>
  <c r="AA61" i="8"/>
  <c r="W61" i="8"/>
  <c r="S61" i="8"/>
  <c r="R61" i="8"/>
  <c r="N61" i="8"/>
  <c r="M61" i="8" s="1"/>
  <c r="J61" i="8"/>
  <c r="I61" i="8"/>
  <c r="H61" i="8"/>
  <c r="AT61" i="8" s="1"/>
  <c r="CG60" i="8"/>
  <c r="CI60" i="8" s="1"/>
  <c r="CC60" i="8"/>
  <c r="CB60" i="8"/>
  <c r="CA60" i="8"/>
  <c r="BZ60" i="8"/>
  <c r="CD60" i="8" s="1"/>
  <c r="BX60" i="8"/>
  <c r="BW60" i="8"/>
  <c r="BV60" i="8"/>
  <c r="BT60" i="8"/>
  <c r="BS60" i="8"/>
  <c r="CE60" i="8" s="1"/>
  <c r="BR60" i="8"/>
  <c r="BO60" i="8"/>
  <c r="BM60" i="8"/>
  <c r="BL60" i="8"/>
  <c r="BP60" i="8" s="1"/>
  <c r="BK60" i="8"/>
  <c r="BJ60" i="8"/>
  <c r="BH60" i="8"/>
  <c r="BG60" i="8"/>
  <c r="BF60" i="8"/>
  <c r="BD60" i="8"/>
  <c r="BC60" i="8"/>
  <c r="BB60" i="8"/>
  <c r="BN60" i="8" s="1"/>
  <c r="AW60" i="8"/>
  <c r="AU60" i="8"/>
  <c r="AY60" i="8" s="1"/>
  <c r="AT60" i="8"/>
  <c r="AR60" i="8"/>
  <c r="AQ60" i="8"/>
  <c r="AP60" i="8"/>
  <c r="AX60" i="8" s="1"/>
  <c r="AN60" i="8"/>
  <c r="AM60" i="8"/>
  <c r="AL60" i="8"/>
  <c r="AG60" i="8"/>
  <c r="AE60" i="8"/>
  <c r="AA60" i="8"/>
  <c r="AB60" i="8" s="1"/>
  <c r="Z60" i="8"/>
  <c r="X60" i="8"/>
  <c r="W60" i="8"/>
  <c r="V60" i="8"/>
  <c r="AH60" i="8" s="1"/>
  <c r="R60" i="8"/>
  <c r="S60" i="8" s="1"/>
  <c r="T60" i="8" s="1"/>
  <c r="P60" i="8"/>
  <c r="N60" i="8"/>
  <c r="M60" i="8"/>
  <c r="L60" i="8"/>
  <c r="J60" i="8"/>
  <c r="I60" i="8"/>
  <c r="H60" i="8"/>
  <c r="AD60" i="8" s="1"/>
  <c r="CC59" i="8"/>
  <c r="CA59" i="8"/>
  <c r="BW59" i="8"/>
  <c r="BS59" i="8"/>
  <c r="BT59" i="8" s="1"/>
  <c r="BM59" i="8"/>
  <c r="BK59" i="8"/>
  <c r="BL59" i="8" s="1"/>
  <c r="BG59" i="8"/>
  <c r="BC59" i="8"/>
  <c r="AW59" i="8"/>
  <c r="AU59" i="8"/>
  <c r="AQ59" i="8"/>
  <c r="AY59" i="8" s="1"/>
  <c r="AP59" i="8"/>
  <c r="AM59" i="8"/>
  <c r="AG59" i="8"/>
  <c r="AE59" i="8"/>
  <c r="AD59" i="8"/>
  <c r="AA59" i="8"/>
  <c r="W59" i="8"/>
  <c r="AI59" i="8" s="1"/>
  <c r="R59" i="8"/>
  <c r="S59" i="8" s="1"/>
  <c r="T59" i="8" s="1"/>
  <c r="N59" i="8"/>
  <c r="M59" i="8"/>
  <c r="J59" i="8"/>
  <c r="I59" i="8"/>
  <c r="H59" i="8"/>
  <c r="BB59" i="8" s="1"/>
  <c r="CG58" i="8"/>
  <c r="CI58" i="8" s="1"/>
  <c r="CC58" i="8"/>
  <c r="CA58" i="8"/>
  <c r="BW58" i="8"/>
  <c r="BX58" i="8" s="1"/>
  <c r="BT58" i="8"/>
  <c r="BS58" i="8"/>
  <c r="BR58" i="8"/>
  <c r="BM58" i="8"/>
  <c r="BL58" i="8"/>
  <c r="BP58" i="8" s="1"/>
  <c r="BK58" i="8"/>
  <c r="BH58" i="8"/>
  <c r="BG58" i="8"/>
  <c r="BC58" i="8"/>
  <c r="BD58" i="8" s="1"/>
  <c r="BB58" i="8"/>
  <c r="AW58" i="8"/>
  <c r="AU58" i="8"/>
  <c r="AQ58" i="8"/>
  <c r="AR58" i="8" s="1"/>
  <c r="AN58" i="8"/>
  <c r="AM58" i="8"/>
  <c r="AG58" i="8"/>
  <c r="AE58" i="8"/>
  <c r="AF58" i="8" s="1"/>
  <c r="AD58" i="8"/>
  <c r="AA58" i="8"/>
  <c r="AB58" i="8" s="1"/>
  <c r="Z58" i="8"/>
  <c r="X58" i="8"/>
  <c r="AJ58" i="8" s="1"/>
  <c r="W58" i="8"/>
  <c r="T58" i="8"/>
  <c r="S58" i="8"/>
  <c r="R58" i="8"/>
  <c r="P58" i="8"/>
  <c r="N58" i="8"/>
  <c r="M58" i="8" s="1"/>
  <c r="L58" i="8"/>
  <c r="J58" i="8"/>
  <c r="I58" i="8"/>
  <c r="H58" i="8"/>
  <c r="CC57" i="8"/>
  <c r="CB57" i="8"/>
  <c r="CA57" i="8"/>
  <c r="BZ57" i="8"/>
  <c r="BW57" i="8"/>
  <c r="BX57" i="8" s="1"/>
  <c r="BV57" i="8"/>
  <c r="BS57" i="8"/>
  <c r="BT57" i="8" s="1"/>
  <c r="BR57" i="8"/>
  <c r="BM57" i="8"/>
  <c r="BL57" i="8"/>
  <c r="BK57" i="8"/>
  <c r="BJ57" i="8"/>
  <c r="BN57" i="8" s="1"/>
  <c r="BH57" i="8"/>
  <c r="BO57" i="8" s="1"/>
  <c r="BG57" i="8"/>
  <c r="BF57" i="8"/>
  <c r="BD57" i="8"/>
  <c r="BC57" i="8"/>
  <c r="BB57" i="8"/>
  <c r="AY57" i="8"/>
  <c r="AW57" i="8"/>
  <c r="AV57" i="8"/>
  <c r="AZ57" i="8" s="1"/>
  <c r="AU57" i="8"/>
  <c r="AT57" i="8"/>
  <c r="AR57" i="8"/>
  <c r="AQ57" i="8"/>
  <c r="AP57" i="8"/>
  <c r="AN57" i="8"/>
  <c r="AM57" i="8"/>
  <c r="AL57" i="8"/>
  <c r="AX57" i="8" s="1"/>
  <c r="AG57" i="8"/>
  <c r="AE57" i="8"/>
  <c r="AI57" i="8" s="1"/>
  <c r="AA57" i="8"/>
  <c r="AB57" i="8" s="1"/>
  <c r="Z57" i="8"/>
  <c r="X57" i="8"/>
  <c r="W57" i="8"/>
  <c r="V57" i="8"/>
  <c r="R57" i="8"/>
  <c r="S57" i="8" s="1"/>
  <c r="T57" i="8" s="1"/>
  <c r="P57" i="8"/>
  <c r="N57" i="8"/>
  <c r="M57" i="8" s="1"/>
  <c r="J57" i="8"/>
  <c r="I57" i="8"/>
  <c r="H57" i="8"/>
  <c r="L57" i="8" s="1"/>
  <c r="CC56" i="8"/>
  <c r="CA56" i="8"/>
  <c r="BW56" i="8"/>
  <c r="BX56" i="8" s="1"/>
  <c r="BS56" i="8"/>
  <c r="BT56" i="8" s="1"/>
  <c r="BM56" i="8"/>
  <c r="BK56" i="8"/>
  <c r="BL56" i="8" s="1"/>
  <c r="BJ56" i="8"/>
  <c r="BG56" i="8"/>
  <c r="BF56" i="8"/>
  <c r="BC56" i="8"/>
  <c r="BD56" i="8" s="1"/>
  <c r="AW56" i="8"/>
  <c r="AV56" i="8"/>
  <c r="AU56" i="8"/>
  <c r="AY56" i="8" s="1"/>
  <c r="AT56" i="8"/>
  <c r="AQ56" i="8"/>
  <c r="AM56" i="8"/>
  <c r="AG56" i="8"/>
  <c r="AF56" i="8"/>
  <c r="AJ56" i="8" s="1"/>
  <c r="AE56" i="8"/>
  <c r="AA56" i="8"/>
  <c r="AB56" i="8" s="1"/>
  <c r="Z56" i="8"/>
  <c r="W56" i="8"/>
  <c r="X56" i="8" s="1"/>
  <c r="S56" i="8"/>
  <c r="T56" i="8" s="1"/>
  <c r="R56" i="8"/>
  <c r="N56" i="8"/>
  <c r="M56" i="8" s="1"/>
  <c r="J56" i="8"/>
  <c r="I56" i="8"/>
  <c r="H56" i="8"/>
  <c r="CC55" i="8"/>
  <c r="CB55" i="8"/>
  <c r="CA55" i="8"/>
  <c r="BZ55" i="8"/>
  <c r="BW55" i="8"/>
  <c r="BS55" i="8"/>
  <c r="BR55" i="8"/>
  <c r="BM55" i="8"/>
  <c r="BK55" i="8"/>
  <c r="BL55" i="8" s="1"/>
  <c r="BG55" i="8"/>
  <c r="BH55" i="8" s="1"/>
  <c r="BO55" i="8" s="1"/>
  <c r="BD55" i="8"/>
  <c r="BC55" i="8"/>
  <c r="AW55" i="8"/>
  <c r="AV55" i="8"/>
  <c r="AU55" i="8"/>
  <c r="AY55" i="8" s="1"/>
  <c r="AR55" i="8"/>
  <c r="AQ55" i="8"/>
  <c r="AM55" i="8"/>
  <c r="AG55" i="8"/>
  <c r="AE55" i="8"/>
  <c r="AA55" i="8"/>
  <c r="W55" i="8"/>
  <c r="X55" i="8" s="1"/>
  <c r="R55" i="8"/>
  <c r="S55" i="8" s="1"/>
  <c r="T55" i="8" s="1"/>
  <c r="N55" i="8"/>
  <c r="M55" i="8"/>
  <c r="J55" i="8"/>
  <c r="I55" i="8"/>
  <c r="H55" i="8"/>
  <c r="CC54" i="8"/>
  <c r="CA54" i="8"/>
  <c r="BW54" i="8"/>
  <c r="BX54" i="8" s="1"/>
  <c r="BS54" i="8"/>
  <c r="BM54" i="8"/>
  <c r="BK54" i="8"/>
  <c r="BG54" i="8"/>
  <c r="BC54" i="8"/>
  <c r="AY54" i="8"/>
  <c r="AW54" i="8"/>
  <c r="AU54" i="8"/>
  <c r="AQ54" i="8"/>
  <c r="AN54" i="8"/>
  <c r="AM54" i="8"/>
  <c r="AG54" i="8"/>
  <c r="AE54" i="8"/>
  <c r="AI54" i="8" s="1"/>
  <c r="AD54" i="8"/>
  <c r="AA54" i="8"/>
  <c r="W54" i="8"/>
  <c r="S54" i="8"/>
  <c r="T54" i="8" s="1"/>
  <c r="R54" i="8"/>
  <c r="N54" i="8"/>
  <c r="M54" i="8" s="1"/>
  <c r="J54" i="8"/>
  <c r="I54" i="8"/>
  <c r="H54" i="8"/>
  <c r="BZ54" i="8" s="1"/>
  <c r="CC53" i="8"/>
  <c r="CA53" i="8"/>
  <c r="CE53" i="8" s="1"/>
  <c r="BW53" i="8"/>
  <c r="BT53" i="8"/>
  <c r="BS53" i="8"/>
  <c r="BM53" i="8"/>
  <c r="BK53" i="8"/>
  <c r="BG53" i="8"/>
  <c r="BC53" i="8"/>
  <c r="AW53" i="8"/>
  <c r="AU53" i="8"/>
  <c r="CG53" i="8" s="1"/>
  <c r="CI53" i="8" s="1"/>
  <c r="AQ53" i="8"/>
  <c r="AM53" i="8"/>
  <c r="AG53" i="8"/>
  <c r="AE53" i="8"/>
  <c r="AA53" i="8"/>
  <c r="W53" i="8"/>
  <c r="AI53" i="8" s="1"/>
  <c r="S53" i="8"/>
  <c r="R53" i="8"/>
  <c r="N53" i="8"/>
  <c r="M53" i="8" s="1"/>
  <c r="J53" i="8"/>
  <c r="I53" i="8"/>
  <c r="H53" i="8"/>
  <c r="T53" i="8" s="1"/>
  <c r="CC52" i="8"/>
  <c r="CB52" i="8"/>
  <c r="CA52" i="8"/>
  <c r="BZ52" i="8"/>
  <c r="CD52" i="8" s="1"/>
  <c r="BX52" i="8"/>
  <c r="BW52" i="8"/>
  <c r="BV52" i="8"/>
  <c r="BS52" i="8"/>
  <c r="CG52" i="8" s="1"/>
  <c r="CI52" i="8" s="1"/>
  <c r="BR52" i="8"/>
  <c r="BN52" i="8"/>
  <c r="BM52" i="8"/>
  <c r="BL52" i="8"/>
  <c r="BK52" i="8"/>
  <c r="BJ52" i="8"/>
  <c r="BH52" i="8"/>
  <c r="BO52" i="8" s="1"/>
  <c r="BG52" i="8"/>
  <c r="BF52" i="8"/>
  <c r="BD52" i="8"/>
  <c r="BC52" i="8"/>
  <c r="BB52" i="8"/>
  <c r="AX52" i="8"/>
  <c r="AW52" i="8"/>
  <c r="AU52" i="8"/>
  <c r="AT52" i="8"/>
  <c r="AR52" i="8"/>
  <c r="AQ52" i="8"/>
  <c r="AP52" i="8"/>
  <c r="AN52" i="8"/>
  <c r="AM52" i="8"/>
  <c r="AL52" i="8"/>
  <c r="AG52" i="8"/>
  <c r="AE52" i="8"/>
  <c r="AI52" i="8" s="1"/>
  <c r="AB52" i="8"/>
  <c r="AA52" i="8"/>
  <c r="Z52" i="8"/>
  <c r="AH52" i="8" s="1"/>
  <c r="W52" i="8"/>
  <c r="X52" i="8" s="1"/>
  <c r="V52" i="8"/>
  <c r="R52" i="8"/>
  <c r="S52" i="8" s="1"/>
  <c r="T52" i="8" s="1"/>
  <c r="P52" i="8"/>
  <c r="N52" i="8"/>
  <c r="M52" i="8"/>
  <c r="L52" i="8"/>
  <c r="J52" i="8"/>
  <c r="I52" i="8"/>
  <c r="H52" i="8"/>
  <c r="AD52" i="8" s="1"/>
  <c r="CC51" i="8"/>
  <c r="CA51" i="8"/>
  <c r="BZ51" i="8"/>
  <c r="CD51" i="8" s="1"/>
  <c r="BX51" i="8"/>
  <c r="BW51" i="8"/>
  <c r="BV51" i="8"/>
  <c r="BS51" i="8"/>
  <c r="BT51" i="8" s="1"/>
  <c r="BM51" i="8"/>
  <c r="BK51" i="8"/>
  <c r="BG51" i="8"/>
  <c r="BC51" i="8"/>
  <c r="BD51" i="8" s="1"/>
  <c r="BB51" i="8"/>
  <c r="AW51" i="8"/>
  <c r="AU51" i="8"/>
  <c r="AQ51" i="8"/>
  <c r="AR51" i="8" s="1"/>
  <c r="AM51" i="8"/>
  <c r="AN51" i="8" s="1"/>
  <c r="AG51" i="8"/>
  <c r="AF51" i="8"/>
  <c r="AJ51" i="8" s="1"/>
  <c r="AE51" i="8"/>
  <c r="AD51" i="8"/>
  <c r="AA51" i="8"/>
  <c r="AB51" i="8" s="1"/>
  <c r="W51" i="8"/>
  <c r="X51" i="8" s="1"/>
  <c r="V51" i="8"/>
  <c r="R51" i="8"/>
  <c r="S51" i="8" s="1"/>
  <c r="T51" i="8" s="1"/>
  <c r="N51" i="8"/>
  <c r="M51" i="8" s="1"/>
  <c r="J51" i="8"/>
  <c r="I51" i="8"/>
  <c r="H51" i="8"/>
  <c r="BR51" i="8" s="1"/>
  <c r="CC50" i="8"/>
  <c r="CA50" i="8"/>
  <c r="BX50" i="8"/>
  <c r="BW50" i="8"/>
  <c r="BV50" i="8"/>
  <c r="BT50" i="8"/>
  <c r="BS50" i="8"/>
  <c r="BR50" i="8"/>
  <c r="BM50" i="8"/>
  <c r="BK50" i="8"/>
  <c r="BO50" i="8" s="1"/>
  <c r="BH50" i="8"/>
  <c r="BG50" i="8"/>
  <c r="BF50" i="8"/>
  <c r="BC50" i="8"/>
  <c r="BD50" i="8" s="1"/>
  <c r="AW50" i="8"/>
  <c r="AU50" i="8"/>
  <c r="AR50" i="8"/>
  <c r="AQ50" i="8"/>
  <c r="AM50" i="8"/>
  <c r="AN50" i="8" s="1"/>
  <c r="AL50" i="8"/>
  <c r="AI50" i="8"/>
  <c r="AG50" i="8"/>
  <c r="AE50" i="8"/>
  <c r="AD50" i="8"/>
  <c r="AA50" i="8"/>
  <c r="AB50" i="8" s="1"/>
  <c r="Z50" i="8"/>
  <c r="X50" i="8"/>
  <c r="W50" i="8"/>
  <c r="R50" i="8"/>
  <c r="S50" i="8" s="1"/>
  <c r="T50" i="8" s="1"/>
  <c r="P50" i="8"/>
  <c r="N50" i="8"/>
  <c r="M50" i="8" s="1"/>
  <c r="L50" i="8"/>
  <c r="J50" i="8"/>
  <c r="I50" i="8"/>
  <c r="H50" i="8"/>
  <c r="CE49" i="8"/>
  <c r="CC49" i="8"/>
  <c r="CA49" i="8"/>
  <c r="BW49" i="8"/>
  <c r="BS49" i="8"/>
  <c r="BM49" i="8"/>
  <c r="BK49" i="8"/>
  <c r="BG49" i="8"/>
  <c r="BH49" i="8" s="1"/>
  <c r="BO49" i="8" s="1"/>
  <c r="BC49" i="8"/>
  <c r="BD49" i="8" s="1"/>
  <c r="AY49" i="8"/>
  <c r="AW49" i="8"/>
  <c r="AU49" i="8"/>
  <c r="AQ49" i="8"/>
  <c r="AM49" i="8"/>
  <c r="AG49" i="8"/>
  <c r="AE49" i="8"/>
  <c r="AA49" i="8"/>
  <c r="W49" i="8"/>
  <c r="R49" i="8"/>
  <c r="S49" i="8" s="1"/>
  <c r="T49" i="8" s="1"/>
  <c r="N49" i="8"/>
  <c r="M49" i="8"/>
  <c r="J49" i="8"/>
  <c r="I49" i="8"/>
  <c r="H49" i="8"/>
  <c r="BJ49" i="8" s="1"/>
  <c r="CC48" i="8"/>
  <c r="CA48" i="8"/>
  <c r="BX48" i="8"/>
  <c r="BW48" i="8"/>
  <c r="BS48" i="8"/>
  <c r="BT48" i="8" s="1"/>
  <c r="BR48" i="8"/>
  <c r="BM48" i="8"/>
  <c r="BK48" i="8"/>
  <c r="BL48" i="8" s="1"/>
  <c r="BJ48" i="8"/>
  <c r="BG48" i="8"/>
  <c r="BH48" i="8" s="1"/>
  <c r="BP48" i="8" s="1"/>
  <c r="BF48" i="8"/>
  <c r="BD48" i="8"/>
  <c r="BC48" i="8"/>
  <c r="AW48" i="8"/>
  <c r="AV48" i="8"/>
  <c r="AU48" i="8"/>
  <c r="AY48" i="8" s="1"/>
  <c r="AT48" i="8"/>
  <c r="AX48" i="8" s="1"/>
  <c r="AQ48" i="8"/>
  <c r="AP48" i="8"/>
  <c r="AM48" i="8"/>
  <c r="AN48" i="8" s="1"/>
  <c r="AL48" i="8"/>
  <c r="AG48" i="8"/>
  <c r="AE48" i="8"/>
  <c r="AF48" i="8" s="1"/>
  <c r="AJ48" i="8" s="1"/>
  <c r="AD48" i="8"/>
  <c r="AA48" i="8"/>
  <c r="AB48" i="8" s="1"/>
  <c r="Z48" i="8"/>
  <c r="W48" i="8"/>
  <c r="X48" i="8" s="1"/>
  <c r="V48" i="8"/>
  <c r="S48" i="8"/>
  <c r="T48" i="8" s="1"/>
  <c r="R48" i="8"/>
  <c r="P48" i="8"/>
  <c r="N48" i="8"/>
  <c r="M48" i="8" s="1"/>
  <c r="L48" i="8"/>
  <c r="J48" i="8"/>
  <c r="I48" i="8"/>
  <c r="H48" i="8"/>
  <c r="CE47" i="8"/>
  <c r="CC47" i="8"/>
  <c r="CB47" i="8"/>
  <c r="CA47" i="8"/>
  <c r="BW47" i="8"/>
  <c r="BS47" i="8"/>
  <c r="BR47" i="8"/>
  <c r="BM47" i="8"/>
  <c r="BK47" i="8"/>
  <c r="BO47" i="8" s="1"/>
  <c r="BH47" i="8"/>
  <c r="BG47" i="8"/>
  <c r="BC47" i="8"/>
  <c r="AW47" i="8"/>
  <c r="AU47" i="8"/>
  <c r="AQ47" i="8"/>
  <c r="AR47" i="8" s="1"/>
  <c r="AM47" i="8"/>
  <c r="AN47" i="8" s="1"/>
  <c r="AG47" i="8"/>
  <c r="AE47" i="8"/>
  <c r="AI47" i="8" s="1"/>
  <c r="AB47" i="8"/>
  <c r="AA47" i="8"/>
  <c r="W47" i="8"/>
  <c r="S47" i="8"/>
  <c r="T47" i="8" s="1"/>
  <c r="R47" i="8"/>
  <c r="P47" i="8"/>
  <c r="N47" i="8"/>
  <c r="M47" i="8"/>
  <c r="J47" i="8"/>
  <c r="I47" i="8"/>
  <c r="H47" i="8"/>
  <c r="BJ47" i="8" s="1"/>
  <c r="CC46" i="8"/>
  <c r="CA46" i="8"/>
  <c r="BZ46" i="8"/>
  <c r="BW46" i="8"/>
  <c r="BX46" i="8" s="1"/>
  <c r="BT46" i="8"/>
  <c r="BS46" i="8"/>
  <c r="BR46" i="8"/>
  <c r="BM46" i="8"/>
  <c r="BL46" i="8"/>
  <c r="BP46" i="8" s="1"/>
  <c r="BK46" i="8"/>
  <c r="BJ46" i="8"/>
  <c r="BG46" i="8"/>
  <c r="BH46" i="8" s="1"/>
  <c r="BO46" i="8" s="1"/>
  <c r="BF46" i="8"/>
  <c r="BC46" i="8"/>
  <c r="BD46" i="8" s="1"/>
  <c r="BB46" i="8"/>
  <c r="AW46" i="8"/>
  <c r="AV46" i="8"/>
  <c r="AU46" i="8"/>
  <c r="AT46" i="8"/>
  <c r="AQ46" i="8"/>
  <c r="AN46" i="8"/>
  <c r="AM46" i="8"/>
  <c r="AL46" i="8"/>
  <c r="AI46" i="8"/>
  <c r="AG46" i="8"/>
  <c r="AF46" i="8"/>
  <c r="AJ46" i="8" s="1"/>
  <c r="AE46" i="8"/>
  <c r="AD46" i="8"/>
  <c r="AB46" i="8"/>
  <c r="AA46" i="8"/>
  <c r="Z46" i="8"/>
  <c r="X46" i="8"/>
  <c r="W46" i="8"/>
  <c r="V46" i="8"/>
  <c r="AH46" i="8" s="1"/>
  <c r="S46" i="8"/>
  <c r="T46" i="8" s="1"/>
  <c r="R46" i="8"/>
  <c r="N46" i="8"/>
  <c r="M46" i="8"/>
  <c r="L46" i="8"/>
  <c r="J46" i="8"/>
  <c r="I46" i="8"/>
  <c r="H46" i="8"/>
  <c r="P46" i="8" s="1"/>
  <c r="CC45" i="8"/>
  <c r="CA45" i="8"/>
  <c r="BW45" i="8"/>
  <c r="BS45" i="8"/>
  <c r="CE45" i="8" s="1"/>
  <c r="BM45" i="8"/>
  <c r="BK45" i="8"/>
  <c r="BG45" i="8"/>
  <c r="BH45" i="8" s="1"/>
  <c r="BC45" i="8"/>
  <c r="AW45" i="8"/>
  <c r="AU45" i="8"/>
  <c r="AV45" i="8" s="1"/>
  <c r="AQ45" i="8"/>
  <c r="AR45" i="8" s="1"/>
  <c r="AM45" i="8"/>
  <c r="AG45" i="8"/>
  <c r="AE45" i="8"/>
  <c r="AI45" i="8" s="1"/>
  <c r="AD45" i="8"/>
  <c r="AA45" i="8"/>
  <c r="W45" i="8"/>
  <c r="X45" i="8" s="1"/>
  <c r="S45" i="8"/>
  <c r="T45" i="8" s="1"/>
  <c r="R45" i="8"/>
  <c r="N45" i="8"/>
  <c r="M45" i="8"/>
  <c r="J45" i="8"/>
  <c r="I45" i="8"/>
  <c r="H45" i="8"/>
  <c r="CE44" i="8"/>
  <c r="CC44" i="8"/>
  <c r="CB44" i="8"/>
  <c r="CA44" i="8"/>
  <c r="BZ44" i="8"/>
  <c r="BW44" i="8"/>
  <c r="BV44" i="8"/>
  <c r="BT44" i="8"/>
  <c r="BS44" i="8"/>
  <c r="BR44" i="8"/>
  <c r="CD44" i="8" s="1"/>
  <c r="BM44" i="8"/>
  <c r="BK44" i="8"/>
  <c r="BO44" i="8" s="1"/>
  <c r="BJ44" i="8"/>
  <c r="BN44" i="8" s="1"/>
  <c r="BH44" i="8"/>
  <c r="BG44" i="8"/>
  <c r="BF44" i="8"/>
  <c r="BC44" i="8"/>
  <c r="BD44" i="8" s="1"/>
  <c r="BB44" i="8"/>
  <c r="AX44" i="8"/>
  <c r="AW44" i="8"/>
  <c r="AV44" i="8"/>
  <c r="AU44" i="8"/>
  <c r="AT44" i="8"/>
  <c r="AQ44" i="8"/>
  <c r="AR44" i="8" s="1"/>
  <c r="AP44" i="8"/>
  <c r="AN44" i="8"/>
  <c r="AM44" i="8"/>
  <c r="AL44" i="8"/>
  <c r="AG44" i="8"/>
  <c r="AE44" i="8"/>
  <c r="AB44" i="8"/>
  <c r="AA44" i="8"/>
  <c r="Z44" i="8"/>
  <c r="W44" i="8"/>
  <c r="X44" i="8" s="1"/>
  <c r="V44" i="8"/>
  <c r="R44" i="8"/>
  <c r="S44" i="8" s="1"/>
  <c r="T44" i="8" s="1"/>
  <c r="P44" i="8"/>
  <c r="N44" i="8"/>
  <c r="M44" i="8"/>
  <c r="L44" i="8"/>
  <c r="J44" i="8"/>
  <c r="I44" i="8"/>
  <c r="H44" i="8"/>
  <c r="AD44" i="8" s="1"/>
  <c r="AH44" i="8" s="1"/>
  <c r="CC43" i="8"/>
  <c r="CA43" i="8"/>
  <c r="CB43" i="8" s="1"/>
  <c r="BW43" i="8"/>
  <c r="BX43" i="8" s="1"/>
  <c r="BV43" i="8"/>
  <c r="BS43" i="8"/>
  <c r="BM43" i="8"/>
  <c r="BL43" i="8"/>
  <c r="BK43" i="8"/>
  <c r="BO43" i="8" s="1"/>
  <c r="BJ43" i="8"/>
  <c r="BG43" i="8"/>
  <c r="BH43" i="8" s="1"/>
  <c r="BC43" i="8"/>
  <c r="BD43" i="8" s="1"/>
  <c r="BB43" i="8"/>
  <c r="AY43" i="8"/>
  <c r="AW43" i="8"/>
  <c r="AU43" i="8"/>
  <c r="AV43" i="8" s="1"/>
  <c r="AZ43" i="8" s="1"/>
  <c r="AT43" i="8"/>
  <c r="AR43" i="8"/>
  <c r="AQ43" i="8"/>
  <c r="AP43" i="8"/>
  <c r="AM43" i="8"/>
  <c r="AN43" i="8" s="1"/>
  <c r="AI43" i="8"/>
  <c r="AG43" i="8"/>
  <c r="AF43" i="8"/>
  <c r="AE43" i="8"/>
  <c r="AA43" i="8"/>
  <c r="AB43" i="8" s="1"/>
  <c r="Z43" i="8"/>
  <c r="X43" i="8"/>
  <c r="W43" i="8"/>
  <c r="V43" i="8"/>
  <c r="S43" i="8"/>
  <c r="T43" i="8" s="1"/>
  <c r="R43" i="8"/>
  <c r="N43" i="8"/>
  <c r="M43" i="8"/>
  <c r="J43" i="8"/>
  <c r="I43" i="8"/>
  <c r="H43" i="8"/>
  <c r="BR43" i="8" s="1"/>
  <c r="CC42" i="8"/>
  <c r="CB42" i="8"/>
  <c r="CA42" i="8"/>
  <c r="BW42" i="8"/>
  <c r="CG42" i="8" s="1"/>
  <c r="CI42" i="8" s="1"/>
  <c r="BV42" i="8"/>
  <c r="BT42" i="8"/>
  <c r="BS42" i="8"/>
  <c r="BR42" i="8"/>
  <c r="BM42" i="8"/>
  <c r="BK42" i="8"/>
  <c r="BH42" i="8"/>
  <c r="BG42" i="8"/>
  <c r="BC42" i="8"/>
  <c r="BD42" i="8" s="1"/>
  <c r="BB42" i="8"/>
  <c r="AW42" i="8"/>
  <c r="AU42" i="8"/>
  <c r="AY42" i="8" s="1"/>
  <c r="AT42" i="8"/>
  <c r="AQ42" i="8"/>
  <c r="AR42" i="8" s="1"/>
  <c r="AN42" i="8"/>
  <c r="AM42" i="8"/>
  <c r="AG42" i="8"/>
  <c r="AE42" i="8"/>
  <c r="AF42" i="8" s="1"/>
  <c r="AA42" i="8"/>
  <c r="AB42" i="8" s="1"/>
  <c r="Z42" i="8"/>
  <c r="W42" i="8"/>
  <c r="T42" i="8"/>
  <c r="S42" i="8"/>
  <c r="R42" i="8"/>
  <c r="P42" i="8"/>
  <c r="N42" i="8"/>
  <c r="M42" i="8" s="1"/>
  <c r="L42" i="8"/>
  <c r="J42" i="8"/>
  <c r="I42" i="8"/>
  <c r="H42" i="8"/>
  <c r="BJ42" i="8" s="1"/>
  <c r="CE41" i="8"/>
  <c r="CC41" i="8"/>
  <c r="CA41" i="8"/>
  <c r="BZ41" i="8"/>
  <c r="BX41" i="8"/>
  <c r="BW41" i="8"/>
  <c r="BV41" i="8"/>
  <c r="BS41" i="8"/>
  <c r="BT41" i="8" s="1"/>
  <c r="BO41" i="8"/>
  <c r="BM41" i="8"/>
  <c r="BL41" i="8"/>
  <c r="BP41" i="8" s="1"/>
  <c r="BK41" i="8"/>
  <c r="BJ41" i="8"/>
  <c r="BH41" i="8"/>
  <c r="BG41" i="8"/>
  <c r="BF41" i="8"/>
  <c r="BD41" i="8"/>
  <c r="BC41" i="8"/>
  <c r="BB41" i="8"/>
  <c r="BN41" i="8" s="1"/>
  <c r="AW41" i="8"/>
  <c r="AU41" i="8"/>
  <c r="AY41" i="8" s="1"/>
  <c r="AT41" i="8"/>
  <c r="AX41" i="8" s="1"/>
  <c r="AR41" i="8"/>
  <c r="AQ41" i="8"/>
  <c r="AP41" i="8"/>
  <c r="AN41" i="8"/>
  <c r="AM41" i="8"/>
  <c r="AL41" i="8"/>
  <c r="AG41" i="8"/>
  <c r="AF41" i="8"/>
  <c r="AE41" i="8"/>
  <c r="AA41" i="8"/>
  <c r="AB41" i="8" s="1"/>
  <c r="AJ41" i="8" s="1"/>
  <c r="Z41" i="8"/>
  <c r="X41" i="8"/>
  <c r="W41" i="8"/>
  <c r="V41" i="8"/>
  <c r="R41" i="8"/>
  <c r="S41" i="8" s="1"/>
  <c r="T41" i="8" s="1"/>
  <c r="P41" i="8"/>
  <c r="N41" i="8"/>
  <c r="M41" i="8"/>
  <c r="J41" i="8"/>
  <c r="I41" i="8"/>
  <c r="H41" i="8"/>
  <c r="L41" i="8" s="1"/>
  <c r="CC40" i="8"/>
  <c r="CA40" i="8"/>
  <c r="BZ40" i="8"/>
  <c r="BW40" i="8"/>
  <c r="BX40" i="8" s="1"/>
  <c r="BT40" i="8"/>
  <c r="BS40" i="8"/>
  <c r="BM40" i="8"/>
  <c r="BK40" i="8"/>
  <c r="BL40" i="8" s="1"/>
  <c r="BJ40" i="8"/>
  <c r="BG40" i="8"/>
  <c r="BH40" i="8" s="1"/>
  <c r="BF40" i="8"/>
  <c r="BC40" i="8"/>
  <c r="BD40" i="8" s="1"/>
  <c r="AW40" i="8"/>
  <c r="AV40" i="8"/>
  <c r="AU40" i="8"/>
  <c r="AY40" i="8" s="1"/>
  <c r="AT40" i="8"/>
  <c r="AX40" i="8" s="1"/>
  <c r="AQ40" i="8"/>
  <c r="AR40" i="8" s="1"/>
  <c r="AP40" i="8"/>
  <c r="AM40" i="8"/>
  <c r="AN40" i="8" s="1"/>
  <c r="AL40" i="8"/>
  <c r="AI40" i="8"/>
  <c r="AG40" i="8"/>
  <c r="AF40" i="8"/>
  <c r="AE40" i="8"/>
  <c r="AD40" i="8"/>
  <c r="AB40" i="8"/>
  <c r="AJ40" i="8" s="1"/>
  <c r="AA40" i="8"/>
  <c r="Z40" i="8"/>
  <c r="W40" i="8"/>
  <c r="X40" i="8" s="1"/>
  <c r="V40" i="8"/>
  <c r="R40" i="8"/>
  <c r="S40" i="8" s="1"/>
  <c r="T40" i="8" s="1"/>
  <c r="P40" i="8"/>
  <c r="N40" i="8"/>
  <c r="M40" i="8" s="1"/>
  <c r="L40" i="8"/>
  <c r="I40" i="8"/>
  <c r="H40" i="8"/>
  <c r="BV40" i="8" s="1"/>
  <c r="CC39" i="8"/>
  <c r="CA39" i="8"/>
  <c r="BZ39" i="8"/>
  <c r="BW39" i="8"/>
  <c r="BX39" i="8" s="1"/>
  <c r="BS39" i="8"/>
  <c r="BM39" i="8"/>
  <c r="BK39" i="8"/>
  <c r="BL39" i="8" s="1"/>
  <c r="BP39" i="8" s="1"/>
  <c r="BG39" i="8"/>
  <c r="BH39" i="8" s="1"/>
  <c r="BF39" i="8"/>
  <c r="BC39" i="8"/>
  <c r="BD39" i="8" s="1"/>
  <c r="AW39" i="8"/>
  <c r="AV39" i="8"/>
  <c r="AU39" i="8"/>
  <c r="AY39" i="8" s="1"/>
  <c r="AT39" i="8"/>
  <c r="AQ39" i="8"/>
  <c r="AR39" i="8" s="1"/>
  <c r="AM39" i="8"/>
  <c r="AN39" i="8" s="1"/>
  <c r="AL39" i="8"/>
  <c r="AI39" i="8"/>
  <c r="AG39" i="8"/>
  <c r="AE39" i="8"/>
  <c r="AB39" i="8"/>
  <c r="AA39" i="8"/>
  <c r="Z39" i="8"/>
  <c r="W39" i="8"/>
  <c r="X39" i="8" s="1"/>
  <c r="R39" i="8"/>
  <c r="S39" i="8" s="1"/>
  <c r="T39" i="8" s="1"/>
  <c r="N39" i="8"/>
  <c r="M39" i="8" s="1"/>
  <c r="J39" i="8"/>
  <c r="I39" i="8"/>
  <c r="H39" i="8"/>
  <c r="BV39" i="8" s="1"/>
  <c r="CG38" i="8"/>
  <c r="CI38" i="8" s="1"/>
  <c r="CC38" i="8"/>
  <c r="CA38" i="8"/>
  <c r="CE38" i="8" s="1"/>
  <c r="BX38" i="8"/>
  <c r="BW38" i="8"/>
  <c r="BS38" i="8"/>
  <c r="BM38" i="8"/>
  <c r="BK38" i="8"/>
  <c r="BG38" i="8"/>
  <c r="BH38" i="8" s="1"/>
  <c r="BO38" i="8" s="1"/>
  <c r="BD38" i="8"/>
  <c r="BC38" i="8"/>
  <c r="AW38" i="8"/>
  <c r="AU38" i="8"/>
  <c r="AQ38" i="8"/>
  <c r="AM38" i="8"/>
  <c r="AN38" i="8" s="1"/>
  <c r="AG38" i="8"/>
  <c r="AE38" i="8"/>
  <c r="AD38" i="8"/>
  <c r="AA38" i="8"/>
  <c r="AB38" i="8" s="1"/>
  <c r="W38" i="8"/>
  <c r="S38" i="8"/>
  <c r="T38" i="8" s="1"/>
  <c r="R38" i="8"/>
  <c r="P38" i="8"/>
  <c r="N38" i="8"/>
  <c r="M38" i="8"/>
  <c r="I38" i="8"/>
  <c r="H38" i="8"/>
  <c r="AT38" i="8" s="1"/>
  <c r="CC37" i="8"/>
  <c r="CA37" i="8"/>
  <c r="CE37" i="8" s="1"/>
  <c r="BX37" i="8"/>
  <c r="BW37" i="8"/>
  <c r="BS37" i="8"/>
  <c r="BM37" i="8"/>
  <c r="BK37" i="8"/>
  <c r="BG37" i="8"/>
  <c r="BH37" i="8" s="1"/>
  <c r="BO37" i="8" s="1"/>
  <c r="BD37" i="8"/>
  <c r="BC37" i="8"/>
  <c r="AW37" i="8"/>
  <c r="AU37" i="8"/>
  <c r="AQ37" i="8"/>
  <c r="AM37" i="8"/>
  <c r="AN37" i="8" s="1"/>
  <c r="AG37" i="8"/>
  <c r="AE37" i="8"/>
  <c r="AA37" i="8"/>
  <c r="AB37" i="8" s="1"/>
  <c r="W37" i="8"/>
  <c r="S37" i="8"/>
  <c r="T37" i="8" s="1"/>
  <c r="R37" i="8"/>
  <c r="P37" i="8"/>
  <c r="N37" i="8"/>
  <c r="M37" i="8"/>
  <c r="J37" i="8"/>
  <c r="I37" i="8"/>
  <c r="H37" i="8"/>
  <c r="AT37" i="8" s="1"/>
  <c r="CC36" i="8"/>
  <c r="CB36" i="8"/>
  <c r="CA36" i="8"/>
  <c r="CG36" i="8" s="1"/>
  <c r="BZ36" i="8"/>
  <c r="BW36" i="8"/>
  <c r="BX36" i="8" s="1"/>
  <c r="BS36" i="8"/>
  <c r="BT36" i="8" s="1"/>
  <c r="BR36" i="8"/>
  <c r="BO36" i="8"/>
  <c r="BM36" i="8"/>
  <c r="BK36" i="8"/>
  <c r="BJ36" i="8"/>
  <c r="BH36" i="8"/>
  <c r="BG36" i="8"/>
  <c r="BF36" i="8"/>
  <c r="BC36" i="8"/>
  <c r="BD36" i="8" s="1"/>
  <c r="AY36" i="8"/>
  <c r="AW36" i="8"/>
  <c r="AV36" i="8"/>
  <c r="AU36" i="8"/>
  <c r="AT36" i="8"/>
  <c r="AQ36" i="8"/>
  <c r="AP36" i="8"/>
  <c r="AN36" i="8"/>
  <c r="AM36" i="8"/>
  <c r="AL36" i="8"/>
  <c r="AX36" i="8" s="1"/>
  <c r="AG36" i="8"/>
  <c r="AE36" i="8"/>
  <c r="AI36" i="8" s="1"/>
  <c r="AB36" i="8"/>
  <c r="AA36" i="8"/>
  <c r="Z36" i="8"/>
  <c r="W36" i="8"/>
  <c r="V36" i="8"/>
  <c r="R36" i="8"/>
  <c r="S36" i="8" s="1"/>
  <c r="T36" i="8" s="1"/>
  <c r="N36" i="8"/>
  <c r="M36" i="8" s="1"/>
  <c r="J36" i="8"/>
  <c r="I36" i="8"/>
  <c r="H36" i="8"/>
  <c r="P36" i="8" s="1"/>
  <c r="CC35" i="8"/>
  <c r="CA35" i="8"/>
  <c r="BW35" i="8"/>
  <c r="BS35" i="8"/>
  <c r="BM35" i="8"/>
  <c r="BK35" i="8"/>
  <c r="BG35" i="8"/>
  <c r="BC35" i="8"/>
  <c r="AW35" i="8"/>
  <c r="AU35" i="8"/>
  <c r="AQ35" i="8"/>
  <c r="AM35" i="8"/>
  <c r="AG35" i="8"/>
  <c r="AE35" i="8"/>
  <c r="AI35" i="8" s="1"/>
  <c r="AA35" i="8"/>
  <c r="AB35" i="8" s="1"/>
  <c r="W35" i="8"/>
  <c r="S35" i="8"/>
  <c r="R35" i="8"/>
  <c r="N35" i="8"/>
  <c r="M35" i="8" s="1"/>
  <c r="J35" i="8"/>
  <c r="I35" i="8"/>
  <c r="H35" i="8"/>
  <c r="CE34" i="8"/>
  <c r="CC34" i="8"/>
  <c r="CB34" i="8"/>
  <c r="CA34" i="8"/>
  <c r="BZ34" i="8"/>
  <c r="BX34" i="8"/>
  <c r="BW34" i="8"/>
  <c r="BV34" i="8"/>
  <c r="BT34" i="8"/>
  <c r="BS34" i="8"/>
  <c r="BR34" i="8"/>
  <c r="CD34" i="8" s="1"/>
  <c r="BM34" i="8"/>
  <c r="BK34" i="8"/>
  <c r="BO34" i="8" s="1"/>
  <c r="BJ34" i="8"/>
  <c r="BN34" i="8" s="1"/>
  <c r="BH34" i="8"/>
  <c r="BG34" i="8"/>
  <c r="BF34" i="8"/>
  <c r="BD34" i="8"/>
  <c r="BC34" i="8"/>
  <c r="BB34" i="8"/>
  <c r="AX34" i="8"/>
  <c r="AW34" i="8"/>
  <c r="AV34" i="8"/>
  <c r="AU34" i="8"/>
  <c r="AT34" i="8"/>
  <c r="AQ34" i="8"/>
  <c r="AR34" i="8" s="1"/>
  <c r="AP34" i="8"/>
  <c r="AN34" i="8"/>
  <c r="AM34" i="8"/>
  <c r="AL34" i="8"/>
  <c r="AG34" i="8"/>
  <c r="AE34" i="8"/>
  <c r="AB34" i="8"/>
  <c r="AA34" i="8"/>
  <c r="Z34" i="8"/>
  <c r="W34" i="8"/>
  <c r="X34" i="8" s="1"/>
  <c r="V34" i="8"/>
  <c r="T34" i="8"/>
  <c r="R34" i="8"/>
  <c r="S34" i="8" s="1"/>
  <c r="P34" i="8"/>
  <c r="N34" i="8"/>
  <c r="M34" i="8"/>
  <c r="L34" i="8"/>
  <c r="J34" i="8"/>
  <c r="I34" i="8"/>
  <c r="H34" i="8"/>
  <c r="AD34" i="8" s="1"/>
  <c r="AH34" i="8" s="1"/>
  <c r="CC33" i="8"/>
  <c r="CA33" i="8"/>
  <c r="CB33" i="8" s="1"/>
  <c r="BW33" i="8"/>
  <c r="BX33" i="8" s="1"/>
  <c r="BV33" i="8"/>
  <c r="BS33" i="8"/>
  <c r="BM33" i="8"/>
  <c r="BL33" i="8"/>
  <c r="BK33" i="8"/>
  <c r="BJ33" i="8"/>
  <c r="BG33" i="8"/>
  <c r="BH33" i="8" s="1"/>
  <c r="BC33" i="8"/>
  <c r="BD33" i="8" s="1"/>
  <c r="BB33" i="8"/>
  <c r="AY33" i="8"/>
  <c r="AW33" i="8"/>
  <c r="AU33" i="8"/>
  <c r="AT33" i="8"/>
  <c r="AR33" i="8"/>
  <c r="AQ33" i="8"/>
  <c r="AP33" i="8"/>
  <c r="AM33" i="8"/>
  <c r="AN33" i="8" s="1"/>
  <c r="AI33" i="8"/>
  <c r="AG33" i="8"/>
  <c r="AF33" i="8"/>
  <c r="AE33" i="8"/>
  <c r="AA33" i="8"/>
  <c r="Z33" i="8"/>
  <c r="X33" i="8"/>
  <c r="W33" i="8"/>
  <c r="V33" i="8"/>
  <c r="S33" i="8"/>
  <c r="T33" i="8" s="1"/>
  <c r="R33" i="8"/>
  <c r="N33" i="8"/>
  <c r="M33" i="8"/>
  <c r="J33" i="8"/>
  <c r="I33" i="8"/>
  <c r="H33" i="8"/>
  <c r="BR33" i="8" s="1"/>
  <c r="CC32" i="8"/>
  <c r="CB32" i="8"/>
  <c r="CA32" i="8"/>
  <c r="BW32" i="8"/>
  <c r="BV32" i="8"/>
  <c r="BT32" i="8"/>
  <c r="BS32" i="8"/>
  <c r="BR32" i="8"/>
  <c r="BM32" i="8"/>
  <c r="BK32" i="8"/>
  <c r="BH32" i="8"/>
  <c r="BG32" i="8"/>
  <c r="BC32" i="8"/>
  <c r="BD32" i="8" s="1"/>
  <c r="BB32" i="8"/>
  <c r="AW32" i="8"/>
  <c r="AU32" i="8"/>
  <c r="AT32" i="8"/>
  <c r="AQ32" i="8"/>
  <c r="AR32" i="8" s="1"/>
  <c r="AN32" i="8"/>
  <c r="AM32" i="8"/>
  <c r="AG32" i="8"/>
  <c r="AE32" i="8"/>
  <c r="AF32" i="8" s="1"/>
  <c r="AA32" i="8"/>
  <c r="AB32" i="8" s="1"/>
  <c r="Z32" i="8"/>
  <c r="W32" i="8"/>
  <c r="T32" i="8"/>
  <c r="S32" i="8"/>
  <c r="R32" i="8"/>
  <c r="P32" i="8"/>
  <c r="N32" i="8"/>
  <c r="M32" i="8" s="1"/>
  <c r="L32" i="8"/>
  <c r="J32" i="8"/>
  <c r="I32" i="8"/>
  <c r="H32" i="8"/>
  <c r="BJ32" i="8" s="1"/>
  <c r="CE31" i="8"/>
  <c r="CC31" i="8"/>
  <c r="CB31" i="8"/>
  <c r="CA31" i="8"/>
  <c r="BZ31" i="8"/>
  <c r="BX31" i="8"/>
  <c r="BW31" i="8"/>
  <c r="BV31" i="8"/>
  <c r="BS31" i="8"/>
  <c r="BT31" i="8" s="1"/>
  <c r="BR31" i="8"/>
  <c r="BO31" i="8"/>
  <c r="BM31" i="8"/>
  <c r="BL31" i="8"/>
  <c r="BP31" i="8" s="1"/>
  <c r="BK31" i="8"/>
  <c r="BJ31" i="8"/>
  <c r="BH31" i="8"/>
  <c r="BG31" i="8"/>
  <c r="BF31" i="8"/>
  <c r="BD31" i="8"/>
  <c r="BC31" i="8"/>
  <c r="BB31" i="8"/>
  <c r="BN31" i="8" s="1"/>
  <c r="AW31" i="8"/>
  <c r="AU31" i="8"/>
  <c r="AY31" i="8" s="1"/>
  <c r="AT31" i="8"/>
  <c r="AX31" i="8" s="1"/>
  <c r="AR31" i="8"/>
  <c r="AQ31" i="8"/>
  <c r="AP31" i="8"/>
  <c r="AN31" i="8"/>
  <c r="AM31" i="8"/>
  <c r="AL31" i="8"/>
  <c r="AG31" i="8"/>
  <c r="AF31" i="8"/>
  <c r="AE31" i="8"/>
  <c r="AA31" i="8"/>
  <c r="AB31" i="8" s="1"/>
  <c r="AJ31" i="8" s="1"/>
  <c r="Z31" i="8"/>
  <c r="X31" i="8"/>
  <c r="W31" i="8"/>
  <c r="V31" i="8"/>
  <c r="R31" i="8"/>
  <c r="S31" i="8" s="1"/>
  <c r="T31" i="8" s="1"/>
  <c r="P31" i="8"/>
  <c r="N31" i="8"/>
  <c r="M31" i="8"/>
  <c r="J31" i="8"/>
  <c r="I31" i="8"/>
  <c r="H31" i="8"/>
  <c r="L31" i="8" s="1"/>
  <c r="CC30" i="8"/>
  <c r="CA30" i="8"/>
  <c r="BZ30" i="8"/>
  <c r="BW30" i="8"/>
  <c r="BX30" i="8" s="1"/>
  <c r="BS30" i="8"/>
  <c r="BM30" i="8"/>
  <c r="BK30" i="8"/>
  <c r="BL30" i="8" s="1"/>
  <c r="BG30" i="8"/>
  <c r="BH30" i="8" s="1"/>
  <c r="BO30" i="8" s="1"/>
  <c r="BF30" i="8"/>
  <c r="BC30" i="8"/>
  <c r="BD30" i="8" s="1"/>
  <c r="AW30" i="8"/>
  <c r="AV30" i="8"/>
  <c r="AZ30" i="8" s="1"/>
  <c r="AU30" i="8"/>
  <c r="AY30" i="8" s="1"/>
  <c r="AT30" i="8"/>
  <c r="AQ30" i="8"/>
  <c r="AR30" i="8" s="1"/>
  <c r="AM30" i="8"/>
  <c r="AN30" i="8" s="1"/>
  <c r="AL30" i="8"/>
  <c r="AI30" i="8"/>
  <c r="AG30" i="8"/>
  <c r="AE30" i="8"/>
  <c r="AB30" i="8"/>
  <c r="AA30" i="8"/>
  <c r="Z30" i="8"/>
  <c r="W30" i="8"/>
  <c r="X30" i="8" s="1"/>
  <c r="R30" i="8"/>
  <c r="S30" i="8" s="1"/>
  <c r="T30" i="8" s="1"/>
  <c r="N30" i="8"/>
  <c r="M30" i="8" s="1"/>
  <c r="J30" i="8"/>
  <c r="I30" i="8"/>
  <c r="H30" i="8"/>
  <c r="BV30" i="8" s="1"/>
  <c r="CC29" i="8"/>
  <c r="CA29" i="8"/>
  <c r="BX29" i="8"/>
  <c r="BW29" i="8"/>
  <c r="BS29" i="8"/>
  <c r="BM29" i="8"/>
  <c r="BK29" i="8"/>
  <c r="BG29" i="8"/>
  <c r="BH29" i="8" s="1"/>
  <c r="BO29" i="8" s="1"/>
  <c r="BD29" i="8"/>
  <c r="BC29" i="8"/>
  <c r="AW29" i="8"/>
  <c r="AU29" i="8"/>
  <c r="AQ29" i="8"/>
  <c r="AM29" i="8"/>
  <c r="AN29" i="8" s="1"/>
  <c r="AG29" i="8"/>
  <c r="AE29" i="8"/>
  <c r="AD29" i="8"/>
  <c r="AA29" i="8"/>
  <c r="AB29" i="8" s="1"/>
  <c r="W29" i="8"/>
  <c r="S29" i="8"/>
  <c r="T29" i="8" s="1"/>
  <c r="R29" i="8"/>
  <c r="P29" i="8"/>
  <c r="N29" i="8"/>
  <c r="M29" i="8"/>
  <c r="J29" i="8"/>
  <c r="I29" i="8"/>
  <c r="H29" i="8"/>
  <c r="CC28" i="8"/>
  <c r="CB28" i="8"/>
  <c r="CA28" i="8"/>
  <c r="CG28" i="8" s="1"/>
  <c r="BZ28" i="8"/>
  <c r="BW28" i="8"/>
  <c r="BX28" i="8" s="1"/>
  <c r="BS28" i="8"/>
  <c r="BT28" i="8" s="1"/>
  <c r="BR28" i="8"/>
  <c r="BO28" i="8"/>
  <c r="BM28" i="8"/>
  <c r="BK28" i="8"/>
  <c r="BJ28" i="8"/>
  <c r="BH28" i="8"/>
  <c r="BG28" i="8"/>
  <c r="BF28" i="8"/>
  <c r="BC28" i="8"/>
  <c r="BD28" i="8" s="1"/>
  <c r="AY28" i="8"/>
  <c r="AW28" i="8"/>
  <c r="AV28" i="8"/>
  <c r="AU28" i="8"/>
  <c r="AT28" i="8"/>
  <c r="AQ28" i="8"/>
  <c r="AP28" i="8"/>
  <c r="AN28" i="8"/>
  <c r="AM28" i="8"/>
  <c r="AL28" i="8"/>
  <c r="AX28" i="8" s="1"/>
  <c r="AG28" i="8"/>
  <c r="AE28" i="8"/>
  <c r="AB28" i="8"/>
  <c r="AA28" i="8"/>
  <c r="Z28" i="8"/>
  <c r="W28" i="8"/>
  <c r="V28" i="8"/>
  <c r="R28" i="8"/>
  <c r="S28" i="8" s="1"/>
  <c r="T28" i="8" s="1"/>
  <c r="N28" i="8"/>
  <c r="M28" i="8" s="1"/>
  <c r="J28" i="8"/>
  <c r="I28" i="8"/>
  <c r="H28" i="8"/>
  <c r="P28" i="8" s="1"/>
  <c r="CC27" i="8"/>
  <c r="CA27" i="8"/>
  <c r="BW27" i="8"/>
  <c r="BS27" i="8"/>
  <c r="BM27" i="8"/>
  <c r="BK27" i="8"/>
  <c r="BG27" i="8"/>
  <c r="BC27" i="8"/>
  <c r="AY27" i="8"/>
  <c r="AW27" i="8"/>
  <c r="AU27" i="8"/>
  <c r="AQ27" i="8"/>
  <c r="AR27" i="8" s="1"/>
  <c r="AM27" i="8"/>
  <c r="AG27" i="8"/>
  <c r="AE27" i="8"/>
  <c r="AI27" i="8" s="1"/>
  <c r="AA27" i="8"/>
  <c r="W27" i="8"/>
  <c r="X27" i="8" s="1"/>
  <c r="S27" i="8"/>
  <c r="T27" i="8" s="1"/>
  <c r="R27" i="8"/>
  <c r="N27" i="8"/>
  <c r="M27" i="8" s="1"/>
  <c r="J27" i="8"/>
  <c r="I27" i="8"/>
  <c r="H27" i="8"/>
  <c r="CE26" i="8"/>
  <c r="CC26" i="8"/>
  <c r="CB26" i="8"/>
  <c r="CA26" i="8"/>
  <c r="BZ26" i="8"/>
  <c r="BX26" i="8"/>
  <c r="BW26" i="8"/>
  <c r="BV26" i="8"/>
  <c r="BT26" i="8"/>
  <c r="BS26" i="8"/>
  <c r="BR26" i="8"/>
  <c r="CD26" i="8" s="1"/>
  <c r="BM26" i="8"/>
  <c r="BK26" i="8"/>
  <c r="BJ26" i="8"/>
  <c r="BN26" i="8" s="1"/>
  <c r="BH26" i="8"/>
  <c r="BG26" i="8"/>
  <c r="BF26" i="8"/>
  <c r="BD26" i="8"/>
  <c r="BC26" i="8"/>
  <c r="BB26" i="8"/>
  <c r="AX26" i="8"/>
  <c r="AW26" i="8"/>
  <c r="AV26" i="8"/>
  <c r="AU26" i="8"/>
  <c r="AT26" i="8"/>
  <c r="AQ26" i="8"/>
  <c r="AP26" i="8"/>
  <c r="AN26" i="8"/>
  <c r="AM26" i="8"/>
  <c r="AL26" i="8"/>
  <c r="AG26" i="8"/>
  <c r="AE26" i="8"/>
  <c r="AB26" i="8"/>
  <c r="AA26" i="8"/>
  <c r="Z26" i="8"/>
  <c r="W26" i="8"/>
  <c r="X26" i="8" s="1"/>
  <c r="V26" i="8"/>
  <c r="R26" i="8"/>
  <c r="S26" i="8" s="1"/>
  <c r="T26" i="8" s="1"/>
  <c r="P26" i="8"/>
  <c r="N26" i="8"/>
  <c r="M26" i="8"/>
  <c r="L26" i="8"/>
  <c r="J26" i="8"/>
  <c r="I26" i="8"/>
  <c r="H26" i="8"/>
  <c r="AD26" i="8" s="1"/>
  <c r="AH26" i="8" s="1"/>
  <c r="CC25" i="8"/>
  <c r="CA25" i="8"/>
  <c r="BW25" i="8"/>
  <c r="BS25" i="8"/>
  <c r="BM25" i="8"/>
  <c r="BK25" i="8"/>
  <c r="BG25" i="8"/>
  <c r="BC25" i="8"/>
  <c r="AY25" i="8"/>
  <c r="AW25" i="8"/>
  <c r="AU25" i="8"/>
  <c r="AQ25" i="8"/>
  <c r="AM25" i="8"/>
  <c r="AI25" i="8"/>
  <c r="AG25" i="8"/>
  <c r="AE25" i="8"/>
  <c r="AA25" i="8"/>
  <c r="W25" i="8"/>
  <c r="S25" i="8"/>
  <c r="R25" i="8"/>
  <c r="N25" i="8"/>
  <c r="M25" i="8"/>
  <c r="J25" i="8"/>
  <c r="I25" i="8"/>
  <c r="H25" i="8"/>
  <c r="CC24" i="8"/>
  <c r="CB24" i="8"/>
  <c r="CA24" i="8"/>
  <c r="BW24" i="8"/>
  <c r="CE24" i="8" s="1"/>
  <c r="BT24" i="8"/>
  <c r="BS24" i="8"/>
  <c r="BR24" i="8"/>
  <c r="BM24" i="8"/>
  <c r="BK24" i="8"/>
  <c r="BH24" i="8"/>
  <c r="BG24" i="8"/>
  <c r="BC24" i="8"/>
  <c r="BD24" i="8" s="1"/>
  <c r="AW24" i="8"/>
  <c r="AU24" i="8"/>
  <c r="AT24" i="8"/>
  <c r="AQ24" i="8"/>
  <c r="AR24" i="8" s="1"/>
  <c r="AN24" i="8"/>
  <c r="AM24" i="8"/>
  <c r="AG24" i="8"/>
  <c r="AE24" i="8"/>
  <c r="AF24" i="8" s="1"/>
  <c r="AJ24" i="8" s="1"/>
  <c r="AA24" i="8"/>
  <c r="AB24" i="8" s="1"/>
  <c r="Z24" i="8"/>
  <c r="W24" i="8"/>
  <c r="X24" i="8" s="1"/>
  <c r="T24" i="8"/>
  <c r="S24" i="8"/>
  <c r="R24" i="8"/>
  <c r="P24" i="8"/>
  <c r="N24" i="8"/>
  <c r="M24" i="8" s="1"/>
  <c r="L24" i="8"/>
  <c r="J24" i="8"/>
  <c r="I24" i="8"/>
  <c r="H24" i="8"/>
  <c r="BJ24" i="8" s="1"/>
  <c r="CC23" i="8"/>
  <c r="CB23" i="8"/>
  <c r="CA23" i="8"/>
  <c r="BZ23" i="8"/>
  <c r="BX23" i="8"/>
  <c r="BW23" i="8"/>
  <c r="BV23" i="8"/>
  <c r="BS23" i="8"/>
  <c r="BT23" i="8" s="1"/>
  <c r="BR23" i="8"/>
  <c r="BN23" i="8"/>
  <c r="BM23" i="8"/>
  <c r="BL23" i="8"/>
  <c r="BK23" i="8"/>
  <c r="BJ23" i="8"/>
  <c r="BH23" i="8"/>
  <c r="BO23" i="8" s="1"/>
  <c r="BG23" i="8"/>
  <c r="BF23" i="8"/>
  <c r="BD23" i="8"/>
  <c r="BC23" i="8"/>
  <c r="BB23" i="8"/>
  <c r="AW23" i="8"/>
  <c r="AU23" i="8"/>
  <c r="AY23" i="8" s="1"/>
  <c r="AT23" i="8"/>
  <c r="AX23" i="8" s="1"/>
  <c r="AR23" i="8"/>
  <c r="AQ23" i="8"/>
  <c r="AP23" i="8"/>
  <c r="AN23" i="8"/>
  <c r="AM23" i="8"/>
  <c r="AL23" i="8"/>
  <c r="AI23" i="8"/>
  <c r="AG23" i="8"/>
  <c r="AE23" i="8"/>
  <c r="AF23" i="8" s="1"/>
  <c r="AJ23" i="8" s="1"/>
  <c r="AB23" i="8"/>
  <c r="AA23" i="8"/>
  <c r="Z23" i="8"/>
  <c r="X23" i="8"/>
  <c r="W23" i="8"/>
  <c r="V23" i="8"/>
  <c r="R23" i="8"/>
  <c r="S23" i="8" s="1"/>
  <c r="T23" i="8" s="1"/>
  <c r="P23" i="8"/>
  <c r="N23" i="8"/>
  <c r="M23" i="8"/>
  <c r="J23" i="8"/>
  <c r="I23" i="8"/>
  <c r="H23" i="8"/>
  <c r="L23" i="8" s="1"/>
  <c r="CC22" i="8"/>
  <c r="CA22" i="8"/>
  <c r="BW22" i="8"/>
  <c r="BX22" i="8" s="1"/>
  <c r="BS22" i="8"/>
  <c r="BM22" i="8"/>
  <c r="BK22" i="8"/>
  <c r="BG22" i="8"/>
  <c r="BC22" i="8"/>
  <c r="BD22" i="8" s="1"/>
  <c r="AW22" i="8"/>
  <c r="AU22" i="8"/>
  <c r="AY22" i="8" s="1"/>
  <c r="AQ22" i="8"/>
  <c r="AP22" i="8"/>
  <c r="AM22" i="8"/>
  <c r="AG22" i="8"/>
  <c r="AE22" i="8"/>
  <c r="AD22" i="8"/>
  <c r="AA22" i="8"/>
  <c r="AB22" i="8" s="1"/>
  <c r="W22" i="8"/>
  <c r="R22" i="8"/>
  <c r="S22" i="8" s="1"/>
  <c r="T22" i="8" s="1"/>
  <c r="P22" i="8"/>
  <c r="N22" i="8"/>
  <c r="M22" i="8" s="1"/>
  <c r="J22" i="8"/>
  <c r="I22" i="8"/>
  <c r="H22" i="8"/>
  <c r="BF22" i="8" s="1"/>
  <c r="CG21" i="8"/>
  <c r="CI21" i="8" s="1"/>
  <c r="CC21" i="8"/>
  <c r="CA21" i="8"/>
  <c r="CE21" i="8" s="1"/>
  <c r="BW21" i="8"/>
  <c r="BS21" i="8"/>
  <c r="BM21" i="8"/>
  <c r="BK21" i="8"/>
  <c r="BL21" i="8" s="1"/>
  <c r="BG21" i="8"/>
  <c r="BH21" i="8" s="1"/>
  <c r="BC21" i="8"/>
  <c r="BB21" i="8"/>
  <c r="AW21" i="8"/>
  <c r="AU21" i="8"/>
  <c r="AY21" i="8" s="1"/>
  <c r="AQ21" i="8"/>
  <c r="AR21" i="8" s="1"/>
  <c r="AN21" i="8"/>
  <c r="AM21" i="8"/>
  <c r="AG21" i="8"/>
  <c r="AE21" i="8"/>
  <c r="AB21" i="8"/>
  <c r="AA21" i="8"/>
  <c r="W21" i="8"/>
  <c r="S21" i="8"/>
  <c r="T21" i="8" s="1"/>
  <c r="R21" i="8"/>
  <c r="N21" i="8"/>
  <c r="M21" i="8"/>
  <c r="J21" i="8"/>
  <c r="I21" i="8"/>
  <c r="H21" i="8"/>
  <c r="BZ21" i="8" s="1"/>
  <c r="CC20" i="8"/>
  <c r="CA20" i="8"/>
  <c r="BZ20" i="8"/>
  <c r="BW20" i="8"/>
  <c r="BX20" i="8" s="1"/>
  <c r="BV20" i="8"/>
  <c r="BS20" i="8"/>
  <c r="BT20" i="8" s="1"/>
  <c r="BM20" i="8"/>
  <c r="BL20" i="8"/>
  <c r="BK20" i="8"/>
  <c r="BJ20" i="8"/>
  <c r="BH20" i="8"/>
  <c r="BO20" i="8" s="1"/>
  <c r="BG20" i="8"/>
  <c r="BF20" i="8"/>
  <c r="BC20" i="8"/>
  <c r="AY20" i="8"/>
  <c r="AW20" i="8"/>
  <c r="AV20" i="8"/>
  <c r="AU20" i="8"/>
  <c r="AT20" i="8"/>
  <c r="AX20" i="8" s="1"/>
  <c r="AQ20" i="8"/>
  <c r="AP20" i="8"/>
  <c r="AM20" i="8"/>
  <c r="AN20" i="8" s="1"/>
  <c r="AL20" i="8"/>
  <c r="AG20" i="8"/>
  <c r="AE20" i="8"/>
  <c r="AI20" i="8" s="1"/>
  <c r="AD20" i="8"/>
  <c r="AB20" i="8"/>
  <c r="AA20" i="8"/>
  <c r="X20" i="8"/>
  <c r="W20" i="8"/>
  <c r="R20" i="8"/>
  <c r="S20" i="8" s="1"/>
  <c r="T20" i="8" s="1"/>
  <c r="N20" i="8"/>
  <c r="M20" i="8" s="1"/>
  <c r="J20" i="8"/>
  <c r="I20" i="8"/>
  <c r="H20" i="8"/>
  <c r="CC19" i="8"/>
  <c r="CB19" i="8"/>
  <c r="CA19" i="8"/>
  <c r="BW19" i="8"/>
  <c r="BX19" i="8" s="1"/>
  <c r="BS19" i="8"/>
  <c r="BT19" i="8" s="1"/>
  <c r="BR19" i="8"/>
  <c r="BM19" i="8"/>
  <c r="BK19" i="8"/>
  <c r="BJ19" i="8"/>
  <c r="BG19" i="8"/>
  <c r="BH19" i="8" s="1"/>
  <c r="BD19" i="8"/>
  <c r="BC19" i="8"/>
  <c r="AW19" i="8"/>
  <c r="AU19" i="8"/>
  <c r="AT19" i="8"/>
  <c r="AQ19" i="8"/>
  <c r="AR19" i="8" s="1"/>
  <c r="AN19" i="8"/>
  <c r="AM19" i="8"/>
  <c r="AG19" i="8"/>
  <c r="AE19" i="8"/>
  <c r="AI19" i="8" s="1"/>
  <c r="AA19" i="8"/>
  <c r="AB19" i="8" s="1"/>
  <c r="W19" i="8"/>
  <c r="V19" i="8"/>
  <c r="S19" i="8"/>
  <c r="T19" i="8" s="1"/>
  <c r="R19" i="8"/>
  <c r="N19" i="8"/>
  <c r="M19" i="8" s="1"/>
  <c r="J19" i="8"/>
  <c r="I19" i="8"/>
  <c r="H19" i="8"/>
  <c r="CG18" i="8"/>
  <c r="CI18" i="8" s="1"/>
  <c r="CD18" i="8"/>
  <c r="CC18" i="8"/>
  <c r="CB18" i="8"/>
  <c r="CA18" i="8"/>
  <c r="BZ18" i="8"/>
  <c r="BX18" i="8"/>
  <c r="BW18" i="8"/>
  <c r="BV18" i="8"/>
  <c r="BT18" i="8"/>
  <c r="BS18" i="8"/>
  <c r="CE18" i="8" s="1"/>
  <c r="BR18" i="8"/>
  <c r="BO18" i="8"/>
  <c r="BM18" i="8"/>
  <c r="BL18" i="8"/>
  <c r="BP18" i="8" s="1"/>
  <c r="BK18" i="8"/>
  <c r="BJ18" i="8"/>
  <c r="BN18" i="8" s="1"/>
  <c r="BH18" i="8"/>
  <c r="BG18" i="8"/>
  <c r="BF18" i="8"/>
  <c r="BD18" i="8"/>
  <c r="BC18" i="8"/>
  <c r="BB18" i="8"/>
  <c r="AY18" i="8"/>
  <c r="AW18" i="8"/>
  <c r="AV18" i="8"/>
  <c r="AZ18" i="8" s="1"/>
  <c r="AU18" i="8"/>
  <c r="AT18" i="8"/>
  <c r="AR18" i="8"/>
  <c r="AQ18" i="8"/>
  <c r="AP18" i="8"/>
  <c r="AX18" i="8" s="1"/>
  <c r="AN18" i="8"/>
  <c r="AM18" i="8"/>
  <c r="AL18" i="8"/>
  <c r="AG18" i="8"/>
  <c r="AE18" i="8"/>
  <c r="AI18" i="8" s="1"/>
  <c r="AA18" i="8"/>
  <c r="AB18" i="8" s="1"/>
  <c r="Z18" i="8"/>
  <c r="W18" i="8"/>
  <c r="X18" i="8" s="1"/>
  <c r="V18" i="8"/>
  <c r="AH18" i="8" s="1"/>
  <c r="R18" i="8"/>
  <c r="S18" i="8" s="1"/>
  <c r="T18" i="8" s="1"/>
  <c r="P18" i="8"/>
  <c r="N18" i="8"/>
  <c r="M18" i="8"/>
  <c r="L18" i="8"/>
  <c r="J18" i="8"/>
  <c r="I18" i="8"/>
  <c r="H18" i="8"/>
  <c r="AD18" i="8" s="1"/>
  <c r="CC17" i="8"/>
  <c r="CA17" i="8"/>
  <c r="CE17" i="8" s="1"/>
  <c r="BW17" i="8"/>
  <c r="BX17" i="8" s="1"/>
  <c r="BS17" i="8"/>
  <c r="BT17" i="8" s="1"/>
  <c r="BM17" i="8"/>
  <c r="BK17" i="8"/>
  <c r="BL17" i="8" s="1"/>
  <c r="BG17" i="8"/>
  <c r="BF17" i="8"/>
  <c r="BC17" i="8"/>
  <c r="BB17" i="8"/>
  <c r="AW17" i="8"/>
  <c r="AU17" i="8"/>
  <c r="AT17" i="8"/>
  <c r="AQ17" i="8"/>
  <c r="AY17" i="8" s="1"/>
  <c r="AP17" i="8"/>
  <c r="AM17" i="8"/>
  <c r="AL17" i="8"/>
  <c r="AG17" i="8"/>
  <c r="AE17" i="8"/>
  <c r="AD17" i="8"/>
  <c r="AA17" i="8"/>
  <c r="W17" i="8"/>
  <c r="AI17" i="8" s="1"/>
  <c r="R17" i="8"/>
  <c r="S17" i="8" s="1"/>
  <c r="T17" i="8" s="1"/>
  <c r="N17" i="8"/>
  <c r="M17" i="8"/>
  <c r="J17" i="8"/>
  <c r="I17" i="8"/>
  <c r="H17" i="8"/>
  <c r="CC16" i="8"/>
  <c r="CB16" i="8"/>
  <c r="CA16" i="8"/>
  <c r="BW16" i="8"/>
  <c r="CE16" i="8" s="1"/>
  <c r="BS16" i="8"/>
  <c r="BM16" i="8"/>
  <c r="BL16" i="8"/>
  <c r="BK16" i="8"/>
  <c r="BG16" i="8"/>
  <c r="BD16" i="8"/>
  <c r="BC16" i="8"/>
  <c r="AW16" i="8"/>
  <c r="AU16" i="8"/>
  <c r="AT16" i="8"/>
  <c r="AQ16" i="8"/>
  <c r="AR16" i="8" s="1"/>
  <c r="AN16" i="8"/>
  <c r="AM16" i="8"/>
  <c r="AL16" i="8"/>
  <c r="AG16" i="8"/>
  <c r="AE16" i="8"/>
  <c r="AD16" i="8"/>
  <c r="AA16" i="8"/>
  <c r="AB16" i="8" s="1"/>
  <c r="W16" i="8"/>
  <c r="X16" i="8" s="1"/>
  <c r="R16" i="8"/>
  <c r="S16" i="8" s="1"/>
  <c r="T16" i="8" s="1"/>
  <c r="N16" i="8"/>
  <c r="M16" i="8" s="1"/>
  <c r="J16" i="8"/>
  <c r="I16" i="8"/>
  <c r="H16" i="8"/>
  <c r="CC15" i="8"/>
  <c r="CA15" i="8"/>
  <c r="CE15" i="8" s="1"/>
  <c r="BZ15" i="8"/>
  <c r="BW15" i="8"/>
  <c r="BX15" i="8" s="1"/>
  <c r="BS15" i="8"/>
  <c r="BR15" i="8"/>
  <c r="BM15" i="8"/>
  <c r="BL15" i="8"/>
  <c r="BP15" i="8" s="1"/>
  <c r="BK15" i="8"/>
  <c r="BH15" i="8"/>
  <c r="BO15" i="8" s="1"/>
  <c r="BG15" i="8"/>
  <c r="BF15" i="8"/>
  <c r="BD15" i="8"/>
  <c r="BC15" i="8"/>
  <c r="BB15" i="8"/>
  <c r="AW15" i="8"/>
  <c r="AU15" i="8"/>
  <c r="AY15" i="8" s="1"/>
  <c r="AT15" i="8"/>
  <c r="AQ15" i="8"/>
  <c r="AM15" i="8"/>
  <c r="AN15" i="8" s="1"/>
  <c r="AL15" i="8"/>
  <c r="AI15" i="8"/>
  <c r="AG15" i="8"/>
  <c r="AE15" i="8"/>
  <c r="AF15" i="8" s="1"/>
  <c r="AD15" i="8"/>
  <c r="AA15" i="8"/>
  <c r="AB15" i="8" s="1"/>
  <c r="Z15" i="8"/>
  <c r="W15" i="8"/>
  <c r="S15" i="8"/>
  <c r="T15" i="8" s="1"/>
  <c r="R15" i="8"/>
  <c r="P15" i="8"/>
  <c r="N15" i="8"/>
  <c r="M15" i="8" s="1"/>
  <c r="J15" i="8"/>
  <c r="I15" i="8"/>
  <c r="H15" i="8"/>
  <c r="L15" i="8" s="1"/>
  <c r="CC14" i="8"/>
  <c r="CA14" i="8"/>
  <c r="BW14" i="8"/>
  <c r="BX14" i="8" s="1"/>
  <c r="BT14" i="8"/>
  <c r="BS14" i="8"/>
  <c r="BM14" i="8"/>
  <c r="BK14" i="8"/>
  <c r="BJ14" i="8"/>
  <c r="BG14" i="8"/>
  <c r="BH14" i="8" s="1"/>
  <c r="BC14" i="8"/>
  <c r="BD14" i="8" s="1"/>
  <c r="AW14" i="8"/>
  <c r="AU14" i="8"/>
  <c r="AQ14" i="8"/>
  <c r="AY14" i="8" s="1"/>
  <c r="AM14" i="8"/>
  <c r="AN14" i="8" s="1"/>
  <c r="AG14" i="8"/>
  <c r="AE14" i="8"/>
  <c r="AI14" i="8" s="1"/>
  <c r="AB14" i="8"/>
  <c r="AA14" i="8"/>
  <c r="W14" i="8"/>
  <c r="R14" i="8"/>
  <c r="S14" i="8" s="1"/>
  <c r="T14" i="8" s="1"/>
  <c r="P14" i="8"/>
  <c r="N14" i="8"/>
  <c r="M14" i="8" s="1"/>
  <c r="J14" i="8"/>
  <c r="I14" i="8"/>
  <c r="H14" i="8"/>
  <c r="AP14" i="8" s="1"/>
  <c r="CG13" i="8"/>
  <c r="CI13" i="8" s="1"/>
  <c r="CC13" i="8"/>
  <c r="CA13" i="8"/>
  <c r="CE13" i="8" s="1"/>
  <c r="BW13" i="8"/>
  <c r="BS13" i="8"/>
  <c r="BM13" i="8"/>
  <c r="BK13" i="8"/>
  <c r="BL13" i="8" s="1"/>
  <c r="BG13" i="8"/>
  <c r="BH13" i="8" s="1"/>
  <c r="BC13" i="8"/>
  <c r="AW13" i="8"/>
  <c r="AU13" i="8"/>
  <c r="AY13" i="8" s="1"/>
  <c r="AR13" i="8"/>
  <c r="AQ13" i="8"/>
  <c r="AM13" i="8"/>
  <c r="AN13" i="8" s="1"/>
  <c r="AL13" i="8"/>
  <c r="AG13" i="8"/>
  <c r="AE13" i="8"/>
  <c r="AA13" i="8"/>
  <c r="AB13" i="8" s="1"/>
  <c r="W13" i="8"/>
  <c r="X13" i="8" s="1"/>
  <c r="V13" i="8"/>
  <c r="S13" i="8"/>
  <c r="T13" i="8" s="1"/>
  <c r="R13" i="8"/>
  <c r="N13" i="8"/>
  <c r="M13" i="8"/>
  <c r="J13" i="8"/>
  <c r="I13" i="8"/>
  <c r="H13" i="8"/>
  <c r="BJ13" i="8" s="1"/>
  <c r="CC12" i="8"/>
  <c r="CA12" i="8"/>
  <c r="CE12" i="8" s="1"/>
  <c r="BW12" i="8"/>
  <c r="BS12" i="8"/>
  <c r="BT12" i="8" s="1"/>
  <c r="BR12" i="8"/>
  <c r="BM12" i="8"/>
  <c r="BK12" i="8"/>
  <c r="BO12" i="8" s="1"/>
  <c r="BG12" i="8"/>
  <c r="BH12" i="8" s="1"/>
  <c r="BC12" i="8"/>
  <c r="AY12" i="8"/>
  <c r="AW12" i="8"/>
  <c r="AV12" i="8"/>
  <c r="AZ12" i="8" s="1"/>
  <c r="AU12" i="8"/>
  <c r="AQ12" i="8"/>
  <c r="AR12" i="8" s="1"/>
  <c r="AM12" i="8"/>
  <c r="AN12" i="8" s="1"/>
  <c r="AL12" i="8"/>
  <c r="AG12" i="8"/>
  <c r="AE12" i="8"/>
  <c r="AI12" i="8" s="1"/>
  <c r="AA12" i="8"/>
  <c r="W12" i="8"/>
  <c r="R12" i="8"/>
  <c r="S12" i="8" s="1"/>
  <c r="T12" i="8" s="1"/>
  <c r="N12" i="8"/>
  <c r="M12" i="8" s="1"/>
  <c r="J12" i="8"/>
  <c r="I12" i="8"/>
  <c r="H12" i="8"/>
  <c r="P12" i="8" s="1"/>
  <c r="CC11" i="8"/>
  <c r="CA11" i="8"/>
  <c r="CE11" i="8" s="1"/>
  <c r="BW11" i="8"/>
  <c r="BX11" i="8" s="1"/>
  <c r="BV11" i="8"/>
  <c r="BS11" i="8"/>
  <c r="BT11" i="8" s="1"/>
  <c r="BM11" i="8"/>
  <c r="BK11" i="8"/>
  <c r="BO11" i="8" s="1"/>
  <c r="BH11" i="8"/>
  <c r="BG11" i="8"/>
  <c r="BC11" i="8"/>
  <c r="BD11" i="8" s="1"/>
  <c r="AY11" i="8"/>
  <c r="AW11" i="8"/>
  <c r="AU11" i="8"/>
  <c r="AR11" i="8"/>
  <c r="AQ11" i="8"/>
  <c r="AN11" i="8"/>
  <c r="AM11" i="8"/>
  <c r="AG11" i="8"/>
  <c r="AE11" i="8"/>
  <c r="AI11" i="8" s="1"/>
  <c r="AD11" i="8"/>
  <c r="AH11" i="8" s="1"/>
  <c r="AA11" i="8"/>
  <c r="Z11" i="8"/>
  <c r="W11" i="8"/>
  <c r="X11" i="8" s="1"/>
  <c r="V11" i="8"/>
  <c r="S11" i="8"/>
  <c r="T11" i="8" s="1"/>
  <c r="R11" i="8"/>
  <c r="N11" i="8"/>
  <c r="M11" i="8" s="1"/>
  <c r="J11" i="8"/>
  <c r="I11" i="8" s="1"/>
  <c r="H11" i="8"/>
  <c r="CC10" i="8"/>
  <c r="CB10" i="8"/>
  <c r="CA10" i="8"/>
  <c r="BZ10" i="8"/>
  <c r="CD10" i="8" s="1"/>
  <c r="BW10" i="8"/>
  <c r="CG10" i="8" s="1"/>
  <c r="CI10" i="8" s="1"/>
  <c r="BV10" i="8"/>
  <c r="BS10" i="8"/>
  <c r="BT10" i="8" s="1"/>
  <c r="BR10" i="8"/>
  <c r="BN10" i="8"/>
  <c r="BM10" i="8"/>
  <c r="BL10" i="8"/>
  <c r="BK10" i="8"/>
  <c r="BJ10" i="8"/>
  <c r="BH10" i="8"/>
  <c r="BO10" i="8" s="1"/>
  <c r="BG10" i="8"/>
  <c r="BF10" i="8"/>
  <c r="BD10" i="8"/>
  <c r="BC10" i="8"/>
  <c r="BB10" i="8"/>
  <c r="AX10" i="8"/>
  <c r="AW10" i="8"/>
  <c r="AU10" i="8"/>
  <c r="AY10" i="8" s="1"/>
  <c r="AT10" i="8"/>
  <c r="AR10" i="8"/>
  <c r="AQ10" i="8"/>
  <c r="AP10" i="8"/>
  <c r="AN10" i="8"/>
  <c r="AM10" i="8"/>
  <c r="AL10" i="8"/>
  <c r="AG10" i="8"/>
  <c r="AE10" i="8"/>
  <c r="AI10" i="8" s="1"/>
  <c r="AA10" i="8"/>
  <c r="AB10" i="8" s="1"/>
  <c r="Z10" i="8"/>
  <c r="AH10" i="8" s="1"/>
  <c r="W10" i="8"/>
  <c r="X10" i="8" s="1"/>
  <c r="V10" i="8"/>
  <c r="R10" i="8"/>
  <c r="S10" i="8" s="1"/>
  <c r="T10" i="8" s="1"/>
  <c r="P10" i="8"/>
  <c r="N10" i="8"/>
  <c r="M10" i="8"/>
  <c r="L10" i="8"/>
  <c r="J10" i="8"/>
  <c r="I10" i="8" s="1"/>
  <c r="H10" i="8"/>
  <c r="AD10" i="8" s="1"/>
  <c r="CC9" i="8"/>
  <c r="CA9" i="8"/>
  <c r="BZ9" i="8"/>
  <c r="CD9" i="8" s="1"/>
  <c r="BW9" i="8"/>
  <c r="BX9" i="8" s="1"/>
  <c r="BV9" i="8"/>
  <c r="BS9" i="8"/>
  <c r="BT9" i="8" s="1"/>
  <c r="BM9" i="8"/>
  <c r="BK9" i="8"/>
  <c r="BO9" i="8" s="1"/>
  <c r="BG9" i="8"/>
  <c r="BH9" i="8" s="1"/>
  <c r="BC9" i="8"/>
  <c r="BD9" i="8" s="1"/>
  <c r="AY9" i="8"/>
  <c r="AW9" i="8"/>
  <c r="AV9" i="8"/>
  <c r="AZ9" i="8" s="1"/>
  <c r="AU9" i="8"/>
  <c r="AR9" i="8"/>
  <c r="AQ9" i="8"/>
  <c r="AP9" i="8"/>
  <c r="AM9" i="8"/>
  <c r="AN9" i="8" s="1"/>
  <c r="AG9" i="8"/>
  <c r="AE9" i="8"/>
  <c r="AD9" i="8"/>
  <c r="AA9" i="8"/>
  <c r="AB9" i="8" s="1"/>
  <c r="W9" i="8"/>
  <c r="X9" i="8" s="1"/>
  <c r="R9" i="8"/>
  <c r="S9" i="8" s="1"/>
  <c r="T9" i="8" s="1"/>
  <c r="N9" i="8"/>
  <c r="M9" i="8" s="1"/>
  <c r="J9" i="8"/>
  <c r="I9" i="8" s="1"/>
  <c r="H9" i="8"/>
  <c r="BR9" i="8" s="1"/>
  <c r="CC8" i="8"/>
  <c r="CA8" i="8"/>
  <c r="CG8" i="8" s="1"/>
  <c r="CI8" i="8" s="1"/>
  <c r="BZ8" i="8"/>
  <c r="BW8" i="8"/>
  <c r="BX8" i="8" s="1"/>
  <c r="BS8" i="8"/>
  <c r="BO8" i="8"/>
  <c r="BM8" i="8"/>
  <c r="BK8" i="8"/>
  <c r="BL8" i="8" s="1"/>
  <c r="BP8" i="8" s="1"/>
  <c r="BH8" i="8"/>
  <c r="BG8" i="8"/>
  <c r="BD8" i="8"/>
  <c r="BC8" i="8"/>
  <c r="AW8" i="8"/>
  <c r="AU8" i="8"/>
  <c r="AT8" i="8"/>
  <c r="AQ8" i="8"/>
  <c r="AR8" i="8" s="1"/>
  <c r="AM8" i="8"/>
  <c r="AN8" i="8" s="1"/>
  <c r="AL8" i="8"/>
  <c r="AG8" i="8"/>
  <c r="AE8" i="8"/>
  <c r="AI8" i="8" s="1"/>
  <c r="AA8" i="8"/>
  <c r="AB8" i="8" s="1"/>
  <c r="W8" i="8"/>
  <c r="X8" i="8" s="1"/>
  <c r="S8" i="8"/>
  <c r="T8" i="8" s="1"/>
  <c r="R8" i="8"/>
  <c r="N8" i="8"/>
  <c r="M8" i="8" s="1"/>
  <c r="J8" i="8"/>
  <c r="I8" i="8"/>
  <c r="H8" i="8"/>
  <c r="BV8" i="8" s="1"/>
  <c r="CC7" i="8"/>
  <c r="CA7" i="8"/>
  <c r="CB7" i="8" s="1"/>
  <c r="BW7" i="8"/>
  <c r="BX7" i="8" s="1"/>
  <c r="BS7" i="8"/>
  <c r="BR7" i="8"/>
  <c r="BM7" i="8"/>
  <c r="BL7" i="8"/>
  <c r="BP7" i="8" s="1"/>
  <c r="BK7" i="8"/>
  <c r="BH7" i="8"/>
  <c r="BO7" i="8" s="1"/>
  <c r="BG7" i="8"/>
  <c r="BF7" i="8"/>
  <c r="BC7" i="8"/>
  <c r="BD7" i="8" s="1"/>
  <c r="BB7" i="8"/>
  <c r="AW7" i="8"/>
  <c r="AU7" i="8"/>
  <c r="AV7" i="8" s="1"/>
  <c r="AQ7" i="8"/>
  <c r="AM7" i="8"/>
  <c r="AN7" i="8" s="1"/>
  <c r="AG7" i="8"/>
  <c r="AE7" i="8"/>
  <c r="AI7" i="8" s="1"/>
  <c r="AD7" i="8"/>
  <c r="AA7" i="8"/>
  <c r="AB7" i="8" s="1"/>
  <c r="W7" i="8"/>
  <c r="S7" i="8"/>
  <c r="T7" i="8" s="1"/>
  <c r="R7" i="8"/>
  <c r="P7" i="8"/>
  <c r="N7" i="8"/>
  <c r="M7" i="8"/>
  <c r="J7" i="8"/>
  <c r="I7" i="8"/>
  <c r="H7" i="8"/>
  <c r="L7" i="8" s="1"/>
  <c r="CC6" i="8"/>
  <c r="CA6" i="8"/>
  <c r="BW6" i="8"/>
  <c r="BX6" i="8" s="1"/>
  <c r="BS6" i="8"/>
  <c r="BT6" i="8" s="1"/>
  <c r="BM6" i="8"/>
  <c r="BK6" i="8"/>
  <c r="BG6" i="8"/>
  <c r="BH6" i="8" s="1"/>
  <c r="BC6" i="8"/>
  <c r="BD6" i="8" s="1"/>
  <c r="AW6" i="8"/>
  <c r="AU6" i="8"/>
  <c r="AQ6" i="8"/>
  <c r="AM6" i="8"/>
  <c r="AG6" i="8"/>
  <c r="AE6" i="8"/>
  <c r="AA6" i="8"/>
  <c r="AB6" i="8" s="1"/>
  <c r="W6" i="8"/>
  <c r="R6" i="8"/>
  <c r="S6" i="8" s="1"/>
  <c r="T6" i="8" s="1"/>
  <c r="N6" i="8"/>
  <c r="M6" i="8" s="1"/>
  <c r="J6" i="8"/>
  <c r="I6" i="8"/>
  <c r="H6" i="8"/>
  <c r="CC5" i="8"/>
  <c r="CA5" i="8"/>
  <c r="CG5" i="8" s="1"/>
  <c r="CI5" i="8" s="1"/>
  <c r="BW5" i="8"/>
  <c r="BS5" i="8"/>
  <c r="BM5" i="8"/>
  <c r="BK5" i="8"/>
  <c r="BG5" i="8"/>
  <c r="BH5" i="8" s="1"/>
  <c r="BC5" i="8"/>
  <c r="AW5" i="8"/>
  <c r="AU5" i="8"/>
  <c r="AV5" i="8" s="1"/>
  <c r="AZ5" i="8" s="1"/>
  <c r="AQ5" i="8"/>
  <c r="AR5" i="8" s="1"/>
  <c r="AM5" i="8"/>
  <c r="AN5" i="8" s="1"/>
  <c r="AL5" i="8"/>
  <c r="AG5" i="8"/>
  <c r="AE5" i="8"/>
  <c r="AA5" i="8"/>
  <c r="AB5" i="8" s="1"/>
  <c r="W5" i="8"/>
  <c r="X5" i="8" s="1"/>
  <c r="S5" i="8"/>
  <c r="T5" i="8" s="1"/>
  <c r="R5" i="8"/>
  <c r="N5" i="8"/>
  <c r="M5" i="8"/>
  <c r="J5" i="8"/>
  <c r="I5" i="8"/>
  <c r="H5" i="8"/>
  <c r="BJ5" i="8" s="1"/>
  <c r="CC4" i="8"/>
  <c r="CA4" i="8"/>
  <c r="BW4" i="8"/>
  <c r="BS4" i="8"/>
  <c r="BT4" i="8" s="1"/>
  <c r="BM4" i="8"/>
  <c r="BK4" i="8"/>
  <c r="BG4" i="8"/>
  <c r="BC4" i="8"/>
  <c r="AY4" i="8"/>
  <c r="AW4" i="8"/>
  <c r="AU4" i="8"/>
  <c r="AQ4" i="8"/>
  <c r="AR4" i="8" s="1"/>
  <c r="AM4" i="8"/>
  <c r="AN4" i="8" s="1"/>
  <c r="AG4" i="8"/>
  <c r="AE4" i="8"/>
  <c r="AI4" i="8" s="1"/>
  <c r="AA4" i="8"/>
  <c r="W4" i="8"/>
  <c r="R4" i="8"/>
  <c r="S4" i="8" s="1"/>
  <c r="T4" i="8" s="1"/>
  <c r="N4" i="8"/>
  <c r="M4" i="8" s="1"/>
  <c r="J4" i="8"/>
  <c r="I4" i="8"/>
  <c r="H4" i="8"/>
  <c r="P4" i="8" s="1"/>
  <c r="CC3" i="8"/>
  <c r="CA3" i="8"/>
  <c r="CG3" i="8" s="1"/>
  <c r="CI3" i="8" s="1"/>
  <c r="BW3" i="8"/>
  <c r="BX3" i="8" s="1"/>
  <c r="BS3" i="8"/>
  <c r="BT3" i="8" s="1"/>
  <c r="BR3" i="8"/>
  <c r="BM3" i="8"/>
  <c r="BL3" i="8"/>
  <c r="BP3" i="8" s="1"/>
  <c r="BK3" i="8"/>
  <c r="BH3" i="8"/>
  <c r="BG3" i="8"/>
  <c r="BC3" i="8"/>
  <c r="BD3" i="8" s="1"/>
  <c r="AW3" i="8"/>
  <c r="AU3" i="8"/>
  <c r="AV3" i="8" s="1"/>
  <c r="AT3" i="8"/>
  <c r="AR3" i="8"/>
  <c r="AQ3" i="8"/>
  <c r="AP3" i="8"/>
  <c r="AM3" i="8"/>
  <c r="AG3" i="8"/>
  <c r="AE3" i="8"/>
  <c r="AF3" i="8" s="1"/>
  <c r="AJ3" i="8" s="1"/>
  <c r="AA3" i="8"/>
  <c r="AB3" i="8" s="1"/>
  <c r="Z3" i="8"/>
  <c r="W3" i="8"/>
  <c r="X3" i="8" s="1"/>
  <c r="T3" i="8"/>
  <c r="S3" i="8"/>
  <c r="R3" i="8"/>
  <c r="P3" i="8"/>
  <c r="N3" i="8"/>
  <c r="M3" i="8"/>
  <c r="L3" i="8"/>
  <c r="J3" i="8"/>
  <c r="I3" i="8"/>
  <c r="H3" i="8"/>
  <c r="BJ3" i="8" s="1"/>
  <c r="CE2" i="8"/>
  <c r="CC2" i="8"/>
  <c r="CA2" i="8"/>
  <c r="BZ2" i="8"/>
  <c r="BW2" i="8"/>
  <c r="BV2" i="8"/>
  <c r="BS2" i="8"/>
  <c r="BM2" i="8"/>
  <c r="BL2" i="8"/>
  <c r="BK2" i="8"/>
  <c r="BJ2" i="8"/>
  <c r="BN2" i="8" s="1"/>
  <c r="BG2" i="8"/>
  <c r="BF2" i="8"/>
  <c r="BC2" i="8"/>
  <c r="BB2" i="8"/>
  <c r="AY2" i="8"/>
  <c r="AW2" i="8"/>
  <c r="AV2" i="8"/>
  <c r="AU2" i="8"/>
  <c r="AT2" i="8"/>
  <c r="AR2" i="8"/>
  <c r="AQ2" i="8"/>
  <c r="AP2" i="8"/>
  <c r="AN2" i="8"/>
  <c r="AM2" i="8"/>
  <c r="AL2" i="8"/>
  <c r="AI2" i="8"/>
  <c r="AG2" i="8"/>
  <c r="AF2" i="8"/>
  <c r="AJ2" i="8" s="1"/>
  <c r="AE2" i="8"/>
  <c r="AB2" i="8"/>
  <c r="AA2" i="8"/>
  <c r="Z2" i="8"/>
  <c r="X2" i="8"/>
  <c r="W2" i="8"/>
  <c r="V2" i="8"/>
  <c r="R2" i="8"/>
  <c r="S2" i="8" s="1"/>
  <c r="P2" i="8"/>
  <c r="N2" i="8"/>
  <c r="M2" i="8"/>
  <c r="J2" i="8"/>
  <c r="I2" i="8" s="1"/>
  <c r="H2" i="8"/>
  <c r="L2" i="8" s="1"/>
  <c r="J2" i="2"/>
  <c r="I2" i="2" s="1"/>
  <c r="J3" i="2"/>
  <c r="I3" i="2" s="1"/>
  <c r="J4" i="2"/>
  <c r="I4" i="2" s="1"/>
  <c r="J5" i="2"/>
  <c r="I5" i="2" s="1"/>
  <c r="J6" i="2"/>
  <c r="I6" i="2" s="1"/>
  <c r="I7" i="2"/>
  <c r="J7" i="2"/>
  <c r="I8" i="2"/>
  <c r="J8" i="2"/>
  <c r="J9" i="2"/>
  <c r="I9" i="2" s="1"/>
  <c r="J10" i="2"/>
  <c r="I10" i="2" s="1"/>
  <c r="I11" i="2"/>
  <c r="J11" i="2"/>
  <c r="J12" i="2"/>
  <c r="I12" i="2" s="1"/>
  <c r="I13" i="2"/>
  <c r="J13" i="2"/>
  <c r="I14" i="2"/>
  <c r="J14" i="2"/>
  <c r="I15" i="2"/>
  <c r="J15" i="2"/>
  <c r="I16" i="2"/>
  <c r="J16" i="2"/>
  <c r="I17" i="2"/>
  <c r="J17" i="2"/>
  <c r="I18" i="2"/>
  <c r="J18" i="2"/>
  <c r="I19" i="2"/>
  <c r="J19" i="2"/>
  <c r="I20" i="2"/>
  <c r="J20" i="2"/>
  <c r="I21" i="2"/>
  <c r="J21" i="2"/>
  <c r="I22" i="2"/>
  <c r="J22" i="2"/>
  <c r="I23" i="2"/>
  <c r="J23" i="2"/>
  <c r="I24" i="2"/>
  <c r="J24" i="2"/>
  <c r="I25" i="2"/>
  <c r="J25" i="2"/>
  <c r="I26" i="2"/>
  <c r="J26" i="2"/>
  <c r="I27" i="2"/>
  <c r="J27" i="2"/>
  <c r="I28" i="2"/>
  <c r="J28" i="2"/>
  <c r="I29" i="2"/>
  <c r="J29" i="2"/>
  <c r="I30" i="2"/>
  <c r="J30" i="2"/>
  <c r="I31" i="2"/>
  <c r="J31" i="2"/>
  <c r="I32" i="2"/>
  <c r="J32" i="2"/>
  <c r="I33" i="2"/>
  <c r="J33" i="2"/>
  <c r="I34" i="2"/>
  <c r="J34" i="2"/>
  <c r="I35" i="2"/>
  <c r="J35" i="2"/>
  <c r="I36" i="2"/>
  <c r="J36" i="2"/>
  <c r="I37" i="2"/>
  <c r="J37" i="2"/>
  <c r="I38" i="2"/>
  <c r="I39" i="2"/>
  <c r="J39" i="2"/>
  <c r="I40" i="2"/>
  <c r="I41" i="2"/>
  <c r="J41" i="2"/>
  <c r="I42" i="2"/>
  <c r="J42" i="2"/>
  <c r="I43" i="2"/>
  <c r="J43" i="2"/>
  <c r="I44" i="2"/>
  <c r="J44" i="2"/>
  <c r="I45" i="2"/>
  <c r="J45" i="2"/>
  <c r="I46" i="2"/>
  <c r="J46" i="2"/>
  <c r="I47" i="2"/>
  <c r="J47" i="2"/>
  <c r="I48" i="2"/>
  <c r="J48" i="2"/>
  <c r="I49" i="2"/>
  <c r="J49" i="2"/>
  <c r="I50" i="2"/>
  <c r="J50" i="2"/>
  <c r="I51" i="2"/>
  <c r="J51" i="2"/>
  <c r="I52" i="2"/>
  <c r="J52" i="2"/>
  <c r="I53" i="2"/>
  <c r="J53" i="2"/>
  <c r="I54" i="2"/>
  <c r="J54" i="2"/>
  <c r="I55" i="2"/>
  <c r="J55" i="2"/>
  <c r="I56" i="2"/>
  <c r="J56" i="2"/>
  <c r="I57" i="2"/>
  <c r="J57" i="2"/>
  <c r="I58" i="2"/>
  <c r="J58" i="2"/>
  <c r="I59" i="2"/>
  <c r="J59" i="2"/>
  <c r="I60" i="2"/>
  <c r="J60" i="2"/>
  <c r="I61" i="2"/>
  <c r="J61" i="2"/>
  <c r="I62" i="2"/>
  <c r="J62" i="2"/>
  <c r="I63" i="2"/>
  <c r="J63" i="2"/>
  <c r="I64" i="2"/>
  <c r="J64" i="2"/>
  <c r="I65" i="2"/>
  <c r="J65" i="2"/>
  <c r="I66" i="2"/>
  <c r="J66" i="2"/>
  <c r="I67" i="2"/>
  <c r="J67" i="2"/>
  <c r="I68" i="2"/>
  <c r="J68" i="2"/>
  <c r="I69" i="2"/>
  <c r="J69" i="2"/>
  <c r="I70" i="2"/>
  <c r="J70" i="2"/>
  <c r="I71" i="2"/>
  <c r="J71" i="2"/>
  <c r="I72" i="2"/>
  <c r="J72" i="2"/>
  <c r="I73" i="2"/>
  <c r="J73" i="2"/>
  <c r="I74" i="2"/>
  <c r="J74" i="2"/>
  <c r="I75" i="2"/>
  <c r="J75" i="2"/>
  <c r="I76" i="2"/>
  <c r="J76" i="2"/>
  <c r="I77" i="2"/>
  <c r="J77" i="2"/>
  <c r="I78" i="2"/>
  <c r="J78" i="2"/>
  <c r="I79" i="2"/>
  <c r="J79" i="2"/>
  <c r="I80" i="2"/>
  <c r="J80" i="2"/>
  <c r="I81" i="2"/>
  <c r="J81" i="2"/>
  <c r="I82" i="2"/>
  <c r="J82" i="2"/>
  <c r="I83" i="2"/>
  <c r="J83" i="2"/>
  <c r="I84" i="2"/>
  <c r="J84" i="2"/>
  <c r="I85" i="2"/>
  <c r="J85" i="2"/>
  <c r="I86" i="2"/>
  <c r="J86" i="2"/>
  <c r="I87" i="2"/>
  <c r="J87" i="2"/>
  <c r="I88" i="2"/>
  <c r="J88" i="2"/>
  <c r="I89" i="2"/>
  <c r="J89" i="2"/>
  <c r="I90" i="2"/>
  <c r="J90" i="2"/>
  <c r="I91" i="2"/>
  <c r="J91" i="2"/>
  <c r="I92" i="2"/>
  <c r="J92" i="2"/>
  <c r="I93" i="2"/>
  <c r="J93" i="2"/>
  <c r="I94" i="2"/>
  <c r="J94" i="2"/>
  <c r="I95" i="2"/>
  <c r="J95" i="2"/>
  <c r="I96" i="2"/>
  <c r="J96" i="2"/>
  <c r="I97" i="2"/>
  <c r="J97" i="2"/>
  <c r="I98" i="2"/>
  <c r="J98" i="2"/>
  <c r="I99" i="2"/>
  <c r="J99" i="2"/>
  <c r="I100" i="2"/>
  <c r="J100" i="2"/>
  <c r="I101" i="2"/>
  <c r="J101" i="2"/>
  <c r="I102" i="2"/>
  <c r="J102" i="2"/>
  <c r="I103" i="2"/>
  <c r="J103" i="2"/>
  <c r="I104" i="2"/>
  <c r="J104" i="2"/>
  <c r="I105" i="2"/>
  <c r="J105" i="2"/>
  <c r="I106" i="2"/>
  <c r="J106" i="2"/>
  <c r="I107" i="2"/>
  <c r="J107" i="2"/>
  <c r="I108" i="2"/>
  <c r="J108" i="2"/>
  <c r="I109" i="2"/>
  <c r="J109" i="2"/>
  <c r="I110" i="2"/>
  <c r="J110" i="2"/>
  <c r="I111" i="2"/>
  <c r="J111" i="2"/>
  <c r="I112" i="2"/>
  <c r="J112" i="2"/>
  <c r="I113" i="2"/>
  <c r="J113" i="2"/>
  <c r="I114" i="2"/>
  <c r="J114" i="2"/>
  <c r="I115" i="2"/>
  <c r="J115" i="2"/>
  <c r="I116" i="2"/>
  <c r="J116" i="2"/>
  <c r="I117" i="2"/>
  <c r="J117" i="2"/>
  <c r="I118" i="2"/>
  <c r="J118" i="2"/>
  <c r="I119" i="2"/>
  <c r="J119" i="2"/>
  <c r="I120" i="2"/>
  <c r="J120" i="2"/>
  <c r="I121" i="2"/>
  <c r="J121" i="2"/>
  <c r="I122" i="2"/>
  <c r="J122" i="2"/>
  <c r="I123" i="2"/>
  <c r="J123" i="2"/>
  <c r="I124" i="2"/>
  <c r="J124" i="2"/>
  <c r="I125" i="2"/>
  <c r="J125" i="2"/>
  <c r="I126" i="2"/>
  <c r="J126" i="2"/>
  <c r="I127" i="2"/>
  <c r="J127" i="2"/>
  <c r="I128" i="2"/>
  <c r="J128" i="2"/>
  <c r="I129" i="2"/>
  <c r="J129" i="2"/>
  <c r="I130" i="2"/>
  <c r="J130" i="2"/>
  <c r="I131" i="2"/>
  <c r="J131" i="2"/>
  <c r="I132" i="2"/>
  <c r="J132" i="2"/>
  <c r="I133" i="2"/>
  <c r="J133" i="2"/>
  <c r="I134" i="2"/>
  <c r="J134" i="2"/>
  <c r="I135" i="2"/>
  <c r="J135" i="2"/>
  <c r="I136" i="2"/>
  <c r="J136" i="2"/>
  <c r="I137" i="2"/>
  <c r="J137" i="2"/>
  <c r="I138" i="2"/>
  <c r="J138" i="2"/>
  <c r="I139" i="2"/>
  <c r="J139" i="2"/>
  <c r="I140" i="2"/>
  <c r="J140" i="2"/>
  <c r="I141" i="2"/>
  <c r="J141" i="2"/>
  <c r="I142" i="2"/>
  <c r="J142" i="2"/>
  <c r="I143" i="2"/>
  <c r="J143" i="2"/>
  <c r="I144" i="2"/>
  <c r="J144" i="2"/>
  <c r="I145" i="2"/>
  <c r="J145" i="2"/>
  <c r="I146" i="2"/>
  <c r="J146" i="2"/>
  <c r="I147" i="2"/>
  <c r="J147" i="2"/>
  <c r="I148" i="2"/>
  <c r="J148" i="2"/>
  <c r="I149" i="2"/>
  <c r="J149" i="2"/>
  <c r="I150" i="2"/>
  <c r="J150" i="2"/>
  <c r="I151" i="2"/>
  <c r="J151" i="2"/>
  <c r="I152" i="2"/>
  <c r="J152" i="2"/>
  <c r="I153" i="2"/>
  <c r="J153" i="2"/>
  <c r="I156" i="2"/>
  <c r="J156" i="2"/>
  <c r="I157" i="2"/>
  <c r="J157" i="2"/>
  <c r="I158" i="2"/>
  <c r="J158" i="2"/>
  <c r="I159" i="2"/>
  <c r="J159" i="2"/>
  <c r="I160" i="2"/>
  <c r="J160" i="2"/>
  <c r="I161" i="2"/>
  <c r="J161" i="2"/>
  <c r="I162" i="2"/>
  <c r="J162" i="2"/>
  <c r="I163" i="2"/>
  <c r="J163" i="2"/>
  <c r="I164" i="2"/>
  <c r="J164" i="2"/>
  <c r="I165" i="2"/>
  <c r="J165" i="2"/>
  <c r="I166" i="2"/>
  <c r="J166" i="2"/>
  <c r="I167" i="2"/>
  <c r="J167" i="2"/>
  <c r="I168" i="2"/>
  <c r="J168" i="2"/>
  <c r="I169" i="2"/>
  <c r="J169" i="2"/>
  <c r="I170" i="2"/>
  <c r="J170" i="2"/>
  <c r="I171" i="2"/>
  <c r="J171" i="2"/>
  <c r="I172" i="2"/>
  <c r="J172" i="2"/>
  <c r="I173" i="2"/>
  <c r="J173" i="2"/>
  <c r="I176" i="2"/>
  <c r="J176" i="2"/>
  <c r="I177" i="2"/>
  <c r="J177" i="2"/>
  <c r="I178" i="2"/>
  <c r="J178" i="2"/>
  <c r="I179" i="2"/>
  <c r="J179" i="2"/>
  <c r="I180" i="2"/>
  <c r="J180" i="2"/>
  <c r="I181" i="2"/>
  <c r="J181" i="2"/>
  <c r="I182" i="2"/>
  <c r="J182" i="2"/>
  <c r="I183" i="2"/>
  <c r="J183" i="2"/>
  <c r="I184" i="2"/>
  <c r="J184" i="2"/>
  <c r="I185" i="2"/>
  <c r="J185" i="2"/>
  <c r="I186" i="2"/>
  <c r="J186" i="2"/>
  <c r="I187" i="2"/>
  <c r="J187" i="2"/>
  <c r="I188" i="2"/>
  <c r="J188" i="2"/>
  <c r="I189" i="2"/>
  <c r="J189" i="2"/>
  <c r="I190" i="2"/>
  <c r="J190" i="2"/>
  <c r="I191" i="2"/>
  <c r="J191" i="2"/>
  <c r="I192" i="2"/>
  <c r="J192" i="2"/>
  <c r="I193" i="2"/>
  <c r="J193" i="2"/>
  <c r="I194" i="2"/>
  <c r="J194" i="2"/>
  <c r="I195" i="2"/>
  <c r="J195" i="2"/>
  <c r="I196" i="2"/>
  <c r="J196" i="2"/>
  <c r="I197" i="2"/>
  <c r="J197" i="2"/>
  <c r="I198" i="2"/>
  <c r="J198" i="2"/>
  <c r="I199" i="2"/>
  <c r="J199" i="2"/>
  <c r="I200" i="2"/>
  <c r="J200" i="2"/>
  <c r="I201" i="2"/>
  <c r="J201" i="2"/>
  <c r="I202" i="2"/>
  <c r="J202" i="2"/>
  <c r="I203" i="2"/>
  <c r="J203" i="2"/>
  <c r="I204" i="2"/>
  <c r="J204" i="2"/>
  <c r="I205" i="2"/>
  <c r="J205" i="2"/>
  <c r="I206" i="2"/>
  <c r="J206" i="2"/>
  <c r="I207" i="2"/>
  <c r="J207" i="2"/>
  <c r="I208" i="2"/>
  <c r="J208" i="2"/>
  <c r="I209" i="2"/>
  <c r="J209" i="2"/>
  <c r="I210" i="2"/>
  <c r="J210" i="2"/>
  <c r="I211" i="2"/>
  <c r="J211" i="2"/>
  <c r="I212" i="2"/>
  <c r="J212" i="2"/>
  <c r="I213" i="2"/>
  <c r="J213" i="2"/>
  <c r="I214" i="2"/>
  <c r="J214" i="2"/>
  <c r="I215" i="2"/>
  <c r="J215" i="2"/>
  <c r="I216" i="2"/>
  <c r="J216" i="2"/>
  <c r="I217" i="2"/>
  <c r="J217" i="2"/>
  <c r="I218" i="2"/>
  <c r="J218" i="2"/>
  <c r="I219" i="2"/>
  <c r="J219" i="2"/>
  <c r="I220" i="2"/>
  <c r="J220" i="2"/>
  <c r="I221" i="2"/>
  <c r="J221" i="2"/>
  <c r="I222" i="2"/>
  <c r="J222" i="2"/>
  <c r="I223" i="2"/>
  <c r="J223" i="2"/>
  <c r="I225" i="2"/>
  <c r="J225" i="2"/>
  <c r="I226" i="2"/>
  <c r="J226" i="2"/>
  <c r="I242" i="2"/>
  <c r="J242" i="2"/>
  <c r="I243" i="2"/>
  <c r="J243" i="2"/>
  <c r="I244" i="2"/>
  <c r="J244" i="2"/>
  <c r="I245" i="2"/>
  <c r="J245" i="2"/>
  <c r="I246" i="2"/>
  <c r="J246" i="2"/>
  <c r="I248" i="2"/>
  <c r="J248" i="2"/>
  <c r="I249" i="2"/>
  <c r="J249" i="2"/>
  <c r="I250" i="2"/>
  <c r="J250" i="2"/>
  <c r="I251" i="2"/>
  <c r="J251" i="2"/>
  <c r="I252" i="2"/>
  <c r="J252" i="2"/>
  <c r="I253" i="2"/>
  <c r="J253" i="2"/>
  <c r="I254" i="2"/>
  <c r="J254" i="2"/>
  <c r="I255" i="2"/>
  <c r="J255" i="2"/>
  <c r="I256" i="2"/>
  <c r="J256" i="2"/>
  <c r="I257" i="2"/>
  <c r="J257" i="2"/>
  <c r="I258" i="2"/>
  <c r="J258" i="2"/>
  <c r="I259" i="2"/>
  <c r="J259" i="2"/>
  <c r="J260" i="2"/>
  <c r="J261" i="2"/>
  <c r="J262" i="2"/>
  <c r="I263" i="2"/>
  <c r="J263" i="2"/>
  <c r="I264" i="2"/>
  <c r="J264" i="2"/>
  <c r="I266" i="2"/>
  <c r="J266" i="2"/>
  <c r="I267" i="2"/>
  <c r="J267" i="2"/>
  <c r="I268" i="2"/>
  <c r="J268" i="2"/>
  <c r="I269" i="2"/>
  <c r="J269" i="2"/>
  <c r="I270" i="2"/>
  <c r="J270" i="2"/>
  <c r="I271" i="2"/>
  <c r="J271" i="2"/>
  <c r="I273" i="2"/>
  <c r="J273" i="2"/>
  <c r="I274" i="2"/>
  <c r="J274" i="2"/>
  <c r="I275" i="2"/>
  <c r="J275" i="2"/>
  <c r="I276" i="2"/>
  <c r="J276" i="2"/>
  <c r="I277" i="2"/>
  <c r="J277" i="2"/>
  <c r="I278" i="2"/>
  <c r="J278" i="2"/>
  <c r="I279" i="2"/>
  <c r="J279" i="2"/>
  <c r="I280" i="2"/>
  <c r="J280" i="2"/>
  <c r="I281" i="2"/>
  <c r="J281" i="2"/>
  <c r="I282" i="2"/>
  <c r="J282" i="2"/>
  <c r="I283" i="2"/>
  <c r="J283" i="2"/>
  <c r="I284" i="2"/>
  <c r="J284" i="2"/>
  <c r="I285" i="2"/>
  <c r="J285" i="2"/>
  <c r="I286" i="2"/>
  <c r="J286" i="2"/>
  <c r="I287" i="2"/>
  <c r="J287" i="2"/>
  <c r="I288" i="2"/>
  <c r="J288" i="2"/>
  <c r="I289" i="2"/>
  <c r="J289" i="2"/>
  <c r="I290" i="2"/>
  <c r="J290" i="2"/>
  <c r="I291" i="2"/>
  <c r="J291" i="2"/>
  <c r="I292" i="2"/>
  <c r="J292" i="2"/>
  <c r="I293" i="2"/>
  <c r="J293" i="2"/>
  <c r="I294" i="2"/>
  <c r="J294" i="2"/>
  <c r="I295" i="2"/>
  <c r="J295" i="2"/>
  <c r="I296" i="2"/>
  <c r="J296" i="2"/>
  <c r="I297" i="2"/>
  <c r="J297" i="2"/>
  <c r="I298" i="2"/>
  <c r="J298" i="2"/>
  <c r="I299" i="2"/>
  <c r="J299" i="2"/>
  <c r="I300" i="2"/>
  <c r="J300" i="2"/>
  <c r="I301" i="2"/>
  <c r="J301" i="2"/>
  <c r="I302" i="2"/>
  <c r="J302" i="2"/>
  <c r="I303" i="2"/>
  <c r="J303" i="2"/>
  <c r="I304" i="2"/>
  <c r="J304" i="2"/>
  <c r="I305" i="2"/>
  <c r="J305" i="2"/>
  <c r="I306" i="2"/>
  <c r="J306" i="2"/>
  <c r="I307" i="2"/>
  <c r="J307" i="2"/>
  <c r="I308" i="2"/>
  <c r="J308" i="2"/>
  <c r="I309" i="2"/>
  <c r="J309" i="2"/>
  <c r="I310" i="2"/>
  <c r="J310" i="2"/>
  <c r="I311" i="2"/>
  <c r="J311" i="2"/>
  <c r="I312" i="2"/>
  <c r="J312" i="2"/>
  <c r="I313" i="2"/>
  <c r="J313" i="2"/>
  <c r="I314" i="2"/>
  <c r="J314" i="2"/>
  <c r="I315" i="2"/>
  <c r="J315" i="2"/>
  <c r="I316" i="2"/>
  <c r="J316" i="2"/>
  <c r="I317" i="2"/>
  <c r="J317" i="2"/>
  <c r="I318" i="2"/>
  <c r="J318" i="2"/>
  <c r="I319" i="2"/>
  <c r="J319" i="2"/>
  <c r="I320" i="2"/>
  <c r="J320" i="2"/>
  <c r="I321" i="2"/>
  <c r="J321" i="2"/>
  <c r="I322" i="2"/>
  <c r="J322" i="2"/>
  <c r="I323" i="2"/>
  <c r="J323" i="2"/>
  <c r="I324" i="2"/>
  <c r="J324" i="2"/>
  <c r="I325" i="2"/>
  <c r="J325" i="2"/>
  <c r="I326" i="2"/>
  <c r="J326" i="2"/>
  <c r="BO6" i="8" l="1"/>
  <c r="AJ15" i="8"/>
  <c r="BO5" i="8"/>
  <c r="BN13" i="8"/>
  <c r="CF19" i="8"/>
  <c r="S327" i="8"/>
  <c r="B336" i="8"/>
  <c r="B341" i="8" s="1"/>
  <c r="T2" i="8"/>
  <c r="BV6" i="8"/>
  <c r="BB6" i="8"/>
  <c r="BR25" i="8"/>
  <c r="BZ25" i="8"/>
  <c r="CD25" i="8" s="1"/>
  <c r="BF25" i="8"/>
  <c r="AV25" i="8"/>
  <c r="AL25" i="8"/>
  <c r="AB25" i="8"/>
  <c r="P25" i="8"/>
  <c r="L25" i="8"/>
  <c r="BC328" i="8"/>
  <c r="BC327" i="8"/>
  <c r="BM328" i="8"/>
  <c r="BM327" i="8"/>
  <c r="BW328" i="8"/>
  <c r="BW327" i="8"/>
  <c r="CB3" i="8"/>
  <c r="V4" i="8"/>
  <c r="AF4" i="8"/>
  <c r="BL4" i="8"/>
  <c r="BX4" i="8"/>
  <c r="P5" i="8"/>
  <c r="BR5" i="8"/>
  <c r="CB5" i="8"/>
  <c r="V6" i="8"/>
  <c r="V327" i="8" s="1"/>
  <c r="AT6" i="8"/>
  <c r="CE6" i="8"/>
  <c r="BJ7" i="8"/>
  <c r="BN7" i="8" s="1"/>
  <c r="BT7" i="8"/>
  <c r="CH7" i="8" s="1"/>
  <c r="CE7" i="8"/>
  <c r="L8" i="8"/>
  <c r="AY8" i="8"/>
  <c r="BF8" i="8"/>
  <c r="BL9" i="8"/>
  <c r="BP9" i="8" s="1"/>
  <c r="CG9" i="8"/>
  <c r="CI9" i="8" s="1"/>
  <c r="AV10" i="8"/>
  <c r="AZ10" i="8" s="1"/>
  <c r="BZ11" i="8"/>
  <c r="CD11" i="8" s="1"/>
  <c r="BF11" i="8"/>
  <c r="AL11" i="8"/>
  <c r="AP11" i="8"/>
  <c r="BL11" i="8"/>
  <c r="BP11" i="8" s="1"/>
  <c r="CG11" i="8"/>
  <c r="CI11" i="8" s="1"/>
  <c r="AB12" i="8"/>
  <c r="L13" i="8"/>
  <c r="BD13" i="8"/>
  <c r="BP13" i="8" s="1"/>
  <c r="BX13" i="8"/>
  <c r="AD14" i="8"/>
  <c r="BL14" i="8"/>
  <c r="BP14" i="8" s="1"/>
  <c r="CG14" i="8"/>
  <c r="CI14" i="8" s="1"/>
  <c r="BJ16" i="8"/>
  <c r="AP16" i="8"/>
  <c r="AX16" i="8" s="1"/>
  <c r="V16" i="8"/>
  <c r="BZ16" i="8"/>
  <c r="AF16" i="8"/>
  <c r="AJ16" i="8" s="1"/>
  <c r="BB16" i="8"/>
  <c r="BX16" i="8"/>
  <c r="BO17" i="8"/>
  <c r="AF19" i="8"/>
  <c r="P21" i="8"/>
  <c r="AD21" i="8"/>
  <c r="BX21" i="8"/>
  <c r="AR22" i="8"/>
  <c r="CF23" i="8"/>
  <c r="BX24" i="8"/>
  <c r="CF24" i="8" s="1"/>
  <c r="X25" i="8"/>
  <c r="BZ27" i="8"/>
  <c r="BF27" i="8"/>
  <c r="AL27" i="8"/>
  <c r="BX27" i="8"/>
  <c r="BD27" i="8"/>
  <c r="P27" i="8"/>
  <c r="AT27" i="8"/>
  <c r="AX27" i="8" s="1"/>
  <c r="Z27" i="8"/>
  <c r="BV27" i="8"/>
  <c r="BB27" i="8"/>
  <c r="L27" i="8"/>
  <c r="BR27" i="8"/>
  <c r="AB27" i="8"/>
  <c r="AV27" i="8"/>
  <c r="AI34" i="8"/>
  <c r="AF34" i="8"/>
  <c r="AJ34" i="8" s="1"/>
  <c r="BZ35" i="8"/>
  <c r="BF35" i="8"/>
  <c r="AL35" i="8"/>
  <c r="BX35" i="8"/>
  <c r="BD35" i="8"/>
  <c r="P35" i="8"/>
  <c r="AT35" i="8"/>
  <c r="Z35" i="8"/>
  <c r="BV35" i="8"/>
  <c r="BB35" i="8"/>
  <c r="L35" i="8"/>
  <c r="BJ35" i="8"/>
  <c r="AP35" i="8"/>
  <c r="AF35" i="8"/>
  <c r="V35" i="8"/>
  <c r="BR35" i="8"/>
  <c r="AD35" i="8"/>
  <c r="BH35" i="8"/>
  <c r="AX39" i="8"/>
  <c r="AY45" i="8"/>
  <c r="AN45" i="8"/>
  <c r="CB59" i="8"/>
  <c r="CG59" i="8"/>
  <c r="CI59" i="8" s="1"/>
  <c r="CE59" i="8"/>
  <c r="AI61" i="8"/>
  <c r="AF61" i="8"/>
  <c r="BZ77" i="8"/>
  <c r="BF77" i="8"/>
  <c r="AL77" i="8"/>
  <c r="BX77" i="8"/>
  <c r="BD77" i="8"/>
  <c r="P77" i="8"/>
  <c r="AT77" i="8"/>
  <c r="Z77" i="8"/>
  <c r="BV77" i="8"/>
  <c r="BB77" i="8"/>
  <c r="BT77" i="8"/>
  <c r="L77" i="8"/>
  <c r="BJ77" i="8"/>
  <c r="BN77" i="8" s="1"/>
  <c r="AP77" i="8"/>
  <c r="V77" i="8"/>
  <c r="BR77" i="8"/>
  <c r="AD77" i="8"/>
  <c r="BH77" i="8"/>
  <c r="CF83" i="8"/>
  <c r="AP4" i="8"/>
  <c r="AP328" i="8" s="1"/>
  <c r="CG16" i="8"/>
  <c r="CI16" i="8" s="1"/>
  <c r="AA328" i="8"/>
  <c r="AA327" i="8"/>
  <c r="AU328" i="8"/>
  <c r="AU327" i="8"/>
  <c r="BD2" i="8"/>
  <c r="BX2" i="8"/>
  <c r="CG2" i="8"/>
  <c r="CI2" i="8" s="1"/>
  <c r="AI3" i="8"/>
  <c r="AI328" i="8" s="1"/>
  <c r="BB4" i="8"/>
  <c r="BZ4" i="8"/>
  <c r="AD5" i="8"/>
  <c r="AY5" i="8"/>
  <c r="X6" i="8"/>
  <c r="AI6" i="8"/>
  <c r="BF6" i="8"/>
  <c r="CB6" i="8"/>
  <c r="V7" i="8"/>
  <c r="AF7" i="8"/>
  <c r="AP7" i="8"/>
  <c r="AY7" i="8"/>
  <c r="BV7" i="8"/>
  <c r="Z8" i="8"/>
  <c r="AV8" i="8"/>
  <c r="AZ8" i="8" s="1"/>
  <c r="BR8" i="8"/>
  <c r="CD8" i="8" s="1"/>
  <c r="CB8" i="8"/>
  <c r="V9" i="8"/>
  <c r="AF9" i="8"/>
  <c r="AJ9" i="8" s="1"/>
  <c r="BB9" i="8"/>
  <c r="AF11" i="8"/>
  <c r="AJ11" i="8" s="1"/>
  <c r="BB11" i="8"/>
  <c r="AD12" i="8"/>
  <c r="BJ12" i="8"/>
  <c r="AV13" i="8"/>
  <c r="AZ13" i="8" s="1"/>
  <c r="BF13" i="8"/>
  <c r="BO13" i="8"/>
  <c r="BZ13" i="8"/>
  <c r="AV15" i="8"/>
  <c r="CB15" i="8"/>
  <c r="BR17" i="8"/>
  <c r="P17" i="8"/>
  <c r="V17" i="8"/>
  <c r="AF17" i="8"/>
  <c r="AR17" i="8"/>
  <c r="BD17" i="8"/>
  <c r="BZ19" i="8"/>
  <c r="CD19" i="8" s="1"/>
  <c r="BF19" i="8"/>
  <c r="BN19" i="8" s="1"/>
  <c r="AL19" i="8"/>
  <c r="BV19" i="8"/>
  <c r="BB19" i="8"/>
  <c r="AV19" i="8"/>
  <c r="AZ19" i="8" s="1"/>
  <c r="CG19" i="8"/>
  <c r="CI19" i="8" s="1"/>
  <c r="AI21" i="8"/>
  <c r="AF21" i="8"/>
  <c r="AJ21" i="8" s="1"/>
  <c r="BD21" i="8"/>
  <c r="BP21" i="8" s="1"/>
  <c r="BO21" i="8"/>
  <c r="AF22" i="8"/>
  <c r="AT22" i="8"/>
  <c r="AV23" i="8"/>
  <c r="AZ23" i="8" s="1"/>
  <c r="AY24" i="8"/>
  <c r="AV24" i="8"/>
  <c r="AZ24" i="8" s="1"/>
  <c r="BO24" i="8"/>
  <c r="BL24" i="8"/>
  <c r="BP24" i="8" s="1"/>
  <c r="Z25" i="8"/>
  <c r="AN25" i="8"/>
  <c r="BB25" i="8"/>
  <c r="BT25" i="8"/>
  <c r="AD27" i="8"/>
  <c r="BT27" i="8"/>
  <c r="AI28" i="8"/>
  <c r="AF28" i="8"/>
  <c r="AI29" i="8"/>
  <c r="CE30" i="8"/>
  <c r="CG32" i="8"/>
  <c r="CI32" i="8" s="1"/>
  <c r="BO35" i="8"/>
  <c r="AI37" i="8"/>
  <c r="BO40" i="8"/>
  <c r="CE40" i="8"/>
  <c r="AI42" i="8"/>
  <c r="X42" i="8"/>
  <c r="BO42" i="8"/>
  <c r="BL42" i="8"/>
  <c r="BP42" i="8" s="1"/>
  <c r="CH42" i="8"/>
  <c r="AJ43" i="8"/>
  <c r="BP43" i="8"/>
  <c r="AN49" i="8"/>
  <c r="CG55" i="8"/>
  <c r="CI55" i="8" s="1"/>
  <c r="AH59" i="8"/>
  <c r="AR6" i="8"/>
  <c r="AR328" i="8" s="1"/>
  <c r="L4" i="8"/>
  <c r="L327" i="8" s="1"/>
  <c r="X4" i="8"/>
  <c r="X328" i="8" s="1"/>
  <c r="AT4" i="8"/>
  <c r="BD4" i="8"/>
  <c r="CG4" i="8"/>
  <c r="CI4" i="8" s="1"/>
  <c r="AT5" i="8"/>
  <c r="AX5" i="8" s="1"/>
  <c r="Z5" i="8"/>
  <c r="AI5" i="8"/>
  <c r="AP5" i="8"/>
  <c r="BT5" i="8"/>
  <c r="L6" i="8"/>
  <c r="Z6" i="8"/>
  <c r="AV6" i="8"/>
  <c r="BR6" i="8"/>
  <c r="CG7" i="8"/>
  <c r="CI7" i="8" s="1"/>
  <c r="AP12" i="8"/>
  <c r="BV12" i="8"/>
  <c r="BV14" i="8"/>
  <c r="BB14" i="8"/>
  <c r="AF14" i="8"/>
  <c r="AR14" i="8"/>
  <c r="BZ14" i="8"/>
  <c r="AX17" i="8"/>
  <c r="AT21" i="8"/>
  <c r="AX21" i="8" s="1"/>
  <c r="Z21" i="8"/>
  <c r="BJ21" i="8"/>
  <c r="BN21" i="8" s="1"/>
  <c r="AP21" i="8"/>
  <c r="V21" i="8"/>
  <c r="BF21" i="8"/>
  <c r="BV22" i="8"/>
  <c r="BB22" i="8"/>
  <c r="BR22" i="8"/>
  <c r="V22" i="8"/>
  <c r="BH22" i="8"/>
  <c r="BO22" i="8" s="1"/>
  <c r="BT22" i="8"/>
  <c r="CG22" i="8"/>
  <c r="CI22" i="8" s="1"/>
  <c r="CE23" i="8"/>
  <c r="AP25" i="8"/>
  <c r="BD25" i="8"/>
  <c r="BV25" i="8"/>
  <c r="BO26" i="8"/>
  <c r="BL26" i="8"/>
  <c r="BP26" i="8" s="1"/>
  <c r="CI28" i="8"/>
  <c r="CE29" i="8"/>
  <c r="CB29" i="8"/>
  <c r="BO33" i="8"/>
  <c r="AZ39" i="8"/>
  <c r="AH40" i="8"/>
  <c r="AZ45" i="8"/>
  <c r="CG45" i="8"/>
  <c r="CI45" i="8" s="1"/>
  <c r="CG47" i="8"/>
  <c r="CI47" i="8" s="1"/>
  <c r="BL51" i="8"/>
  <c r="BZ53" i="8"/>
  <c r="BF53" i="8"/>
  <c r="AL53" i="8"/>
  <c r="BV53" i="8"/>
  <c r="BB53" i="8"/>
  <c r="AT53" i="8"/>
  <c r="AX53" i="8" s="1"/>
  <c r="BR53" i="8"/>
  <c r="BD53" i="8"/>
  <c r="AP53" i="8"/>
  <c r="AD53" i="8"/>
  <c r="P53" i="8"/>
  <c r="Z53" i="8"/>
  <c r="L53" i="8"/>
  <c r="BX53" i="8"/>
  <c r="BJ53" i="8"/>
  <c r="BN53" i="8" s="1"/>
  <c r="V53" i="8"/>
  <c r="BP55" i="8"/>
  <c r="AJ89" i="8"/>
  <c r="BV4" i="8"/>
  <c r="BZ6" i="8"/>
  <c r="CB17" i="8"/>
  <c r="CG17" i="8"/>
  <c r="CI17" i="8" s="1"/>
  <c r="AZ20" i="8"/>
  <c r="AD2" i="8"/>
  <c r="AM328" i="8"/>
  <c r="AM327" i="8"/>
  <c r="AW328" i="8"/>
  <c r="AW327" i="8"/>
  <c r="BG328" i="8"/>
  <c r="BG327" i="8"/>
  <c r="CA328" i="8"/>
  <c r="CA327" i="8"/>
  <c r="CE3" i="8"/>
  <c r="Z4" i="8"/>
  <c r="Z328" i="8" s="1"/>
  <c r="BF4" i="8"/>
  <c r="CB4" i="8"/>
  <c r="AF5" i="8"/>
  <c r="AJ5" i="8" s="1"/>
  <c r="BB5" i="8"/>
  <c r="BN5" i="8" s="1"/>
  <c r="BL5" i="8"/>
  <c r="BV5" i="8"/>
  <c r="CE5" i="8"/>
  <c r="AL6" i="8"/>
  <c r="X7" i="8"/>
  <c r="AR7" i="8"/>
  <c r="AZ7" i="8" s="1"/>
  <c r="P8" i="8"/>
  <c r="BT8" i="8"/>
  <c r="L9" i="8"/>
  <c r="AT9" i="8"/>
  <c r="AX9" i="8" s="1"/>
  <c r="CB9" i="8"/>
  <c r="AF10" i="8"/>
  <c r="AJ10" i="8" s="1"/>
  <c r="L11" i="8"/>
  <c r="AT11" i="8"/>
  <c r="AX11" i="8" s="1"/>
  <c r="CB11" i="8"/>
  <c r="V12" i="8"/>
  <c r="AF12" i="8"/>
  <c r="BL12" i="8"/>
  <c r="BX12" i="8"/>
  <c r="P13" i="8"/>
  <c r="BR13" i="8"/>
  <c r="CB13" i="8"/>
  <c r="V14" i="8"/>
  <c r="AT14" i="8"/>
  <c r="AX14" i="8" s="1"/>
  <c r="BO14" i="8"/>
  <c r="CE14" i="8"/>
  <c r="BJ15" i="8"/>
  <c r="BN15" i="8" s="1"/>
  <c r="BT15" i="8"/>
  <c r="L16" i="8"/>
  <c r="AI16" i="8"/>
  <c r="AY16" i="8"/>
  <c r="BF16" i="8"/>
  <c r="BR16" i="8"/>
  <c r="X17" i="8"/>
  <c r="BH17" i="8"/>
  <c r="BP17" i="8" s="1"/>
  <c r="CF18" i="8"/>
  <c r="X19" i="8"/>
  <c r="BO19" i="8"/>
  <c r="BL19" i="8"/>
  <c r="BP19" i="8" s="1"/>
  <c r="P20" i="8"/>
  <c r="L20" i="8"/>
  <c r="V20" i="8"/>
  <c r="AF20" i="8"/>
  <c r="AJ20" i="8" s="1"/>
  <c r="BB20" i="8"/>
  <c r="BN20" i="8" s="1"/>
  <c r="CG20" i="8"/>
  <c r="CI20" i="8" s="1"/>
  <c r="AV21" i="8"/>
  <c r="AZ21" i="8" s="1"/>
  <c r="BR21" i="8"/>
  <c r="CB21" i="8"/>
  <c r="X22" i="8"/>
  <c r="AI22" i="8"/>
  <c r="AV22" i="8"/>
  <c r="BJ22" i="8"/>
  <c r="BN22" i="8" s="1"/>
  <c r="CG23" i="8"/>
  <c r="CI23" i="8" s="1"/>
  <c r="AI24" i="8"/>
  <c r="AD25" i="8"/>
  <c r="BH25" i="8"/>
  <c r="BO25" i="8" s="1"/>
  <c r="BX25" i="8"/>
  <c r="AF27" i="8"/>
  <c r="AJ27" i="8" s="1"/>
  <c r="CG27" i="8"/>
  <c r="CI27" i="8" s="1"/>
  <c r="CE27" i="8"/>
  <c r="CB27" i="8"/>
  <c r="CF28" i="8"/>
  <c r="AI32" i="8"/>
  <c r="X32" i="8"/>
  <c r="AJ32" i="8" s="1"/>
  <c r="BO32" i="8"/>
  <c r="BL32" i="8"/>
  <c r="BP32" i="8" s="1"/>
  <c r="BP33" i="8"/>
  <c r="AY35" i="8"/>
  <c r="AN35" i="8"/>
  <c r="CI36" i="8"/>
  <c r="CG37" i="8"/>
  <c r="CI37" i="8" s="1"/>
  <c r="AY38" i="8"/>
  <c r="AV38" i="8"/>
  <c r="BP40" i="8"/>
  <c r="CE43" i="8"/>
  <c r="BT43" i="8"/>
  <c r="CE48" i="8"/>
  <c r="CG48" i="8"/>
  <c r="CI48" i="8" s="1"/>
  <c r="CB48" i="8"/>
  <c r="CG50" i="8"/>
  <c r="CI50" i="8" s="1"/>
  <c r="CE50" i="8"/>
  <c r="CB50" i="8"/>
  <c r="AY52" i="8"/>
  <c r="AV52" i="8"/>
  <c r="AZ52" i="8" s="1"/>
  <c r="AF53" i="8"/>
  <c r="BH53" i="8"/>
  <c r="BP63" i="8"/>
  <c r="BL126" i="8"/>
  <c r="CE158" i="8"/>
  <c r="BT158" i="8"/>
  <c r="AE328" i="8"/>
  <c r="AE327" i="8"/>
  <c r="AX2" i="8"/>
  <c r="BH2" i="8"/>
  <c r="BP2" i="8" s="1"/>
  <c r="BR2" i="8"/>
  <c r="CD2" i="8" s="1"/>
  <c r="CB2" i="8"/>
  <c r="BZ3" i="8"/>
  <c r="BF3" i="8"/>
  <c r="BF328" i="8" s="1"/>
  <c r="AL3" i="8"/>
  <c r="AL327" i="8" s="1"/>
  <c r="AD3" i="8"/>
  <c r="AN3" i="8"/>
  <c r="AN327" i="8" s="1"/>
  <c r="AY3" i="8"/>
  <c r="AY328" i="8" s="1"/>
  <c r="BO3" i="8"/>
  <c r="BV3" i="8"/>
  <c r="BV328" i="8" s="1"/>
  <c r="AL4" i="8"/>
  <c r="AV4" i="8"/>
  <c r="AZ4" i="8" s="1"/>
  <c r="BR4" i="8"/>
  <c r="V5" i="8"/>
  <c r="P6" i="8"/>
  <c r="C329" i="8" s="1"/>
  <c r="BJ6" i="8"/>
  <c r="BN6" i="8" s="1"/>
  <c r="Z7" i="8"/>
  <c r="AH7" i="8" s="1"/>
  <c r="AT7" i="8"/>
  <c r="BZ7" i="8"/>
  <c r="AD8" i="8"/>
  <c r="CE8" i="8"/>
  <c r="CE327" i="8" s="1"/>
  <c r="Z9" i="8"/>
  <c r="AH9" i="8" s="1"/>
  <c r="AI9" i="8"/>
  <c r="BF9" i="8"/>
  <c r="CE10" i="8"/>
  <c r="AV11" i="8"/>
  <c r="AZ11" i="8" s="1"/>
  <c r="BR11" i="8"/>
  <c r="BB12" i="8"/>
  <c r="BZ12" i="8"/>
  <c r="CD12" i="8" s="1"/>
  <c r="AD13" i="8"/>
  <c r="X14" i="8"/>
  <c r="BF14" i="8"/>
  <c r="BN14" i="8" s="1"/>
  <c r="CB14" i="8"/>
  <c r="V15" i="8"/>
  <c r="AH15" i="8" s="1"/>
  <c r="AP15" i="8"/>
  <c r="AX15" i="8" s="1"/>
  <c r="BV15" i="8"/>
  <c r="Z16" i="8"/>
  <c r="AH16" i="8" s="1"/>
  <c r="AV16" i="8"/>
  <c r="AZ16" i="8" s="1"/>
  <c r="L17" i="8"/>
  <c r="Z17" i="8"/>
  <c r="AH17" i="8" s="1"/>
  <c r="AV17" i="8"/>
  <c r="AZ17" i="8" s="1"/>
  <c r="BJ17" i="8"/>
  <c r="BN17" i="8" s="1"/>
  <c r="BV17" i="8"/>
  <c r="L19" i="8"/>
  <c r="Z19" i="8"/>
  <c r="AY19" i="8"/>
  <c r="CE19" i="8"/>
  <c r="AR20" i="8"/>
  <c r="BD20" i="8"/>
  <c r="BP20" i="8" s="1"/>
  <c r="CB20" i="8"/>
  <c r="Z22" i="8"/>
  <c r="BL22" i="8"/>
  <c r="BP22" i="8" s="1"/>
  <c r="CH23" i="8"/>
  <c r="AR25" i="8"/>
  <c r="BJ25" i="8"/>
  <c r="CB25" i="8"/>
  <c r="AR26" i="8"/>
  <c r="AZ26" i="8" s="1"/>
  <c r="AY26" i="8"/>
  <c r="CF26" i="8"/>
  <c r="BH27" i="8"/>
  <c r="BO27" i="8" s="1"/>
  <c r="CG29" i="8"/>
  <c r="CI29" i="8" s="1"/>
  <c r="BP30" i="8"/>
  <c r="AY32" i="8"/>
  <c r="AR35" i="8"/>
  <c r="BT35" i="8"/>
  <c r="CF36" i="8"/>
  <c r="CE39" i="8"/>
  <c r="AJ42" i="8"/>
  <c r="AZ44" i="8"/>
  <c r="BZ45" i="8"/>
  <c r="BF45" i="8"/>
  <c r="AL45" i="8"/>
  <c r="BX45" i="8"/>
  <c r="BD45" i="8"/>
  <c r="P45" i="8"/>
  <c r="AT45" i="8"/>
  <c r="Z45" i="8"/>
  <c r="BV45" i="8"/>
  <c r="BB45" i="8"/>
  <c r="L45" i="8"/>
  <c r="BJ45" i="8"/>
  <c r="AP45" i="8"/>
  <c r="AF45" i="8"/>
  <c r="V45" i="8"/>
  <c r="AH45" i="8" s="1"/>
  <c r="BR45" i="8"/>
  <c r="AB45" i="8"/>
  <c r="CB45" i="8"/>
  <c r="AY46" i="8"/>
  <c r="AR46" i="8"/>
  <c r="AZ46" i="8" s="1"/>
  <c r="BT49" i="8"/>
  <c r="AY50" i="8"/>
  <c r="AV50" i="8"/>
  <c r="AZ50" i="8" s="1"/>
  <c r="BP59" i="8"/>
  <c r="CD15" i="8"/>
  <c r="AH22" i="8"/>
  <c r="AV53" i="8"/>
  <c r="AY53" i="8"/>
  <c r="AI55" i="8"/>
  <c r="AF55" i="8"/>
  <c r="AJ55" i="8" s="1"/>
  <c r="CF57" i="8"/>
  <c r="BS328" i="8"/>
  <c r="BS327" i="8"/>
  <c r="CC328" i="8"/>
  <c r="CC327" i="8"/>
  <c r="AB4" i="8"/>
  <c r="AB328" i="8" s="1"/>
  <c r="BH4" i="8"/>
  <c r="BO4" i="8" s="1"/>
  <c r="L5" i="8"/>
  <c r="BD5" i="8"/>
  <c r="BX5" i="8"/>
  <c r="AD6" i="8"/>
  <c r="AN6" i="8"/>
  <c r="AY6" i="8"/>
  <c r="AY327" i="8" s="1"/>
  <c r="BL6" i="8"/>
  <c r="BP6" i="8" s="1"/>
  <c r="CG6" i="8"/>
  <c r="CI6" i="8" s="1"/>
  <c r="BJ8" i="8"/>
  <c r="AP8" i="8"/>
  <c r="AX8" i="8" s="1"/>
  <c r="V8" i="8"/>
  <c r="AF8" i="8"/>
  <c r="AJ8" i="8" s="1"/>
  <c r="BB8" i="8"/>
  <c r="BP10" i="8"/>
  <c r="L12" i="8"/>
  <c r="X12" i="8"/>
  <c r="AT12" i="8"/>
  <c r="AX12" i="8" s="1"/>
  <c r="BD12" i="8"/>
  <c r="CG12" i="8"/>
  <c r="CI12" i="8" s="1"/>
  <c r="AT13" i="8"/>
  <c r="AX13" i="8" s="1"/>
  <c r="Z13" i="8"/>
  <c r="AI13" i="8"/>
  <c r="AP13" i="8"/>
  <c r="BT13" i="8"/>
  <c r="L14" i="8"/>
  <c r="Z14" i="8"/>
  <c r="AV14" i="8"/>
  <c r="AZ14" i="8" s="1"/>
  <c r="BR14" i="8"/>
  <c r="CG15" i="8"/>
  <c r="CI15" i="8" s="1"/>
  <c r="BH16" i="8"/>
  <c r="BO16" i="8" s="1"/>
  <c r="BT16" i="8"/>
  <c r="CH16" i="8" s="1"/>
  <c r="CH19" i="8"/>
  <c r="L21" i="8"/>
  <c r="X21" i="8"/>
  <c r="AL21" i="8"/>
  <c r="BT21" i="8"/>
  <c r="L22" i="8"/>
  <c r="AL22" i="8"/>
  <c r="BZ22" i="8"/>
  <c r="BP23" i="8"/>
  <c r="T25" i="8"/>
  <c r="AF25" i="8"/>
  <c r="AT25" i="8"/>
  <c r="AX25" i="8" s="1"/>
  <c r="CG26" i="8"/>
  <c r="CI26" i="8" s="1"/>
  <c r="AN27" i="8"/>
  <c r="BJ27" i="8"/>
  <c r="BN27" i="8" s="1"/>
  <c r="CD31" i="8"/>
  <c r="CE33" i="8"/>
  <c r="BT33" i="8"/>
  <c r="CH33" i="8" s="1"/>
  <c r="CF34" i="8"/>
  <c r="T35" i="8"/>
  <c r="AV35" i="8"/>
  <c r="AZ40" i="8"/>
  <c r="CH47" i="8"/>
  <c r="L49" i="8"/>
  <c r="BR49" i="8"/>
  <c r="AD49" i="8"/>
  <c r="CB49" i="8"/>
  <c r="AV49" i="8"/>
  <c r="AL49" i="8"/>
  <c r="AB49" i="8"/>
  <c r="BF49" i="8"/>
  <c r="BN49" i="8" s="1"/>
  <c r="P49" i="8"/>
  <c r="BZ49" i="8"/>
  <c r="AT49" i="8"/>
  <c r="AX49" i="8" s="1"/>
  <c r="Z49" i="8"/>
  <c r="AR49" i="8"/>
  <c r="X49" i="8"/>
  <c r="BL49" i="8"/>
  <c r="BP49" i="8" s="1"/>
  <c r="BB49" i="8"/>
  <c r="BV49" i="8"/>
  <c r="AP49" i="8"/>
  <c r="V49" i="8"/>
  <c r="BX49" i="8"/>
  <c r="AN53" i="8"/>
  <c r="AZ56" i="8"/>
  <c r="AF6" i="8"/>
  <c r="AF328" i="8" s="1"/>
  <c r="W328" i="8"/>
  <c r="W327" i="8"/>
  <c r="AG328" i="8"/>
  <c r="AG327" i="8"/>
  <c r="AQ328" i="8"/>
  <c r="AQ327" i="8"/>
  <c r="AZ2" i="8"/>
  <c r="BK328" i="8"/>
  <c r="BK327" i="8"/>
  <c r="BT2" i="8"/>
  <c r="V3" i="8"/>
  <c r="V328" i="8" s="1"/>
  <c r="BB3" i="8"/>
  <c r="BN3" i="8" s="1"/>
  <c r="AD4" i="8"/>
  <c r="BJ4" i="8"/>
  <c r="BN4" i="8" s="1"/>
  <c r="CE4" i="8"/>
  <c r="CE328" i="8" s="1"/>
  <c r="BF5" i="8"/>
  <c r="BF327" i="8" s="1"/>
  <c r="BZ5" i="8"/>
  <c r="CD5" i="8" s="1"/>
  <c r="AP6" i="8"/>
  <c r="AL7" i="8"/>
  <c r="P9" i="8"/>
  <c r="AL9" i="8"/>
  <c r="BJ9" i="8"/>
  <c r="BN9" i="8" s="1"/>
  <c r="CE9" i="8"/>
  <c r="BX10" i="8"/>
  <c r="P11" i="8"/>
  <c r="AB11" i="8"/>
  <c r="BJ11" i="8"/>
  <c r="BN11" i="8" s="1"/>
  <c r="Z12" i="8"/>
  <c r="BF12" i="8"/>
  <c r="CB12" i="8"/>
  <c r="AF13" i="8"/>
  <c r="AJ13" i="8" s="1"/>
  <c r="BB13" i="8"/>
  <c r="BV13" i="8"/>
  <c r="AL14" i="8"/>
  <c r="X15" i="8"/>
  <c r="AR15" i="8"/>
  <c r="AR327" i="8" s="1"/>
  <c r="P16" i="8"/>
  <c r="BV16" i="8"/>
  <c r="CF16" i="8"/>
  <c r="AB17" i="8"/>
  <c r="AN17" i="8"/>
  <c r="BZ17" i="8"/>
  <c r="CD17" i="8" s="1"/>
  <c r="AF18" i="8"/>
  <c r="AJ18" i="8" s="1"/>
  <c r="P19" i="8"/>
  <c r="AD19" i="8"/>
  <c r="AP19" i="8"/>
  <c r="AX19" i="8" s="1"/>
  <c r="Z20" i="8"/>
  <c r="AH20" i="8" s="1"/>
  <c r="BR20" i="8"/>
  <c r="CD20" i="8" s="1"/>
  <c r="CE20" i="8"/>
  <c r="BV21" i="8"/>
  <c r="CD21" i="8" s="1"/>
  <c r="AN22" i="8"/>
  <c r="AN328" i="8" s="1"/>
  <c r="CE22" i="8"/>
  <c r="CB22" i="8"/>
  <c r="CD23" i="8"/>
  <c r="CG24" i="8"/>
  <c r="CI24" i="8" s="1"/>
  <c r="V25" i="8"/>
  <c r="BL25" i="8"/>
  <c r="CE25" i="8"/>
  <c r="AI26" i="8"/>
  <c r="AF26" i="8"/>
  <c r="AJ26" i="8" s="1"/>
  <c r="V27" i="8"/>
  <c r="AP27" i="8"/>
  <c r="AT29" i="8"/>
  <c r="Z29" i="8"/>
  <c r="BV29" i="8"/>
  <c r="BL29" i="8"/>
  <c r="BP29" i="8" s="1"/>
  <c r="BB29" i="8"/>
  <c r="AR29" i="8"/>
  <c r="X29" i="8"/>
  <c r="BT29" i="8"/>
  <c r="L29" i="8"/>
  <c r="BJ29" i="8"/>
  <c r="BN29" i="8" s="1"/>
  <c r="AP29" i="8"/>
  <c r="V29" i="8"/>
  <c r="AH29" i="8" s="1"/>
  <c r="BR29" i="8"/>
  <c r="BZ29" i="8"/>
  <c r="CD29" i="8" s="1"/>
  <c r="BF29" i="8"/>
  <c r="AL29" i="8"/>
  <c r="AY29" i="8"/>
  <c r="AV29" i="8"/>
  <c r="AZ34" i="8"/>
  <c r="CG34" i="8"/>
  <c r="CI34" i="8" s="1"/>
  <c r="X35" i="8"/>
  <c r="CG35" i="8"/>
  <c r="CI35" i="8" s="1"/>
  <c r="CE35" i="8"/>
  <c r="CB35" i="8"/>
  <c r="AY37" i="8"/>
  <c r="AV37" i="8"/>
  <c r="AI38" i="8"/>
  <c r="BO39" i="8"/>
  <c r="CH43" i="8"/>
  <c r="CF43" i="8"/>
  <c r="AI44" i="8"/>
  <c r="AF44" i="8"/>
  <c r="AJ44" i="8" s="1"/>
  <c r="CG44" i="8"/>
  <c r="CI44" i="8" s="1"/>
  <c r="BO45" i="8"/>
  <c r="CD46" i="8"/>
  <c r="BO48" i="8"/>
  <c r="AI49" i="8"/>
  <c r="AF49" i="8"/>
  <c r="AH51" i="8"/>
  <c r="AY51" i="8"/>
  <c r="CG51" i="8"/>
  <c r="CI51" i="8" s="1"/>
  <c r="CE58" i="8"/>
  <c r="AY62" i="8"/>
  <c r="CG85" i="8"/>
  <c r="CI85" i="8" s="1"/>
  <c r="CE85" i="8"/>
  <c r="CB85" i="8"/>
  <c r="CG92" i="8"/>
  <c r="CI92" i="8" s="1"/>
  <c r="CE92" i="8"/>
  <c r="CB92" i="8"/>
  <c r="BB24" i="8"/>
  <c r="BV24" i="8"/>
  <c r="AD28" i="8"/>
  <c r="AH28" i="8" s="1"/>
  <c r="P30" i="8"/>
  <c r="CG30" i="8"/>
  <c r="CI30" i="8" s="1"/>
  <c r="AI31" i="8"/>
  <c r="CF31" i="8"/>
  <c r="CE32" i="8"/>
  <c r="L33" i="8"/>
  <c r="AY34" i="8"/>
  <c r="AD36" i="8"/>
  <c r="AH36" i="8" s="1"/>
  <c r="AL37" i="8"/>
  <c r="BF37" i="8"/>
  <c r="BZ37" i="8"/>
  <c r="CD37" i="8" s="1"/>
  <c r="AL38" i="8"/>
  <c r="BF38" i="8"/>
  <c r="BZ38" i="8"/>
  <c r="P39" i="8"/>
  <c r="CG39" i="8"/>
  <c r="CI39" i="8" s="1"/>
  <c r="CG40" i="8"/>
  <c r="CI40" i="8" s="1"/>
  <c r="AI41" i="8"/>
  <c r="CE42" i="8"/>
  <c r="L43" i="8"/>
  <c r="AY44" i="8"/>
  <c r="AD47" i="8"/>
  <c r="AY47" i="8"/>
  <c r="AI48" i="8"/>
  <c r="AP51" i="8"/>
  <c r="AP54" i="8"/>
  <c r="BL54" i="8"/>
  <c r="AT55" i="8"/>
  <c r="Z55" i="8"/>
  <c r="BJ55" i="8"/>
  <c r="AP55" i="8"/>
  <c r="V55" i="8"/>
  <c r="BF55" i="8"/>
  <c r="BV56" i="8"/>
  <c r="BB56" i="8"/>
  <c r="BN56" i="8" s="1"/>
  <c r="BR56" i="8"/>
  <c r="V56" i="8"/>
  <c r="BH56" i="8"/>
  <c r="BP56" i="8" s="1"/>
  <c r="CG56" i="8"/>
  <c r="CI56" i="8" s="1"/>
  <c r="CE57" i="8"/>
  <c r="CE62" i="8"/>
  <c r="CF63" i="8"/>
  <c r="AZ76" i="8"/>
  <c r="BO77" i="8"/>
  <c r="CG80" i="8"/>
  <c r="CI80" i="8" s="1"/>
  <c r="BX80" i="8"/>
  <c r="AJ82" i="8"/>
  <c r="AI84" i="8"/>
  <c r="AF84" i="8"/>
  <c r="AJ84" i="8" s="1"/>
  <c r="AB85" i="8"/>
  <c r="CG31" i="8"/>
  <c r="CI31" i="8" s="1"/>
  <c r="AD37" i="8"/>
  <c r="CG41" i="8"/>
  <c r="CI41" i="8" s="1"/>
  <c r="CG46" i="8"/>
  <c r="CI46" i="8" s="1"/>
  <c r="AT47" i="8"/>
  <c r="Z47" i="8"/>
  <c r="AP47" i="8"/>
  <c r="BT47" i="8"/>
  <c r="CG49" i="8"/>
  <c r="CI49" i="8" s="1"/>
  <c r="X53" i="8"/>
  <c r="BO53" i="8"/>
  <c r="BL53" i="8"/>
  <c r="P54" i="8"/>
  <c r="L54" i="8"/>
  <c r="V54" i="8"/>
  <c r="AF54" i="8"/>
  <c r="BB54" i="8"/>
  <c r="CG54" i="8"/>
  <c r="CI54" i="8" s="1"/>
  <c r="AI56" i="8"/>
  <c r="BR59" i="8"/>
  <c r="P59" i="8"/>
  <c r="V59" i="8"/>
  <c r="AF59" i="8"/>
  <c r="AR59" i="8"/>
  <c r="BD59" i="8"/>
  <c r="BZ61" i="8"/>
  <c r="CD61" i="8" s="1"/>
  <c r="BF61" i="8"/>
  <c r="AL61" i="8"/>
  <c r="BV61" i="8"/>
  <c r="BB61" i="8"/>
  <c r="T61" i="8"/>
  <c r="AV61" i="8"/>
  <c r="BH61" i="8"/>
  <c r="BO61" i="8" s="1"/>
  <c r="BT61" i="8"/>
  <c r="CG61" i="8"/>
  <c r="CI61" i="8" s="1"/>
  <c r="AY63" i="8"/>
  <c r="AY64" i="8"/>
  <c r="AV64" i="8"/>
  <c r="AZ64" i="8" s="1"/>
  <c r="CD65" i="8"/>
  <c r="AJ66" i="8"/>
  <c r="CF67" i="8"/>
  <c r="CG69" i="8"/>
  <c r="CI69" i="8" s="1"/>
  <c r="CE69" i="8"/>
  <c r="CB69" i="8"/>
  <c r="BO75" i="8"/>
  <c r="BZ85" i="8"/>
  <c r="BF85" i="8"/>
  <c r="AL85" i="8"/>
  <c r="BX85" i="8"/>
  <c r="BD85" i="8"/>
  <c r="P85" i="8"/>
  <c r="AT85" i="8"/>
  <c r="Z85" i="8"/>
  <c r="BV85" i="8"/>
  <c r="BB85" i="8"/>
  <c r="BT85" i="8"/>
  <c r="L85" i="8"/>
  <c r="BJ85" i="8"/>
  <c r="AP85" i="8"/>
  <c r="V85" i="8"/>
  <c r="BR85" i="8"/>
  <c r="AD85" i="8"/>
  <c r="BH85" i="8"/>
  <c r="AV99" i="8"/>
  <c r="AY99" i="8"/>
  <c r="CG99" i="8"/>
  <c r="CI99" i="8" s="1"/>
  <c r="AZ104" i="8"/>
  <c r="AD30" i="8"/>
  <c r="AH30" i="8" s="1"/>
  <c r="AV31" i="8"/>
  <c r="AZ31" i="8" s="1"/>
  <c r="BX32" i="8"/>
  <c r="CF32" i="8" s="1"/>
  <c r="BL34" i="8"/>
  <c r="BP34" i="8" s="1"/>
  <c r="AF36" i="8"/>
  <c r="BR37" i="8"/>
  <c r="CB37" i="8"/>
  <c r="BR38" i="8"/>
  <c r="CB38" i="8"/>
  <c r="AD39" i="8"/>
  <c r="AV41" i="8"/>
  <c r="AZ41" i="8" s="1"/>
  <c r="BX42" i="8"/>
  <c r="CF42" i="8" s="1"/>
  <c r="BL44" i="8"/>
  <c r="BP44" i="8" s="1"/>
  <c r="BT45" i="8"/>
  <c r="CB46" i="8"/>
  <c r="AF47" i="8"/>
  <c r="BB47" i="8"/>
  <c r="BL47" i="8"/>
  <c r="BV47" i="8"/>
  <c r="AR54" i="8"/>
  <c r="BD54" i="8"/>
  <c r="CB54" i="8"/>
  <c r="AF57" i="8"/>
  <c r="AJ57" i="8" s="1"/>
  <c r="CG57" i="8"/>
  <c r="CI57" i="8" s="1"/>
  <c r="CB58" i="8"/>
  <c r="AT59" i="8"/>
  <c r="BF59" i="8"/>
  <c r="AV60" i="8"/>
  <c r="AZ60" i="8" s="1"/>
  <c r="V61" i="8"/>
  <c r="BJ61" i="8"/>
  <c r="AV63" i="8"/>
  <c r="AZ63" i="8" s="1"/>
  <c r="AI68" i="8"/>
  <c r="AF68" i="8"/>
  <c r="AJ68" i="8" s="1"/>
  <c r="AY71" i="8"/>
  <c r="AV71" i="8"/>
  <c r="AX75" i="8"/>
  <c r="AN77" i="8"/>
  <c r="BO85" i="8"/>
  <c r="CH94" i="8"/>
  <c r="BT97" i="8"/>
  <c r="CE97" i="8"/>
  <c r="AD23" i="8"/>
  <c r="AH23" i="8" s="1"/>
  <c r="AL24" i="8"/>
  <c r="BF24" i="8"/>
  <c r="BN24" i="8" s="1"/>
  <c r="BZ24" i="8"/>
  <c r="CG25" i="8"/>
  <c r="CI25" i="8" s="1"/>
  <c r="BL27" i="8"/>
  <c r="BP27" i="8" s="1"/>
  <c r="L28" i="8"/>
  <c r="AF29" i="8"/>
  <c r="AJ29" i="8" s="1"/>
  <c r="BR30" i="8"/>
  <c r="CD30" i="8" s="1"/>
  <c r="CB30" i="8"/>
  <c r="AD31" i="8"/>
  <c r="AH31" i="8" s="1"/>
  <c r="AL32" i="8"/>
  <c r="AV32" i="8"/>
  <c r="AZ32" i="8" s="1"/>
  <c r="BF32" i="8"/>
  <c r="BN32" i="8" s="1"/>
  <c r="BZ32" i="8"/>
  <c r="CD32" i="8" s="1"/>
  <c r="P33" i="8"/>
  <c r="CG33" i="8"/>
  <c r="CI33" i="8" s="1"/>
  <c r="BL35" i="8"/>
  <c r="BP35" i="8" s="1"/>
  <c r="L36" i="8"/>
  <c r="V37" i="8"/>
  <c r="AF37" i="8"/>
  <c r="AP37" i="8"/>
  <c r="AX37" i="8" s="1"/>
  <c r="BJ37" i="8"/>
  <c r="V38" i="8"/>
  <c r="AF38" i="8"/>
  <c r="AP38" i="8"/>
  <c r="AX38" i="8" s="1"/>
  <c r="BJ38" i="8"/>
  <c r="BR39" i="8"/>
  <c r="CD39" i="8" s="1"/>
  <c r="CB39" i="8"/>
  <c r="BR40" i="8"/>
  <c r="CD40" i="8" s="1"/>
  <c r="CB40" i="8"/>
  <c r="AD41" i="8"/>
  <c r="AH41" i="8" s="1"/>
  <c r="AL42" i="8"/>
  <c r="AV42" i="8"/>
  <c r="AZ42" i="8" s="1"/>
  <c r="BF42" i="8"/>
  <c r="BN42" i="8" s="1"/>
  <c r="BZ42" i="8"/>
  <c r="CD42" i="8" s="1"/>
  <c r="P43" i="8"/>
  <c r="CG43" i="8"/>
  <c r="CI43" i="8" s="1"/>
  <c r="BL45" i="8"/>
  <c r="BP45" i="8" s="1"/>
  <c r="V47" i="8"/>
  <c r="BL50" i="8"/>
  <c r="BP50" i="8" s="1"/>
  <c r="L51" i="8"/>
  <c r="AT51" i="8"/>
  <c r="CB51" i="8"/>
  <c r="AF52" i="8"/>
  <c r="AJ52" i="8" s="1"/>
  <c r="BT52" i="8"/>
  <c r="CF52" i="8" s="1"/>
  <c r="AB53" i="8"/>
  <c r="CB53" i="8"/>
  <c r="X54" i="8"/>
  <c r="AT54" i="8"/>
  <c r="AX54" i="8" s="1"/>
  <c r="BF54" i="8"/>
  <c r="L55" i="8"/>
  <c r="AL55" i="8"/>
  <c r="BT55" i="8"/>
  <c r="CF55" i="8" s="1"/>
  <c r="L56" i="8"/>
  <c r="AL56" i="8"/>
  <c r="BZ56" i="8"/>
  <c r="CD56" i="8" s="1"/>
  <c r="BP57" i="8"/>
  <c r="X59" i="8"/>
  <c r="BH59" i="8"/>
  <c r="BO59" i="8" s="1"/>
  <c r="CF60" i="8"/>
  <c r="X61" i="8"/>
  <c r="BL61" i="8"/>
  <c r="BP61" i="8" s="1"/>
  <c r="P62" i="8"/>
  <c r="L62" i="8"/>
  <c r="BR62" i="8"/>
  <c r="AT62" i="8"/>
  <c r="BH62" i="8"/>
  <c r="BO62" i="8" s="1"/>
  <c r="BV62" i="8"/>
  <c r="CG63" i="8"/>
  <c r="CI63" i="8" s="1"/>
  <c r="BP65" i="8"/>
  <c r="CG66" i="8"/>
  <c r="CI66" i="8" s="1"/>
  <c r="BL66" i="8"/>
  <c r="CG68" i="8"/>
  <c r="CI68" i="8" s="1"/>
  <c r="BZ69" i="8"/>
  <c r="BF69" i="8"/>
  <c r="AL69" i="8"/>
  <c r="BX69" i="8"/>
  <c r="BD69" i="8"/>
  <c r="P69" i="8"/>
  <c r="AT69" i="8"/>
  <c r="Z69" i="8"/>
  <c r="BV69" i="8"/>
  <c r="BB69" i="8"/>
  <c r="BT69" i="8"/>
  <c r="L69" i="8"/>
  <c r="BJ69" i="8"/>
  <c r="AP69" i="8"/>
  <c r="V69" i="8"/>
  <c r="BR69" i="8"/>
  <c r="AD69" i="8"/>
  <c r="AH69" i="8" s="1"/>
  <c r="BH69" i="8"/>
  <c r="BO69" i="8" s="1"/>
  <c r="AI71" i="8"/>
  <c r="BP72" i="8"/>
  <c r="BO76" i="8"/>
  <c r="AR77" i="8"/>
  <c r="BN82" i="8"/>
  <c r="BO83" i="8"/>
  <c r="CG88" i="8"/>
  <c r="CI88" i="8" s="1"/>
  <c r="CE88" i="8"/>
  <c r="CB88" i="8"/>
  <c r="AZ90" i="8"/>
  <c r="CD93" i="8"/>
  <c r="BL113" i="8"/>
  <c r="AD24" i="8"/>
  <c r="X28" i="8"/>
  <c r="AR28" i="8"/>
  <c r="AZ28" i="8" s="1"/>
  <c r="BB28" i="8"/>
  <c r="BN28" i="8" s="1"/>
  <c r="BL28" i="8"/>
  <c r="BP28" i="8" s="1"/>
  <c r="BV28" i="8"/>
  <c r="CD28" i="8" s="1"/>
  <c r="CE28" i="8"/>
  <c r="V30" i="8"/>
  <c r="AF30" i="8"/>
  <c r="AJ30" i="8" s="1"/>
  <c r="AP30" i="8"/>
  <c r="AX30" i="8" s="1"/>
  <c r="BJ30" i="8"/>
  <c r="AD32" i="8"/>
  <c r="AB33" i="8"/>
  <c r="AJ33" i="8" s="1"/>
  <c r="AL33" i="8"/>
  <c r="AX33" i="8" s="1"/>
  <c r="AV33" i="8"/>
  <c r="AZ33" i="8" s="1"/>
  <c r="BF33" i="8"/>
  <c r="BN33" i="8" s="1"/>
  <c r="BZ33" i="8"/>
  <c r="CD33" i="8" s="1"/>
  <c r="X36" i="8"/>
  <c r="AR36" i="8"/>
  <c r="AZ36" i="8" s="1"/>
  <c r="BB36" i="8"/>
  <c r="BN36" i="8" s="1"/>
  <c r="BL36" i="8"/>
  <c r="BP36" i="8" s="1"/>
  <c r="BV36" i="8"/>
  <c r="CD36" i="8" s="1"/>
  <c r="CE36" i="8"/>
  <c r="L37" i="8"/>
  <c r="BT37" i="8"/>
  <c r="L38" i="8"/>
  <c r="BT38" i="8"/>
  <c r="V39" i="8"/>
  <c r="AF39" i="8"/>
  <c r="AJ39" i="8" s="1"/>
  <c r="AP39" i="8"/>
  <c r="BJ39" i="8"/>
  <c r="BR41" i="8"/>
  <c r="CD41" i="8" s="1"/>
  <c r="CB41" i="8"/>
  <c r="AD42" i="8"/>
  <c r="AL43" i="8"/>
  <c r="AX43" i="8" s="1"/>
  <c r="BF43" i="8"/>
  <c r="BN43" i="8" s="1"/>
  <c r="BZ43" i="8"/>
  <c r="CD43" i="8" s="1"/>
  <c r="BX44" i="8"/>
  <c r="CH44" i="8" s="1"/>
  <c r="L47" i="8"/>
  <c r="BD47" i="8"/>
  <c r="BX47" i="8"/>
  <c r="CF47" i="8" s="1"/>
  <c r="AH48" i="8"/>
  <c r="BJ50" i="8"/>
  <c r="AP50" i="8"/>
  <c r="V50" i="8"/>
  <c r="AH50" i="8" s="1"/>
  <c r="AF50" i="8"/>
  <c r="AJ50" i="8" s="1"/>
  <c r="BB50" i="8"/>
  <c r="Z51" i="8"/>
  <c r="AI51" i="8"/>
  <c r="BF51" i="8"/>
  <c r="CE52" i="8"/>
  <c r="Z54" i="8"/>
  <c r="AH54" i="8" s="1"/>
  <c r="BR54" i="8"/>
  <c r="CE54" i="8"/>
  <c r="BV55" i="8"/>
  <c r="CD55" i="8" s="1"/>
  <c r="CE55" i="8"/>
  <c r="AN56" i="8"/>
  <c r="CE56" i="8"/>
  <c r="CB56" i="8"/>
  <c r="CD57" i="8"/>
  <c r="BJ58" i="8"/>
  <c r="AP58" i="8"/>
  <c r="V58" i="8"/>
  <c r="AH58" i="8" s="1"/>
  <c r="BZ58" i="8"/>
  <c r="BF58" i="8"/>
  <c r="AL58" i="8"/>
  <c r="AT58" i="8"/>
  <c r="L59" i="8"/>
  <c r="Z59" i="8"/>
  <c r="AV59" i="8"/>
  <c r="BJ59" i="8"/>
  <c r="BN59" i="8" s="1"/>
  <c r="BV59" i="8"/>
  <c r="L61" i="8"/>
  <c r="Z61" i="8"/>
  <c r="AY61" i="8"/>
  <c r="CE61" i="8"/>
  <c r="X62" i="8"/>
  <c r="AJ62" i="8" s="1"/>
  <c r="BJ62" i="8"/>
  <c r="BN62" i="8" s="1"/>
  <c r="BX62" i="8"/>
  <c r="AI64" i="8"/>
  <c r="CE64" i="8"/>
  <c r="AZ73" i="8"/>
  <c r="BN73" i="8"/>
  <c r="CD73" i="8"/>
  <c r="AY74" i="8"/>
  <c r="BO74" i="8"/>
  <c r="CG74" i="8"/>
  <c r="CI74" i="8" s="1"/>
  <c r="BL74" i="8"/>
  <c r="BP74" i="8" s="1"/>
  <c r="BP76" i="8"/>
  <c r="T77" i="8"/>
  <c r="AV77" i="8"/>
  <c r="AZ77" i="8" s="1"/>
  <c r="AY79" i="8"/>
  <c r="AV79" i="8"/>
  <c r="AX83" i="8"/>
  <c r="AN85" i="8"/>
  <c r="CD90" i="8"/>
  <c r="AI91" i="8"/>
  <c r="BT103" i="8"/>
  <c r="CG103" i="8"/>
  <c r="CI103" i="8" s="1"/>
  <c r="CE103" i="8"/>
  <c r="AN123" i="8"/>
  <c r="AY123" i="8"/>
  <c r="L30" i="8"/>
  <c r="BT30" i="8"/>
  <c r="AD33" i="8"/>
  <c r="AH33" i="8" s="1"/>
  <c r="X37" i="8"/>
  <c r="AR37" i="8"/>
  <c r="BB37" i="8"/>
  <c r="BL37" i="8"/>
  <c r="BP37" i="8" s="1"/>
  <c r="BV37" i="8"/>
  <c r="X38" i="8"/>
  <c r="AR38" i="8"/>
  <c r="BB38" i="8"/>
  <c r="BL38" i="8"/>
  <c r="BP38" i="8" s="1"/>
  <c r="BV38" i="8"/>
  <c r="L39" i="8"/>
  <c r="BT39" i="8"/>
  <c r="AD43" i="8"/>
  <c r="AH43" i="8" s="1"/>
  <c r="BN46" i="8"/>
  <c r="CE46" i="8"/>
  <c r="X47" i="8"/>
  <c r="AV47" i="8"/>
  <c r="AZ47" i="8" s="1"/>
  <c r="BF47" i="8"/>
  <c r="BN47" i="8" s="1"/>
  <c r="BZ47" i="8"/>
  <c r="AV51" i="8"/>
  <c r="AZ51" i="8" s="1"/>
  <c r="BH51" i="8"/>
  <c r="BO51" i="8" s="1"/>
  <c r="BP52" i="8"/>
  <c r="AR53" i="8"/>
  <c r="AL54" i="8"/>
  <c r="AV54" i="8"/>
  <c r="AZ54" i="8" s="1"/>
  <c r="BH54" i="8"/>
  <c r="BO54" i="8" s="1"/>
  <c r="BT54" i="8"/>
  <c r="AB55" i="8"/>
  <c r="AN55" i="8"/>
  <c r="AZ55" i="8" s="1"/>
  <c r="BB55" i="8"/>
  <c r="P56" i="8"/>
  <c r="AD56" i="8"/>
  <c r="AH56" i="8" s="1"/>
  <c r="AP56" i="8"/>
  <c r="AX56" i="8" s="1"/>
  <c r="BO56" i="8"/>
  <c r="AY58" i="8"/>
  <c r="AV58" i="8"/>
  <c r="AZ58" i="8" s="1"/>
  <c r="AL59" i="8"/>
  <c r="BX59" i="8"/>
  <c r="AI60" i="8"/>
  <c r="AB61" i="8"/>
  <c r="AN61" i="8"/>
  <c r="CB61" i="8"/>
  <c r="Z62" i="8"/>
  <c r="AH62" i="8" s="1"/>
  <c r="AV62" i="8"/>
  <c r="AZ62" i="8" s="1"/>
  <c r="BZ62" i="8"/>
  <c r="AJ65" i="8"/>
  <c r="BO67" i="8"/>
  <c r="AJ75" i="8"/>
  <c r="CF75" i="8"/>
  <c r="CF76" i="8"/>
  <c r="X77" i="8"/>
  <c r="CG77" i="8"/>
  <c r="CI77" i="8" s="1"/>
  <c r="CE77" i="8"/>
  <c r="CB77" i="8"/>
  <c r="BP80" i="8"/>
  <c r="BO84" i="8"/>
  <c r="AR85" i="8"/>
  <c r="BP86" i="8"/>
  <c r="P89" i="8"/>
  <c r="BR89" i="8"/>
  <c r="BB89" i="8"/>
  <c r="AP89" i="8"/>
  <c r="AD89" i="8"/>
  <c r="AH89" i="8" s="1"/>
  <c r="BZ89" i="8"/>
  <c r="AB89" i="8"/>
  <c r="AL89" i="8"/>
  <c r="BV89" i="8"/>
  <c r="BJ89" i="8"/>
  <c r="AV89" i="8"/>
  <c r="Z89" i="8"/>
  <c r="L89" i="8"/>
  <c r="BF89" i="8"/>
  <c r="AT89" i="8"/>
  <c r="AX89" i="8" s="1"/>
  <c r="AV103" i="8"/>
  <c r="AZ103" i="8" s="1"/>
  <c r="AY103" i="8"/>
  <c r="BL104" i="8"/>
  <c r="AY106" i="8"/>
  <c r="AV106" i="8"/>
  <c r="AZ106" i="8" s="1"/>
  <c r="V24" i="8"/>
  <c r="AP24" i="8"/>
  <c r="AX24" i="8" s="1"/>
  <c r="BB30" i="8"/>
  <c r="V32" i="8"/>
  <c r="AP32" i="8"/>
  <c r="AX32" i="8" s="1"/>
  <c r="Z37" i="8"/>
  <c r="Z38" i="8"/>
  <c r="AH38" i="8" s="1"/>
  <c r="BB39" i="8"/>
  <c r="BB40" i="8"/>
  <c r="BN40" i="8" s="1"/>
  <c r="V42" i="8"/>
  <c r="AP42" i="8"/>
  <c r="AX42" i="8" s="1"/>
  <c r="AP46" i="8"/>
  <c r="AX46" i="8" s="1"/>
  <c r="BV46" i="8"/>
  <c r="AL47" i="8"/>
  <c r="BV48" i="8"/>
  <c r="BB48" i="8"/>
  <c r="BN48" i="8" s="1"/>
  <c r="AR48" i="8"/>
  <c r="AZ48" i="8" s="1"/>
  <c r="BZ48" i="8"/>
  <c r="CD48" i="8" s="1"/>
  <c r="AT50" i="8"/>
  <c r="BZ50" i="8"/>
  <c r="CD50" i="8" s="1"/>
  <c r="P51" i="8"/>
  <c r="AL51" i="8"/>
  <c r="BJ51" i="8"/>
  <c r="CE51" i="8"/>
  <c r="AB54" i="8"/>
  <c r="BJ54" i="8"/>
  <c r="BV54" i="8"/>
  <c r="CD54" i="8" s="1"/>
  <c r="P55" i="8"/>
  <c r="AD55" i="8"/>
  <c r="AH55" i="8" s="1"/>
  <c r="BX55" i="8"/>
  <c r="AR56" i="8"/>
  <c r="AI58" i="8"/>
  <c r="BO58" i="8"/>
  <c r="BV58" i="8"/>
  <c r="AB59" i="8"/>
  <c r="AN59" i="8"/>
  <c r="BZ59" i="8"/>
  <c r="CD59" i="8" s="1"/>
  <c r="AF60" i="8"/>
  <c r="AJ60" i="8" s="1"/>
  <c r="P61" i="8"/>
  <c r="AD61" i="8"/>
  <c r="AH61" i="8" s="1"/>
  <c r="AP61" i="8"/>
  <c r="AX61" i="8" s="1"/>
  <c r="AL62" i="8"/>
  <c r="BL62" i="8"/>
  <c r="BP62" i="8" s="1"/>
  <c r="CG62" i="8"/>
  <c r="CI62" i="8" s="1"/>
  <c r="CB62" i="8"/>
  <c r="BP64" i="8"/>
  <c r="AX67" i="8"/>
  <c r="AN69" i="8"/>
  <c r="AZ69" i="8" s="1"/>
  <c r="CI70" i="8"/>
  <c r="CG71" i="8"/>
  <c r="CI71" i="8" s="1"/>
  <c r="CG72" i="8"/>
  <c r="CI72" i="8" s="1"/>
  <c r="BX72" i="8"/>
  <c r="BP73" i="8"/>
  <c r="AJ74" i="8"/>
  <c r="AI76" i="8"/>
  <c r="AF76" i="8"/>
  <c r="AJ76" i="8" s="1"/>
  <c r="AB77" i="8"/>
  <c r="AZ81" i="8"/>
  <c r="BN81" i="8"/>
  <c r="CD81" i="8"/>
  <c r="AY82" i="8"/>
  <c r="BO82" i="8"/>
  <c r="CG82" i="8"/>
  <c r="CI82" i="8" s="1"/>
  <c r="BL82" i="8"/>
  <c r="BP82" i="8" s="1"/>
  <c r="BP84" i="8"/>
  <c r="T85" i="8"/>
  <c r="AV85" i="8"/>
  <c r="AZ85" i="8" s="1"/>
  <c r="AY87" i="8"/>
  <c r="AV87" i="8"/>
  <c r="BD89" i="8"/>
  <c r="CH90" i="8"/>
  <c r="AY92" i="8"/>
  <c r="AN92" i="8"/>
  <c r="AZ92" i="8" s="1"/>
  <c r="AI106" i="8"/>
  <c r="AF106" i="8"/>
  <c r="AJ106" i="8" s="1"/>
  <c r="AD70" i="8"/>
  <c r="AD78" i="8"/>
  <c r="AD86" i="8"/>
  <c r="CE89" i="8"/>
  <c r="AY91" i="8"/>
  <c r="BP94" i="8"/>
  <c r="CH95" i="8"/>
  <c r="CI98" i="8"/>
  <c r="BJ101" i="8"/>
  <c r="BN101" i="8" s="1"/>
  <c r="AP101" i="8"/>
  <c r="V101" i="8"/>
  <c r="BR101" i="8"/>
  <c r="BZ101" i="8"/>
  <c r="CD101" i="8" s="1"/>
  <c r="BF101" i="8"/>
  <c r="AL101" i="8"/>
  <c r="AT101" i="8"/>
  <c r="Z101" i="8"/>
  <c r="T101" i="8"/>
  <c r="CG106" i="8"/>
  <c r="CI106" i="8" s="1"/>
  <c r="CE106" i="8"/>
  <c r="CB106" i="8"/>
  <c r="AF108" i="8"/>
  <c r="AJ108" i="8" s="1"/>
  <c r="AI108" i="8"/>
  <c r="CG108" i="8"/>
  <c r="CI108" i="8" s="1"/>
  <c r="CB109" i="8"/>
  <c r="CE109" i="8"/>
  <c r="CG109" i="8"/>
  <c r="CI109" i="8" s="1"/>
  <c r="BX111" i="8"/>
  <c r="CE111" i="8"/>
  <c r="AT114" i="8"/>
  <c r="Z114" i="8"/>
  <c r="BX114" i="8"/>
  <c r="BD114" i="8"/>
  <c r="L114" i="8"/>
  <c r="BR114" i="8"/>
  <c r="P114" i="8"/>
  <c r="BF114" i="8"/>
  <c r="BB114" i="8"/>
  <c r="AP114" i="8"/>
  <c r="AD114" i="8"/>
  <c r="AH114" i="8" s="1"/>
  <c r="BZ114" i="8"/>
  <c r="X114" i="8"/>
  <c r="AL114" i="8"/>
  <c r="AB114" i="8"/>
  <c r="AV114" i="8"/>
  <c r="CF117" i="8"/>
  <c r="AY118" i="8"/>
  <c r="AF128" i="8"/>
  <c r="AJ128" i="8" s="1"/>
  <c r="AI128" i="8"/>
  <c r="CB129" i="8"/>
  <c r="CG129" i="8"/>
  <c r="CI129" i="8" s="1"/>
  <c r="CE129" i="8"/>
  <c r="AD63" i="8"/>
  <c r="AL64" i="8"/>
  <c r="AX64" i="8" s="1"/>
  <c r="BF64" i="8"/>
  <c r="BO64" i="8"/>
  <c r="BZ64" i="8"/>
  <c r="CD64" i="8" s="1"/>
  <c r="BX65" i="8"/>
  <c r="Z66" i="8"/>
  <c r="AI66" i="8"/>
  <c r="AT66" i="8"/>
  <c r="X67" i="8"/>
  <c r="CH67" i="8" s="1"/>
  <c r="BB67" i="8"/>
  <c r="BL67" i="8"/>
  <c r="BP67" i="8" s="1"/>
  <c r="BV67" i="8"/>
  <c r="CE67" i="8"/>
  <c r="BT68" i="8"/>
  <c r="CH68" i="8" s="1"/>
  <c r="AF69" i="8"/>
  <c r="AJ69" i="8" s="1"/>
  <c r="AY69" i="8"/>
  <c r="AN70" i="8"/>
  <c r="BR70" i="8"/>
  <c r="CB70" i="8"/>
  <c r="AD71" i="8"/>
  <c r="AL72" i="8"/>
  <c r="AX72" i="8" s="1"/>
  <c r="AV72" i="8"/>
  <c r="AZ72" i="8" s="1"/>
  <c r="BF72" i="8"/>
  <c r="BO72" i="8"/>
  <c r="BZ72" i="8"/>
  <c r="BD73" i="8"/>
  <c r="BX73" i="8"/>
  <c r="AI74" i="8"/>
  <c r="CF74" i="8"/>
  <c r="X75" i="8"/>
  <c r="BB75" i="8"/>
  <c r="BL75" i="8"/>
  <c r="BP75" i="8" s="1"/>
  <c r="BV75" i="8"/>
  <c r="CE75" i="8"/>
  <c r="BT76" i="8"/>
  <c r="CH76" i="8" s="1"/>
  <c r="AF77" i="8"/>
  <c r="AJ77" i="8" s="1"/>
  <c r="AY77" i="8"/>
  <c r="AN78" i="8"/>
  <c r="BR78" i="8"/>
  <c r="CB78" i="8"/>
  <c r="AD79" i="8"/>
  <c r="AH79" i="8" s="1"/>
  <c r="AL80" i="8"/>
  <c r="AV80" i="8"/>
  <c r="AZ80" i="8" s="1"/>
  <c r="BF80" i="8"/>
  <c r="BO80" i="8"/>
  <c r="BZ80" i="8"/>
  <c r="BD81" i="8"/>
  <c r="BP81" i="8" s="1"/>
  <c r="BX81" i="8"/>
  <c r="AI82" i="8"/>
  <c r="CF82" i="8"/>
  <c r="X83" i="8"/>
  <c r="BB83" i="8"/>
  <c r="BL83" i="8"/>
  <c r="BP83" i="8" s="1"/>
  <c r="BV83" i="8"/>
  <c r="CE83" i="8"/>
  <c r="BT84" i="8"/>
  <c r="CH84" i="8" s="1"/>
  <c r="AF85" i="8"/>
  <c r="AJ85" i="8" s="1"/>
  <c r="AY85" i="8"/>
  <c r="AN86" i="8"/>
  <c r="BR86" i="8"/>
  <c r="CB86" i="8"/>
  <c r="AD87" i="8"/>
  <c r="AF88" i="8"/>
  <c r="X89" i="8"/>
  <c r="BH89" i="8"/>
  <c r="BO89" i="8" s="1"/>
  <c r="AY90" i="8"/>
  <c r="BT90" i="8"/>
  <c r="CF90" i="8" s="1"/>
  <c r="AB91" i="8"/>
  <c r="AN91" i="8"/>
  <c r="BO93" i="8"/>
  <c r="CF93" i="8"/>
  <c r="AI95" i="8"/>
  <c r="AB96" i="8"/>
  <c r="BD96" i="8"/>
  <c r="BN97" i="8"/>
  <c r="BP98" i="8"/>
  <c r="CD100" i="8"/>
  <c r="AN101" i="8"/>
  <c r="BD101" i="8"/>
  <c r="BT101" i="8"/>
  <c r="BP102" i="8"/>
  <c r="BZ104" i="8"/>
  <c r="BF104" i="8"/>
  <c r="AL104" i="8"/>
  <c r="P104" i="8"/>
  <c r="BV104" i="8"/>
  <c r="BB104" i="8"/>
  <c r="BJ104" i="8"/>
  <c r="BN104" i="8" s="1"/>
  <c r="AP104" i="8"/>
  <c r="V104" i="8"/>
  <c r="BR104" i="8"/>
  <c r="Z104" i="8"/>
  <c r="AT104" i="8"/>
  <c r="CD111" i="8"/>
  <c r="AI114" i="8"/>
  <c r="AF114" i="8"/>
  <c r="AJ114" i="8" s="1"/>
  <c r="BT114" i="8"/>
  <c r="AZ117" i="8"/>
  <c r="BX121" i="8"/>
  <c r="CE121" i="8"/>
  <c r="CF124" i="8"/>
  <c r="AB142" i="8"/>
  <c r="AJ142" i="8" s="1"/>
  <c r="AI142" i="8"/>
  <c r="CG142" i="8"/>
  <c r="CI142" i="8" s="1"/>
  <c r="AD64" i="8"/>
  <c r="AH64" i="8" s="1"/>
  <c r="BD66" i="8"/>
  <c r="BX66" i="8"/>
  <c r="CE68" i="8"/>
  <c r="V70" i="8"/>
  <c r="AF70" i="8"/>
  <c r="AP70" i="8"/>
  <c r="BJ70" i="8"/>
  <c r="AD72" i="8"/>
  <c r="AH72" i="8" s="1"/>
  <c r="CE76" i="8"/>
  <c r="V78" i="8"/>
  <c r="AF78" i="8"/>
  <c r="AP78" i="8"/>
  <c r="BJ78" i="8"/>
  <c r="AD80" i="8"/>
  <c r="CE84" i="8"/>
  <c r="V86" i="8"/>
  <c r="AF86" i="8"/>
  <c r="AP86" i="8"/>
  <c r="BJ86" i="8"/>
  <c r="BZ88" i="8"/>
  <c r="CD88" i="8" s="1"/>
  <c r="BF88" i="8"/>
  <c r="AL88" i="8"/>
  <c r="BJ88" i="8"/>
  <c r="BN88" i="8" s="1"/>
  <c r="AP88" i="8"/>
  <c r="V88" i="8"/>
  <c r="AT88" i="8"/>
  <c r="AI90" i="8"/>
  <c r="CE90" i="8"/>
  <c r="AJ92" i="8"/>
  <c r="AZ95" i="8"/>
  <c r="CE95" i="8"/>
  <c r="AZ97" i="8"/>
  <c r="BV99" i="8"/>
  <c r="BB99" i="8"/>
  <c r="L99" i="8"/>
  <c r="BR99" i="8"/>
  <c r="BZ99" i="8"/>
  <c r="CD99" i="8" s="1"/>
  <c r="BF99" i="8"/>
  <c r="AL99" i="8"/>
  <c r="X99" i="8"/>
  <c r="BT99" i="8"/>
  <c r="BP100" i="8"/>
  <c r="CG100" i="8"/>
  <c r="CI100" i="8" s="1"/>
  <c r="X101" i="8"/>
  <c r="BH101" i="8"/>
  <c r="BV101" i="8"/>
  <c r="BP106" i="8"/>
  <c r="AR107" i="8"/>
  <c r="AY107" i="8"/>
  <c r="BP107" i="8"/>
  <c r="AI111" i="8"/>
  <c r="AF113" i="8"/>
  <c r="AI113" i="8"/>
  <c r="AV119" i="8"/>
  <c r="AZ119" i="8" s="1"/>
  <c r="AY119" i="8"/>
  <c r="AJ122" i="8"/>
  <c r="AD57" i="8"/>
  <c r="AH57" i="8" s="1"/>
  <c r="V63" i="8"/>
  <c r="AF63" i="8"/>
  <c r="AJ63" i="8" s="1"/>
  <c r="AP63" i="8"/>
  <c r="AX63" i="8" s="1"/>
  <c r="BJ63" i="8"/>
  <c r="BN63" i="8" s="1"/>
  <c r="BR64" i="8"/>
  <c r="CB64" i="8"/>
  <c r="AD65" i="8"/>
  <c r="AH65" i="8" s="1"/>
  <c r="AL66" i="8"/>
  <c r="AV66" i="8"/>
  <c r="AZ66" i="8" s="1"/>
  <c r="BF66" i="8"/>
  <c r="BN66" i="8" s="1"/>
  <c r="BZ66" i="8"/>
  <c r="P67" i="8"/>
  <c r="CG67" i="8"/>
  <c r="CI67" i="8" s="1"/>
  <c r="BL69" i="8"/>
  <c r="L70" i="8"/>
  <c r="V71" i="8"/>
  <c r="AF71" i="8"/>
  <c r="AJ71" i="8" s="1"/>
  <c r="AP71" i="8"/>
  <c r="AX71" i="8" s="1"/>
  <c r="BJ71" i="8"/>
  <c r="BR72" i="8"/>
  <c r="CB72" i="8"/>
  <c r="AD73" i="8"/>
  <c r="AH73" i="8" s="1"/>
  <c r="AL74" i="8"/>
  <c r="AV74" i="8"/>
  <c r="AZ74" i="8" s="1"/>
  <c r="BF74" i="8"/>
  <c r="BN74" i="8" s="1"/>
  <c r="BZ74" i="8"/>
  <c r="CD74" i="8" s="1"/>
  <c r="P75" i="8"/>
  <c r="CG75" i="8"/>
  <c r="CI75" i="8" s="1"/>
  <c r="BL77" i="8"/>
  <c r="BP77" i="8" s="1"/>
  <c r="L78" i="8"/>
  <c r="V79" i="8"/>
  <c r="AF79" i="8"/>
  <c r="AJ79" i="8" s="1"/>
  <c r="AP79" i="8"/>
  <c r="AX79" i="8" s="1"/>
  <c r="BJ79" i="8"/>
  <c r="BR80" i="8"/>
  <c r="CB80" i="8"/>
  <c r="AD81" i="8"/>
  <c r="AH81" i="8" s="1"/>
  <c r="AL82" i="8"/>
  <c r="AV82" i="8"/>
  <c r="AZ82" i="8" s="1"/>
  <c r="BF82" i="8"/>
  <c r="BZ82" i="8"/>
  <c r="CD82" i="8" s="1"/>
  <c r="P83" i="8"/>
  <c r="CG83" i="8"/>
  <c r="CI83" i="8" s="1"/>
  <c r="BL85" i="8"/>
  <c r="BP85" i="8" s="1"/>
  <c r="L86" i="8"/>
  <c r="V87" i="8"/>
  <c r="AF87" i="8"/>
  <c r="AP87" i="8"/>
  <c r="AX87" i="8" s="1"/>
  <c r="BJ87" i="8"/>
  <c r="AV88" i="8"/>
  <c r="AZ88" i="8" s="1"/>
  <c r="AY88" i="8"/>
  <c r="BT88" i="8"/>
  <c r="BX89" i="8"/>
  <c r="AF90" i="8"/>
  <c r="AJ90" i="8" s="1"/>
  <c r="BL90" i="8"/>
  <c r="BP90" i="8" s="1"/>
  <c r="AR91" i="8"/>
  <c r="BT91" i="8"/>
  <c r="BO94" i="8"/>
  <c r="BO95" i="8"/>
  <c r="CF95" i="8"/>
  <c r="AF96" i="8"/>
  <c r="AT96" i="8"/>
  <c r="P97" i="8"/>
  <c r="AT97" i="8"/>
  <c r="AX97" i="8" s="1"/>
  <c r="Z97" i="8"/>
  <c r="AH97" i="8" s="1"/>
  <c r="L97" i="8"/>
  <c r="BR97" i="8"/>
  <c r="CD97" i="8" s="1"/>
  <c r="BL97" i="8"/>
  <c r="BP97" i="8" s="1"/>
  <c r="CG97" i="8"/>
  <c r="CI97" i="8" s="1"/>
  <c r="CB97" i="8"/>
  <c r="Z99" i="8"/>
  <c r="AN99" i="8"/>
  <c r="L101" i="8"/>
  <c r="AB101" i="8"/>
  <c r="BO101" i="8"/>
  <c r="BO102" i="8"/>
  <c r="AI103" i="8"/>
  <c r="BP103" i="8"/>
  <c r="CD103" i="8"/>
  <c r="AD104" i="8"/>
  <c r="BT104" i="8"/>
  <c r="AY109" i="8"/>
  <c r="AV109" i="8"/>
  <c r="AZ109" i="8" s="1"/>
  <c r="BP111" i="8"/>
  <c r="AZ112" i="8"/>
  <c r="CG115" i="8"/>
  <c r="CI115" i="8" s="1"/>
  <c r="CG120" i="8"/>
  <c r="CI120" i="8" s="1"/>
  <c r="AB127" i="8"/>
  <c r="AI127" i="8"/>
  <c r="AJ148" i="8"/>
  <c r="AP64" i="8"/>
  <c r="BJ64" i="8"/>
  <c r="AD66" i="8"/>
  <c r="AB67" i="8"/>
  <c r="AJ67" i="8" s="1"/>
  <c r="AL67" i="8"/>
  <c r="AV67" i="8"/>
  <c r="AZ67" i="8" s="1"/>
  <c r="BF67" i="8"/>
  <c r="BN67" i="8" s="1"/>
  <c r="BZ67" i="8"/>
  <c r="CD67" i="8" s="1"/>
  <c r="X70" i="8"/>
  <c r="AR70" i="8"/>
  <c r="AZ70" i="8" s="1"/>
  <c r="BB70" i="8"/>
  <c r="BL70" i="8"/>
  <c r="BP70" i="8" s="1"/>
  <c r="BV70" i="8"/>
  <c r="CD70" i="8" s="1"/>
  <c r="CE70" i="8"/>
  <c r="L71" i="8"/>
  <c r="BT71" i="8"/>
  <c r="CF71" i="8" s="1"/>
  <c r="V72" i="8"/>
  <c r="AF72" i="8"/>
  <c r="AJ72" i="8" s="1"/>
  <c r="AP72" i="8"/>
  <c r="BJ72" i="8"/>
  <c r="BN72" i="8" s="1"/>
  <c r="AD74" i="8"/>
  <c r="AB75" i="8"/>
  <c r="AL75" i="8"/>
  <c r="AV75" i="8"/>
  <c r="AZ75" i="8" s="1"/>
  <c r="BF75" i="8"/>
  <c r="BN75" i="8" s="1"/>
  <c r="BZ75" i="8"/>
  <c r="X78" i="8"/>
  <c r="AR78" i="8"/>
  <c r="AZ78" i="8" s="1"/>
  <c r="BB78" i="8"/>
  <c r="BL78" i="8"/>
  <c r="BP78" i="8" s="1"/>
  <c r="BV78" i="8"/>
  <c r="CD78" i="8" s="1"/>
  <c r="CE78" i="8"/>
  <c r="L79" i="8"/>
  <c r="BT79" i="8"/>
  <c r="CF79" i="8" s="1"/>
  <c r="V80" i="8"/>
  <c r="AF80" i="8"/>
  <c r="AJ80" i="8" s="1"/>
  <c r="AP80" i="8"/>
  <c r="AX80" i="8" s="1"/>
  <c r="BJ80" i="8"/>
  <c r="AD82" i="8"/>
  <c r="AB83" i="8"/>
  <c r="AJ83" i="8" s="1"/>
  <c r="AL83" i="8"/>
  <c r="AV83" i="8"/>
  <c r="AZ83" i="8" s="1"/>
  <c r="BF83" i="8"/>
  <c r="BN83" i="8" s="1"/>
  <c r="BZ83" i="8"/>
  <c r="CD83" i="8" s="1"/>
  <c r="X86" i="8"/>
  <c r="AR86" i="8"/>
  <c r="AZ86" i="8" s="1"/>
  <c r="BB86" i="8"/>
  <c r="BV86" i="8"/>
  <c r="CD86" i="8" s="1"/>
  <c r="CE86" i="8"/>
  <c r="L87" i="8"/>
  <c r="AI88" i="8"/>
  <c r="BO88" i="8"/>
  <c r="BV88" i="8"/>
  <c r="AN89" i="8"/>
  <c r="AY89" i="8"/>
  <c r="BL89" i="8"/>
  <c r="BP89" i="8" s="1"/>
  <c r="AF91" i="8"/>
  <c r="L92" i="8"/>
  <c r="BJ92" i="8"/>
  <c r="BN92" i="8" s="1"/>
  <c r="AP92" i="8"/>
  <c r="V92" i="8"/>
  <c r="P92" i="8"/>
  <c r="BV92" i="8"/>
  <c r="AY93" i="8"/>
  <c r="CE93" i="8"/>
  <c r="CF94" i="8"/>
  <c r="AV96" i="8"/>
  <c r="AZ96" i="8" s="1"/>
  <c r="BO96" i="8"/>
  <c r="BX96" i="8"/>
  <c r="X97" i="8"/>
  <c r="AL97" i="8"/>
  <c r="AY97" i="8"/>
  <c r="BO98" i="8"/>
  <c r="AB99" i="8"/>
  <c r="AJ99" i="8" s="1"/>
  <c r="AP99" i="8"/>
  <c r="BH99" i="8"/>
  <c r="BO99" i="8" s="1"/>
  <c r="AD101" i="8"/>
  <c r="AY101" i="8"/>
  <c r="AV101" i="8"/>
  <c r="AZ101" i="8" s="1"/>
  <c r="BL101" i="8"/>
  <c r="BP101" i="8" s="1"/>
  <c r="BX101" i="8"/>
  <c r="AF103" i="8"/>
  <c r="AJ103" i="8" s="1"/>
  <c r="L104" i="8"/>
  <c r="AF104" i="8"/>
  <c r="AJ104" i="8" s="1"/>
  <c r="BX104" i="8"/>
  <c r="BO106" i="8"/>
  <c r="BV107" i="8"/>
  <c r="CD107" i="8" s="1"/>
  <c r="BB107" i="8"/>
  <c r="BF107" i="8"/>
  <c r="BJ107" i="8"/>
  <c r="P107" i="8"/>
  <c r="AT107" i="8"/>
  <c r="AX107" i="8" s="1"/>
  <c r="BR107" i="8"/>
  <c r="AP107" i="8"/>
  <c r="AD107" i="8"/>
  <c r="Z107" i="8"/>
  <c r="AL107" i="8"/>
  <c r="AB107" i="8"/>
  <c r="AV107" i="8"/>
  <c r="AZ107" i="8" s="1"/>
  <c r="BO107" i="8"/>
  <c r="CB114" i="8"/>
  <c r="CG114" i="8"/>
  <c r="CI114" i="8" s="1"/>
  <c r="CE114" i="8"/>
  <c r="BN116" i="8"/>
  <c r="AB134" i="8"/>
  <c r="AJ134" i="8" s="1"/>
  <c r="AI134" i="8"/>
  <c r="CG135" i="8"/>
  <c r="CI135" i="8" s="1"/>
  <c r="BX135" i="8"/>
  <c r="CF135" i="8" s="1"/>
  <c r="CE135" i="8"/>
  <c r="BH66" i="8"/>
  <c r="BO66" i="8" s="1"/>
  <c r="BR66" i="8"/>
  <c r="CB66" i="8"/>
  <c r="AD67" i="8"/>
  <c r="AH67" i="8" s="1"/>
  <c r="Z70" i="8"/>
  <c r="AT70" i="8"/>
  <c r="AX70" i="8" s="1"/>
  <c r="AR71" i="8"/>
  <c r="BB71" i="8"/>
  <c r="BL71" i="8"/>
  <c r="BP71" i="8" s="1"/>
  <c r="BV71" i="8"/>
  <c r="CD71" i="8" s="1"/>
  <c r="L72" i="8"/>
  <c r="BT72" i="8"/>
  <c r="AD75" i="8"/>
  <c r="AH75" i="8" s="1"/>
  <c r="Z78" i="8"/>
  <c r="AT78" i="8"/>
  <c r="X79" i="8"/>
  <c r="AR79" i="8"/>
  <c r="BB79" i="8"/>
  <c r="BL79" i="8"/>
  <c r="BP79" i="8" s="1"/>
  <c r="BV79" i="8"/>
  <c r="CD79" i="8" s="1"/>
  <c r="L80" i="8"/>
  <c r="BT80" i="8"/>
  <c r="AD83" i="8"/>
  <c r="AH83" i="8" s="1"/>
  <c r="Z86" i="8"/>
  <c r="AT86" i="8"/>
  <c r="AX86" i="8" s="1"/>
  <c r="X87" i="8"/>
  <c r="AR87" i="8"/>
  <c r="BB87" i="8"/>
  <c r="BL87" i="8"/>
  <c r="BP87" i="8" s="1"/>
  <c r="BV87" i="8"/>
  <c r="CD87" i="8" s="1"/>
  <c r="L88" i="8"/>
  <c r="X88" i="8"/>
  <c r="BL88" i="8"/>
  <c r="BP88" i="8" s="1"/>
  <c r="CG89" i="8"/>
  <c r="CI89" i="8" s="1"/>
  <c r="CB89" i="8"/>
  <c r="BV91" i="8"/>
  <c r="BB91" i="8"/>
  <c r="BZ91" i="8"/>
  <c r="CD91" i="8" s="1"/>
  <c r="BF91" i="8"/>
  <c r="AL91" i="8"/>
  <c r="AX91" i="8" s="1"/>
  <c r="T91" i="8"/>
  <c r="AV91" i="8"/>
  <c r="AZ91" i="8" s="1"/>
  <c r="BJ91" i="8"/>
  <c r="BX91" i="8"/>
  <c r="CH91" i="8" s="1"/>
  <c r="AI92" i="8"/>
  <c r="CG93" i="8"/>
  <c r="CI93" i="8" s="1"/>
  <c r="CG94" i="8"/>
  <c r="CI94" i="8" s="1"/>
  <c r="AY95" i="8"/>
  <c r="BZ96" i="8"/>
  <c r="CD96" i="8" s="1"/>
  <c r="BF96" i="8"/>
  <c r="AL96" i="8"/>
  <c r="P96" i="8"/>
  <c r="BJ96" i="8"/>
  <c r="BN96" i="8" s="1"/>
  <c r="AP96" i="8"/>
  <c r="V96" i="8"/>
  <c r="AH96" i="8" s="1"/>
  <c r="T96" i="8"/>
  <c r="BL96" i="8"/>
  <c r="BP96" i="8" s="1"/>
  <c r="CG96" i="8"/>
  <c r="CI96" i="8" s="1"/>
  <c r="CE96" i="8"/>
  <c r="AI98" i="8"/>
  <c r="AF98" i="8"/>
  <c r="AJ98" i="8" s="1"/>
  <c r="CF98" i="8"/>
  <c r="AD99" i="8"/>
  <c r="AH99" i="8" s="1"/>
  <c r="AR99" i="8"/>
  <c r="BJ99" i="8"/>
  <c r="BN99" i="8" s="1"/>
  <c r="CE99" i="8"/>
  <c r="CB99" i="8"/>
  <c r="CE100" i="8"/>
  <c r="AF101" i="8"/>
  <c r="AJ101" i="8" s="1"/>
  <c r="CB101" i="8"/>
  <c r="CH103" i="8"/>
  <c r="CF103" i="8"/>
  <c r="BD104" i="8"/>
  <c r="CG104" i="8"/>
  <c r="CI104" i="8" s="1"/>
  <c r="CE104" i="8"/>
  <c r="CB104" i="8"/>
  <c r="AI107" i="8"/>
  <c r="AF107" i="8"/>
  <c r="CG111" i="8"/>
  <c r="CI111" i="8" s="1"/>
  <c r="AY112" i="8"/>
  <c r="CH113" i="8"/>
  <c r="T114" i="8"/>
  <c r="AN114" i="8"/>
  <c r="BJ114" i="8"/>
  <c r="BN114" i="8" s="1"/>
  <c r="AI123" i="8"/>
  <c r="AF123" i="8"/>
  <c r="AJ123" i="8" s="1"/>
  <c r="AJ127" i="8"/>
  <c r="Z63" i="8"/>
  <c r="BB64" i="8"/>
  <c r="V66" i="8"/>
  <c r="AP66" i="8"/>
  <c r="Z71" i="8"/>
  <c r="BB72" i="8"/>
  <c r="V74" i="8"/>
  <c r="AP74" i="8"/>
  <c r="Z79" i="8"/>
  <c r="BB80" i="8"/>
  <c r="V82" i="8"/>
  <c r="AP82" i="8"/>
  <c r="AX82" i="8" s="1"/>
  <c r="Z87" i="8"/>
  <c r="Z88" i="8"/>
  <c r="AH88" i="8" s="1"/>
  <c r="V91" i="8"/>
  <c r="AH91" i="8" s="1"/>
  <c r="BL91" i="8"/>
  <c r="BP91" i="8" s="1"/>
  <c r="CE91" i="8"/>
  <c r="Z92" i="8"/>
  <c r="AH92" i="8" s="1"/>
  <c r="AL92" i="8"/>
  <c r="BL92" i="8"/>
  <c r="BP92" i="8" s="1"/>
  <c r="BZ92" i="8"/>
  <c r="CD92" i="8" s="1"/>
  <c r="BJ93" i="8"/>
  <c r="BN93" i="8" s="1"/>
  <c r="AP93" i="8"/>
  <c r="V93" i="8"/>
  <c r="BR93" i="8"/>
  <c r="AT93" i="8"/>
  <c r="Z93" i="8"/>
  <c r="AH93" i="8" s="1"/>
  <c r="CH93" i="8"/>
  <c r="BP95" i="8"/>
  <c r="CD95" i="8"/>
  <c r="AI96" i="8"/>
  <c r="CB96" i="8"/>
  <c r="AB97" i="8"/>
  <c r="AJ97" i="8" s="1"/>
  <c r="AP97" i="8"/>
  <c r="BD97" i="8"/>
  <c r="AV98" i="8"/>
  <c r="AZ98" i="8" s="1"/>
  <c r="P99" i="8"/>
  <c r="AT99" i="8"/>
  <c r="AX99" i="8" s="1"/>
  <c r="BL99" i="8"/>
  <c r="BP99" i="8" s="1"/>
  <c r="AJ100" i="8"/>
  <c r="P101" i="8"/>
  <c r="CG102" i="8"/>
  <c r="CI102" i="8" s="1"/>
  <c r="BX102" i="8"/>
  <c r="CF102" i="8" s="1"/>
  <c r="AI104" i="8"/>
  <c r="BH104" i="8"/>
  <c r="BO104" i="8" s="1"/>
  <c r="AJ105" i="8"/>
  <c r="BN105" i="8"/>
  <c r="BX107" i="8"/>
  <c r="AH110" i="8"/>
  <c r="AZ110" i="8"/>
  <c r="P113" i="8"/>
  <c r="AB113" i="8"/>
  <c r="V113" i="8"/>
  <c r="BV113" i="8"/>
  <c r="BJ113" i="8"/>
  <c r="BN113" i="8" s="1"/>
  <c r="AV113" i="8"/>
  <c r="AL113" i="8"/>
  <c r="BT113" i="8"/>
  <c r="BR113" i="8"/>
  <c r="AR113" i="8"/>
  <c r="AP113" i="8"/>
  <c r="AX113" i="8" s="1"/>
  <c r="AD113" i="8"/>
  <c r="BZ113" i="8"/>
  <c r="AN113" i="8"/>
  <c r="T113" i="8"/>
  <c r="V114" i="8"/>
  <c r="AR114" i="8"/>
  <c r="AY114" i="8"/>
  <c r="BO114" i="8"/>
  <c r="BO117" i="8"/>
  <c r="BL117" i="8"/>
  <c r="BP117" i="8" s="1"/>
  <c r="CD117" i="8"/>
  <c r="BP125" i="8"/>
  <c r="BL133" i="8"/>
  <c r="CG133" i="8"/>
  <c r="CI133" i="8" s="1"/>
  <c r="AD105" i="8"/>
  <c r="CE107" i="8"/>
  <c r="CB107" i="8"/>
  <c r="AV111" i="8"/>
  <c r="AZ111" i="8" s="1"/>
  <c r="AY111" i="8"/>
  <c r="BZ115" i="8"/>
  <c r="CD115" i="8" s="1"/>
  <c r="BF115" i="8"/>
  <c r="AL115" i="8"/>
  <c r="BV115" i="8"/>
  <c r="BB115" i="8"/>
  <c r="BR115" i="8"/>
  <c r="BJ115" i="8"/>
  <c r="V115" i="8"/>
  <c r="AH115" i="8" s="1"/>
  <c r="CE118" i="8"/>
  <c r="CB118" i="8"/>
  <c r="CG118" i="8"/>
  <c r="CI118" i="8" s="1"/>
  <c r="AI121" i="8"/>
  <c r="X121" i="8"/>
  <c r="CE127" i="8"/>
  <c r="BX127" i="8"/>
  <c r="CH127" i="8" s="1"/>
  <c r="AI129" i="8"/>
  <c r="X129" i="8"/>
  <c r="BX132" i="8"/>
  <c r="CE132" i="8"/>
  <c r="AZ133" i="8"/>
  <c r="AR137" i="8"/>
  <c r="AY137" i="8"/>
  <c r="P139" i="8"/>
  <c r="CG146" i="8"/>
  <c r="CI146" i="8" s="1"/>
  <c r="CE146" i="8"/>
  <c r="BT146" i="8"/>
  <c r="BZ147" i="8"/>
  <c r="BF147" i="8"/>
  <c r="AL147" i="8"/>
  <c r="BX147" i="8"/>
  <c r="BD147" i="8"/>
  <c r="P147" i="8"/>
  <c r="AT147" i="8"/>
  <c r="AX147" i="8" s="1"/>
  <c r="Z147" i="8"/>
  <c r="BV147" i="8"/>
  <c r="BB147" i="8"/>
  <c r="L147" i="8"/>
  <c r="BJ147" i="8"/>
  <c r="AP147" i="8"/>
  <c r="V147" i="8"/>
  <c r="AD147" i="8"/>
  <c r="AH147" i="8" s="1"/>
  <c r="AD90" i="8"/>
  <c r="BO91" i="8"/>
  <c r="AI93" i="8"/>
  <c r="BB94" i="8"/>
  <c r="BN94" i="8" s="1"/>
  <c r="BV94" i="8"/>
  <c r="CD94" i="8" s="1"/>
  <c r="CE94" i="8"/>
  <c r="AY96" i="8"/>
  <c r="AD98" i="8"/>
  <c r="AH98" i="8" s="1"/>
  <c r="P100" i="8"/>
  <c r="AI101" i="8"/>
  <c r="BB102" i="8"/>
  <c r="BN102" i="8" s="1"/>
  <c r="BV102" i="8"/>
  <c r="CD102" i="8" s="1"/>
  <c r="CE102" i="8"/>
  <c r="AY104" i="8"/>
  <c r="BR105" i="8"/>
  <c r="CD105" i="8" s="1"/>
  <c r="CB105" i="8"/>
  <c r="AD106" i="8"/>
  <c r="BR106" i="8"/>
  <c r="CD106" i="8" s="1"/>
  <c r="CB108" i="8"/>
  <c r="AB110" i="8"/>
  <c r="AJ110" i="8" s="1"/>
  <c r="CG113" i="8"/>
  <c r="CI113" i="8" s="1"/>
  <c r="BL114" i="8"/>
  <c r="X115" i="8"/>
  <c r="AT116" i="8"/>
  <c r="CG116" i="8"/>
  <c r="CI116" i="8" s="1"/>
  <c r="CB116" i="8"/>
  <c r="AJ118" i="8"/>
  <c r="BL121" i="8"/>
  <c r="BN122" i="8"/>
  <c r="BR129" i="8"/>
  <c r="P129" i="8"/>
  <c r="AT129" i="8"/>
  <c r="AX129" i="8" s="1"/>
  <c r="Z129" i="8"/>
  <c r="BV129" i="8"/>
  <c r="BB129" i="8"/>
  <c r="AF129" i="8"/>
  <c r="AJ129" i="8" s="1"/>
  <c r="BZ129" i="8"/>
  <c r="BJ129" i="8"/>
  <c r="BN129" i="8" s="1"/>
  <c r="AD129" i="8"/>
  <c r="AB129" i="8"/>
  <c r="L129" i="8"/>
  <c r="BF129" i="8"/>
  <c r="AP129" i="8"/>
  <c r="CG134" i="8"/>
  <c r="CI134" i="8" s="1"/>
  <c r="BR137" i="8"/>
  <c r="BZ137" i="8"/>
  <c r="BF137" i="8"/>
  <c r="AV137" i="8"/>
  <c r="AZ137" i="8" s="1"/>
  <c r="AL137" i="8"/>
  <c r="AB137" i="8"/>
  <c r="AJ137" i="8" s="1"/>
  <c r="P137" i="8"/>
  <c r="AT137" i="8"/>
  <c r="AX137" i="8" s="1"/>
  <c r="Z137" i="8"/>
  <c r="BV137" i="8"/>
  <c r="BB137" i="8"/>
  <c r="AD137" i="8"/>
  <c r="AH137" i="8" s="1"/>
  <c r="L137" i="8"/>
  <c r="AI137" i="8"/>
  <c r="X137" i="8"/>
  <c r="AN139" i="8"/>
  <c r="AY211" i="8"/>
  <c r="AN211" i="8"/>
  <c r="AD100" i="8"/>
  <c r="L105" i="8"/>
  <c r="BN106" i="8"/>
  <c r="CG107" i="8"/>
  <c r="CI107" i="8" s="1"/>
  <c r="AJ109" i="8"/>
  <c r="BD113" i="8"/>
  <c r="L115" i="8"/>
  <c r="AB115" i="8"/>
  <c r="AI115" i="8"/>
  <c r="AP115" i="8"/>
  <c r="BD115" i="8"/>
  <c r="P116" i="8"/>
  <c r="L116" i="8"/>
  <c r="AV116" i="8"/>
  <c r="AZ116" i="8" s="1"/>
  <c r="AL116" i="8"/>
  <c r="AR116" i="8"/>
  <c r="BZ116" i="8"/>
  <c r="BL116" i="8"/>
  <c r="AP116" i="8"/>
  <c r="CE116" i="8"/>
  <c r="AI117" i="8"/>
  <c r="AF117" i="8"/>
  <c r="AJ117" i="8" s="1"/>
  <c r="BO120" i="8"/>
  <c r="BL120" i="8"/>
  <c r="BP120" i="8" s="1"/>
  <c r="BP122" i="8"/>
  <c r="CG125" i="8"/>
  <c r="CI125" i="8" s="1"/>
  <c r="AY134" i="8"/>
  <c r="CG138" i="8"/>
  <c r="CI138" i="8" s="1"/>
  <c r="CE138" i="8"/>
  <c r="BT138" i="8"/>
  <c r="CG140" i="8"/>
  <c r="CI140" i="8" s="1"/>
  <c r="CE140" i="8"/>
  <c r="CB140" i="8"/>
  <c r="AJ144" i="8"/>
  <c r="AI145" i="8"/>
  <c r="X145" i="8"/>
  <c r="AI146" i="8"/>
  <c r="AF146" i="8"/>
  <c r="AJ146" i="8" s="1"/>
  <c r="BO147" i="8"/>
  <c r="CG155" i="8"/>
  <c r="CI155" i="8" s="1"/>
  <c r="AB155" i="8"/>
  <c r="BZ139" i="8"/>
  <c r="CD139" i="8" s="1"/>
  <c r="BF139" i="8"/>
  <c r="AL139" i="8"/>
  <c r="AT139" i="8"/>
  <c r="Z139" i="8"/>
  <c r="BV139" i="8"/>
  <c r="BB139" i="8"/>
  <c r="L139" i="8"/>
  <c r="BJ139" i="8"/>
  <c r="BN139" i="8" s="1"/>
  <c r="AP139" i="8"/>
  <c r="V139" i="8"/>
  <c r="BD139" i="8"/>
  <c r="AD139" i="8"/>
  <c r="AH139" i="8" s="1"/>
  <c r="X139" i="8"/>
  <c r="AD94" i="8"/>
  <c r="AH94" i="8" s="1"/>
  <c r="V100" i="8"/>
  <c r="AP100" i="8"/>
  <c r="AX100" i="8" s="1"/>
  <c r="BJ100" i="8"/>
  <c r="BN100" i="8" s="1"/>
  <c r="AD102" i="8"/>
  <c r="AH102" i="8" s="1"/>
  <c r="Z105" i="8"/>
  <c r="AT105" i="8"/>
  <c r="AX105" i="8" s="1"/>
  <c r="BL110" i="8"/>
  <c r="BP110" i="8" s="1"/>
  <c r="BO110" i="8"/>
  <c r="BO112" i="8"/>
  <c r="BL112" i="8"/>
  <c r="BP112" i="8" s="1"/>
  <c r="BH113" i="8"/>
  <c r="BO113" i="8" s="1"/>
  <c r="P115" i="8"/>
  <c r="AT115" i="8"/>
  <c r="BX115" i="8"/>
  <c r="CH115" i="8" s="1"/>
  <c r="Z116" i="8"/>
  <c r="AH116" i="8" s="1"/>
  <c r="BB116" i="8"/>
  <c r="BR116" i="8"/>
  <c r="CF119" i="8"/>
  <c r="AY120" i="8"/>
  <c r="AV120" i="8"/>
  <c r="AZ120" i="8" s="1"/>
  <c r="CD121" i="8"/>
  <c r="BL129" i="8"/>
  <c r="CD134" i="8"/>
  <c r="AF138" i="8"/>
  <c r="AJ138" i="8" s="1"/>
  <c r="BX139" i="8"/>
  <c r="CF145" i="8"/>
  <c r="T147" i="8"/>
  <c r="BR147" i="8"/>
  <c r="CG151" i="8"/>
  <c r="CI151" i="8" s="1"/>
  <c r="BX151" i="8"/>
  <c r="CF151" i="8" s="1"/>
  <c r="CE151" i="8"/>
  <c r="Z90" i="8"/>
  <c r="Z98" i="8"/>
  <c r="Z106" i="8"/>
  <c r="AT106" i="8"/>
  <c r="AX106" i="8" s="1"/>
  <c r="L108" i="8"/>
  <c r="BV108" i="8"/>
  <c r="AP108" i="8"/>
  <c r="V108" i="8"/>
  <c r="BZ108" i="8"/>
  <c r="CD108" i="8" s="1"/>
  <c r="AT108" i="8"/>
  <c r="AX108" i="8" s="1"/>
  <c r="Z108" i="8"/>
  <c r="AH108" i="8" s="1"/>
  <c r="AV108" i="8"/>
  <c r="AZ108" i="8" s="1"/>
  <c r="BJ108" i="8"/>
  <c r="BN108" i="8" s="1"/>
  <c r="BJ109" i="8"/>
  <c r="BN109" i="8" s="1"/>
  <c r="AP109" i="8"/>
  <c r="AX109" i="8" s="1"/>
  <c r="V109" i="8"/>
  <c r="BR109" i="8"/>
  <c r="Z109" i="8"/>
  <c r="BV109" i="8"/>
  <c r="AD109" i="8"/>
  <c r="AH109" i="8" s="1"/>
  <c r="AI109" i="8"/>
  <c r="BZ109" i="8"/>
  <c r="AI112" i="8"/>
  <c r="CG112" i="8"/>
  <c r="CI112" i="8" s="1"/>
  <c r="CB112" i="8"/>
  <c r="BH114" i="8"/>
  <c r="AF115" i="8"/>
  <c r="AV115" i="8"/>
  <c r="BO115" i="8"/>
  <c r="BL115" i="8"/>
  <c r="BP115" i="8" s="1"/>
  <c r="CE115" i="8"/>
  <c r="CG117" i="8"/>
  <c r="CI117" i="8" s="1"/>
  <c r="AX118" i="8"/>
  <c r="AX119" i="8"/>
  <c r="AR122" i="8"/>
  <c r="AZ122" i="8" s="1"/>
  <c r="CE122" i="8"/>
  <c r="BT122" i="8"/>
  <c r="CH122" i="8" s="1"/>
  <c r="CE123" i="8"/>
  <c r="CB123" i="8"/>
  <c r="CG123" i="8"/>
  <c r="CI123" i="8" s="1"/>
  <c r="AY124" i="8"/>
  <c r="AN124" i="8"/>
  <c r="AZ124" i="8" s="1"/>
  <c r="BO124" i="8"/>
  <c r="AR126" i="8"/>
  <c r="AZ126" i="8" s="1"/>
  <c r="AY126" i="8"/>
  <c r="CG127" i="8"/>
  <c r="CI127" i="8" s="1"/>
  <c r="BO128" i="8"/>
  <c r="BL128" i="8"/>
  <c r="BP128" i="8" s="1"/>
  <c r="T129" i="8"/>
  <c r="CE130" i="8"/>
  <c r="BT130" i="8"/>
  <c r="CH130" i="8" s="1"/>
  <c r="CG130" i="8"/>
  <c r="CI130" i="8" s="1"/>
  <c r="AZ132" i="8"/>
  <c r="BJ137" i="8"/>
  <c r="BN137" i="8" s="1"/>
  <c r="CE139" i="8"/>
  <c r="CG139" i="8"/>
  <c r="CI139" i="8" s="1"/>
  <c r="CB139" i="8"/>
  <c r="AY140" i="8"/>
  <c r="AN140" i="8"/>
  <c r="BT147" i="8"/>
  <c r="AY148" i="8"/>
  <c r="AN148" i="8"/>
  <c r="AZ148" i="8" s="1"/>
  <c r="BO157" i="8"/>
  <c r="BD157" i="8"/>
  <c r="BT163" i="8"/>
  <c r="CG163" i="8"/>
  <c r="CI163" i="8" s="1"/>
  <c r="BL137" i="8"/>
  <c r="BH139" i="8"/>
  <c r="BO139" i="8" s="1"/>
  <c r="CH144" i="8"/>
  <c r="BN161" i="8"/>
  <c r="L110" i="8"/>
  <c r="AT110" i="8"/>
  <c r="CB110" i="8"/>
  <c r="L112" i="8"/>
  <c r="BX113" i="8"/>
  <c r="CF113" i="8" s="1"/>
  <c r="AT117" i="8"/>
  <c r="AX117" i="8" s="1"/>
  <c r="Z117" i="8"/>
  <c r="AH117" i="8" s="1"/>
  <c r="BJ117" i="8"/>
  <c r="BN117" i="8" s="1"/>
  <c r="AP117" i="8"/>
  <c r="V117" i="8"/>
  <c r="AY117" i="8"/>
  <c r="BF117" i="8"/>
  <c r="BV118" i="8"/>
  <c r="CD118" i="8" s="1"/>
  <c r="BB118" i="8"/>
  <c r="BN118" i="8" s="1"/>
  <c r="BR118" i="8"/>
  <c r="V118" i="8"/>
  <c r="BH118" i="8"/>
  <c r="BP118" i="8" s="1"/>
  <c r="AD121" i="8"/>
  <c r="CB121" i="8"/>
  <c r="CG121" i="8"/>
  <c r="CI121" i="8" s="1"/>
  <c r="BZ123" i="8"/>
  <c r="BF123" i="8"/>
  <c r="BN123" i="8" s="1"/>
  <c r="AL123" i="8"/>
  <c r="BV123" i="8"/>
  <c r="BB123" i="8"/>
  <c r="AV123" i="8"/>
  <c r="AZ123" i="8" s="1"/>
  <c r="BX124" i="8"/>
  <c r="CH124" i="8" s="1"/>
  <c r="AI125" i="8"/>
  <c r="AF125" i="8"/>
  <c r="AJ125" i="8" s="1"/>
  <c r="BD125" i="8"/>
  <c r="BO125" i="8"/>
  <c r="AF126" i="8"/>
  <c r="AJ126" i="8" s="1"/>
  <c r="AT126" i="8"/>
  <c r="AX126" i="8" s="1"/>
  <c r="CG126" i="8"/>
  <c r="CI126" i="8" s="1"/>
  <c r="BJ128" i="8"/>
  <c r="BN128" i="8" s="1"/>
  <c r="AP128" i="8"/>
  <c r="AX128" i="8" s="1"/>
  <c r="V128" i="8"/>
  <c r="BZ128" i="8"/>
  <c r="CD128" i="8" s="1"/>
  <c r="BF128" i="8"/>
  <c r="AL128" i="8"/>
  <c r="P128" i="8"/>
  <c r="CG128" i="8"/>
  <c r="CI128" i="8" s="1"/>
  <c r="CG131" i="8"/>
  <c r="CI131" i="8" s="1"/>
  <c r="BL132" i="8"/>
  <c r="BP132" i="8" s="1"/>
  <c r="CG132" i="8"/>
  <c r="CI132" i="8" s="1"/>
  <c r="CB132" i="8"/>
  <c r="AX134" i="8"/>
  <c r="AZ135" i="8"/>
  <c r="BN135" i="8"/>
  <c r="CD135" i="8"/>
  <c r="AB139" i="8"/>
  <c r="AV139" i="8"/>
  <c r="AY139" i="8"/>
  <c r="BT140" i="8"/>
  <c r="AX141" i="8"/>
  <c r="BP142" i="8"/>
  <c r="AZ146" i="8"/>
  <c r="AI147" i="8"/>
  <c r="AF147" i="8"/>
  <c r="AJ147" i="8" s="1"/>
  <c r="AZ151" i="8"/>
  <c r="BN151" i="8"/>
  <c r="CD151" i="8"/>
  <c r="CG152" i="8"/>
  <c r="CI152" i="8" s="1"/>
  <c r="BN156" i="8"/>
  <c r="AJ157" i="8"/>
  <c r="CB161" i="8"/>
  <c r="BJ165" i="8"/>
  <c r="BN165" i="8" s="1"/>
  <c r="AI204" i="8"/>
  <c r="AF204" i="8"/>
  <c r="AJ204" i="8" s="1"/>
  <c r="CD124" i="8"/>
  <c r="AT125" i="8"/>
  <c r="Z125" i="8"/>
  <c r="AH125" i="8" s="1"/>
  <c r="BJ125" i="8"/>
  <c r="AP125" i="8"/>
  <c r="V125" i="8"/>
  <c r="AY125" i="8"/>
  <c r="BF125" i="8"/>
  <c r="BV126" i="8"/>
  <c r="CD126" i="8" s="1"/>
  <c r="BB126" i="8"/>
  <c r="BR126" i="8"/>
  <c r="V126" i="8"/>
  <c r="AH126" i="8" s="1"/>
  <c r="BH126" i="8"/>
  <c r="BO126" i="8" s="1"/>
  <c r="BP127" i="8"/>
  <c r="CD127" i="8"/>
  <c r="CF128" i="8"/>
  <c r="AR129" i="8"/>
  <c r="AZ129" i="8" s="1"/>
  <c r="BH129" i="8"/>
  <c r="BO129" i="8" s="1"/>
  <c r="BX129" i="8"/>
  <c r="BZ131" i="8"/>
  <c r="CD131" i="8" s="1"/>
  <c r="BF131" i="8"/>
  <c r="AL131" i="8"/>
  <c r="BV131" i="8"/>
  <c r="BB131" i="8"/>
  <c r="L131" i="8"/>
  <c r="BJ131" i="8"/>
  <c r="AP131" i="8"/>
  <c r="AX131" i="8" s="1"/>
  <c r="V131" i="8"/>
  <c r="X131" i="8"/>
  <c r="BD131" i="8"/>
  <c r="BT131" i="8"/>
  <c r="AY136" i="8"/>
  <c r="CG136" i="8"/>
  <c r="CI136" i="8" s="1"/>
  <c r="BN138" i="8"/>
  <c r="AY142" i="8"/>
  <c r="AV142" i="8"/>
  <c r="AZ142" i="8" s="1"/>
  <c r="CG147" i="8"/>
  <c r="CI147" i="8" s="1"/>
  <c r="CE147" i="8"/>
  <c r="AY152" i="8"/>
  <c r="CH153" i="8"/>
  <c r="CF153" i="8"/>
  <c r="BO154" i="8"/>
  <c r="CG154" i="8"/>
  <c r="CI154" i="8" s="1"/>
  <c r="BX154" i="8"/>
  <c r="CF154" i="8" s="1"/>
  <c r="BP156" i="8"/>
  <c r="CE156" i="8"/>
  <c r="CF159" i="8"/>
  <c r="CG160" i="8"/>
  <c r="CI160" i="8" s="1"/>
  <c r="CE160" i="8"/>
  <c r="CB160" i="8"/>
  <c r="BO165" i="8"/>
  <c r="BL165" i="8"/>
  <c r="AJ170" i="8"/>
  <c r="BO187" i="8"/>
  <c r="BL187" i="8"/>
  <c r="AN197" i="8"/>
  <c r="AY197" i="8"/>
  <c r="CF202" i="8"/>
  <c r="BD116" i="8"/>
  <c r="BR121" i="8"/>
  <c r="P121" i="8"/>
  <c r="V121" i="8"/>
  <c r="AF121" i="8"/>
  <c r="BD121" i="8"/>
  <c r="BO123" i="8"/>
  <c r="BL123" i="8"/>
  <c r="BP123" i="8" s="1"/>
  <c r="P124" i="8"/>
  <c r="L124" i="8"/>
  <c r="V124" i="8"/>
  <c r="AF124" i="8"/>
  <c r="AJ124" i="8" s="1"/>
  <c r="BB124" i="8"/>
  <c r="BN124" i="8" s="1"/>
  <c r="CG124" i="8"/>
  <c r="CI124" i="8" s="1"/>
  <c r="AV125" i="8"/>
  <c r="AZ125" i="8" s="1"/>
  <c r="BR125" i="8"/>
  <c r="CB125" i="8"/>
  <c r="X126" i="8"/>
  <c r="AI126" i="8"/>
  <c r="BJ126" i="8"/>
  <c r="BN126" i="8" s="1"/>
  <c r="Z131" i="8"/>
  <c r="AN131" i="8"/>
  <c r="P132" i="8"/>
  <c r="L132" i="8"/>
  <c r="BJ132" i="8"/>
  <c r="AP132" i="8"/>
  <c r="AX132" i="8" s="1"/>
  <c r="V132" i="8"/>
  <c r="AH132" i="8" s="1"/>
  <c r="BR132" i="8"/>
  <c r="X132" i="8"/>
  <c r="AI133" i="8"/>
  <c r="BL134" i="8"/>
  <c r="BP134" i="8" s="1"/>
  <c r="BO134" i="8"/>
  <c r="CE134" i="8"/>
  <c r="BP135" i="8"/>
  <c r="CH135" i="8"/>
  <c r="AF136" i="8"/>
  <c r="AJ136" i="8" s="1"/>
  <c r="AI136" i="8"/>
  <c r="BL136" i="8"/>
  <c r="BP136" i="8" s="1"/>
  <c r="CF136" i="8"/>
  <c r="AI139" i="8"/>
  <c r="AF139" i="8"/>
  <c r="AL140" i="8"/>
  <c r="BF140" i="8"/>
  <c r="CG141" i="8"/>
  <c r="CI141" i="8" s="1"/>
  <c r="AJ143" i="8"/>
  <c r="BO145" i="8"/>
  <c r="BL145" i="8"/>
  <c r="BP145" i="8" s="1"/>
  <c r="CB147" i="8"/>
  <c r="CG148" i="8"/>
  <c r="CI148" i="8" s="1"/>
  <c r="CE148" i="8"/>
  <c r="CB148" i="8"/>
  <c r="AV149" i="8"/>
  <c r="AZ149" i="8" s="1"/>
  <c r="BP149" i="8"/>
  <c r="BP151" i="8"/>
  <c r="AJ152" i="8"/>
  <c r="AZ154" i="8"/>
  <c r="CD154" i="8"/>
  <c r="AI155" i="8"/>
  <c r="AV155" i="8"/>
  <c r="AZ155" i="8" s="1"/>
  <c r="BP155" i="8"/>
  <c r="CD155" i="8"/>
  <c r="AB156" i="8"/>
  <c r="AY158" i="8"/>
  <c r="AN158" i="8"/>
  <c r="AP161" i="8"/>
  <c r="AR165" i="8"/>
  <c r="AZ156" i="8"/>
  <c r="AI157" i="8"/>
  <c r="CG157" i="8"/>
  <c r="CI157" i="8" s="1"/>
  <c r="CF158" i="8"/>
  <c r="BO161" i="8"/>
  <c r="BL161" i="8"/>
  <c r="CG176" i="8"/>
  <c r="CI176" i="8" s="1"/>
  <c r="CE176" i="8"/>
  <c r="CB176" i="8"/>
  <c r="CE126" i="8"/>
  <c r="AH131" i="8"/>
  <c r="BO131" i="8"/>
  <c r="AY132" i="8"/>
  <c r="AN132" i="8"/>
  <c r="BT132" i="8"/>
  <c r="BD137" i="8"/>
  <c r="BX137" i="8"/>
  <c r="CF138" i="8"/>
  <c r="BT139" i="8"/>
  <c r="P140" i="8"/>
  <c r="BV140" i="8"/>
  <c r="CD140" i="8" s="1"/>
  <c r="BL140" i="8"/>
  <c r="BP140" i="8" s="1"/>
  <c r="BB140" i="8"/>
  <c r="AR140" i="8"/>
  <c r="AZ140" i="8" s="1"/>
  <c r="X140" i="8"/>
  <c r="L140" i="8"/>
  <c r="BJ140" i="8"/>
  <c r="BN140" i="8" s="1"/>
  <c r="AP140" i="8"/>
  <c r="V140" i="8"/>
  <c r="AH140" i="8" s="1"/>
  <c r="BR140" i="8"/>
  <c r="BO143" i="8"/>
  <c r="CG143" i="8"/>
  <c r="CI143" i="8" s="1"/>
  <c r="BX143" i="8"/>
  <c r="CF143" i="8" s="1"/>
  <c r="CH146" i="8"/>
  <c r="CF146" i="8"/>
  <c r="AR147" i="8"/>
  <c r="BP150" i="8"/>
  <c r="BO153" i="8"/>
  <c r="BL153" i="8"/>
  <c r="BP153" i="8" s="1"/>
  <c r="BP154" i="8"/>
  <c r="BX157" i="8"/>
  <c r="AT161" i="8"/>
  <c r="Z161" i="8"/>
  <c r="BR161" i="8"/>
  <c r="P161" i="8"/>
  <c r="AL161" i="8"/>
  <c r="BZ161" i="8"/>
  <c r="CD161" i="8" s="1"/>
  <c r="BF161" i="8"/>
  <c r="AV161" i="8"/>
  <c r="AZ161" i="8" s="1"/>
  <c r="X161" i="8"/>
  <c r="BX161" i="8"/>
  <c r="BD161" i="8"/>
  <c r="L161" i="8"/>
  <c r="V161" i="8"/>
  <c r="BV161" i="8"/>
  <c r="BB161" i="8"/>
  <c r="AB161" i="8"/>
  <c r="AV162" i="8"/>
  <c r="BR165" i="8"/>
  <c r="BZ165" i="8"/>
  <c r="CD165" i="8" s="1"/>
  <c r="BF165" i="8"/>
  <c r="AL165" i="8"/>
  <c r="P165" i="8"/>
  <c r="BV165" i="8"/>
  <c r="BT165" i="8"/>
  <c r="AD165" i="8"/>
  <c r="AH165" i="8" s="1"/>
  <c r="BB165" i="8"/>
  <c r="AP165" i="8"/>
  <c r="AX165" i="8" s="1"/>
  <c r="Z165" i="8"/>
  <c r="L165" i="8"/>
  <c r="X165" i="8"/>
  <c r="AV165" i="8"/>
  <c r="BX165" i="8"/>
  <c r="AI168" i="8"/>
  <c r="AF168" i="8"/>
  <c r="AJ168" i="8" s="1"/>
  <c r="CG172" i="8"/>
  <c r="CI172" i="8" s="1"/>
  <c r="AV193" i="8"/>
  <c r="AZ193" i="8" s="1"/>
  <c r="AY193" i="8"/>
  <c r="X107" i="8"/>
  <c r="AP110" i="8"/>
  <c r="CG110" i="8"/>
  <c r="CI110" i="8" s="1"/>
  <c r="BZ112" i="8"/>
  <c r="CD112" i="8" s="1"/>
  <c r="BF112" i="8"/>
  <c r="BN112" i="8" s="1"/>
  <c r="AL112" i="8"/>
  <c r="AP112" i="8"/>
  <c r="AX112" i="8" s="1"/>
  <c r="AR115" i="8"/>
  <c r="BT116" i="8"/>
  <c r="BB117" i="8"/>
  <c r="P118" i="8"/>
  <c r="AD118" i="8"/>
  <c r="AP118" i="8"/>
  <c r="BO118" i="8"/>
  <c r="CD119" i="8"/>
  <c r="BJ120" i="8"/>
  <c r="AP120" i="8"/>
  <c r="V120" i="8"/>
  <c r="AH120" i="8" s="1"/>
  <c r="BZ120" i="8"/>
  <c r="CD120" i="8" s="1"/>
  <c r="BF120" i="8"/>
  <c r="AL120" i="8"/>
  <c r="AT120" i="8"/>
  <c r="AX120" i="8" s="1"/>
  <c r="L121" i="8"/>
  <c r="Z121" i="8"/>
  <c r="AV121" i="8"/>
  <c r="AZ121" i="8" s="1"/>
  <c r="BJ121" i="8"/>
  <c r="BN121" i="8" s="1"/>
  <c r="BV121" i="8"/>
  <c r="AI122" i="8"/>
  <c r="P123" i="8"/>
  <c r="AD123" i="8"/>
  <c r="AH123" i="8" s="1"/>
  <c r="AP123" i="8"/>
  <c r="AX123" i="8" s="1"/>
  <c r="Z124" i="8"/>
  <c r="AH124" i="8" s="1"/>
  <c r="BR124" i="8"/>
  <c r="CE124" i="8"/>
  <c r="BV125" i="8"/>
  <c r="CD125" i="8" s="1"/>
  <c r="AN126" i="8"/>
  <c r="AZ127" i="8"/>
  <c r="AD128" i="8"/>
  <c r="AH128" i="8" s="1"/>
  <c r="BT128" i="8"/>
  <c r="AY129" i="8"/>
  <c r="AI130" i="8"/>
  <c r="CF130" i="8"/>
  <c r="P131" i="8"/>
  <c r="AF131" i="8"/>
  <c r="AJ131" i="8" s="1"/>
  <c r="AV131" i="8"/>
  <c r="AY131" i="8"/>
  <c r="CB131" i="8"/>
  <c r="AB132" i="8"/>
  <c r="AJ132" i="8" s="1"/>
  <c r="BF132" i="8"/>
  <c r="BV132" i="8"/>
  <c r="CD132" i="8" s="1"/>
  <c r="AJ135" i="8"/>
  <c r="T137" i="8"/>
  <c r="AN137" i="8"/>
  <c r="BH137" i="8"/>
  <c r="BO137" i="8" s="1"/>
  <c r="CB137" i="8"/>
  <c r="CG137" i="8"/>
  <c r="CI137" i="8" s="1"/>
  <c r="CE137" i="8"/>
  <c r="AB140" i="8"/>
  <c r="AJ140" i="8" s="1"/>
  <c r="AT140" i="8"/>
  <c r="AX140" i="8" s="1"/>
  <c r="AV141" i="8"/>
  <c r="BP141" i="8"/>
  <c r="AZ143" i="8"/>
  <c r="BN143" i="8"/>
  <c r="CD143" i="8"/>
  <c r="CG144" i="8"/>
  <c r="CI144" i="8" s="1"/>
  <c r="AY145" i="8"/>
  <c r="X147" i="8"/>
  <c r="AV147" i="8"/>
  <c r="AZ147" i="8" s="1"/>
  <c r="P148" i="8"/>
  <c r="AT148" i="8"/>
  <c r="AX148" i="8" s="1"/>
  <c r="Z148" i="8"/>
  <c r="AH148" i="8" s="1"/>
  <c r="BV148" i="8"/>
  <c r="CD148" i="8" s="1"/>
  <c r="BL148" i="8"/>
  <c r="BP148" i="8" s="1"/>
  <c r="BB148" i="8"/>
  <c r="AR148" i="8"/>
  <c r="X148" i="8"/>
  <c r="L148" i="8"/>
  <c r="BJ148" i="8"/>
  <c r="BN148" i="8" s="1"/>
  <c r="AP148" i="8"/>
  <c r="V148" i="8"/>
  <c r="BR148" i="8"/>
  <c r="AB148" i="8"/>
  <c r="AJ151" i="8"/>
  <c r="AI153" i="8"/>
  <c r="X153" i="8"/>
  <c r="BP157" i="8"/>
  <c r="AV159" i="8"/>
  <c r="AZ159" i="8" s="1"/>
  <c r="AY159" i="8"/>
  <c r="AD161" i="8"/>
  <c r="CG162" i="8"/>
  <c r="CI162" i="8" s="1"/>
  <c r="BP163" i="8"/>
  <c r="CB165" i="8"/>
  <c r="CG165" i="8"/>
  <c r="CI165" i="8" s="1"/>
  <c r="CE165" i="8"/>
  <c r="X173" i="8"/>
  <c r="AI173" i="8"/>
  <c r="AZ173" i="8"/>
  <c r="AY150" i="8"/>
  <c r="AV150" i="8"/>
  <c r="AZ150" i="8" s="1"/>
  <c r="CG150" i="8"/>
  <c r="CI150" i="8" s="1"/>
  <c r="AJ160" i="8"/>
  <c r="AI161" i="8"/>
  <c r="AF161" i="8"/>
  <c r="AJ165" i="8"/>
  <c r="AI169" i="8"/>
  <c r="AF169" i="8"/>
  <c r="AJ169" i="8" s="1"/>
  <c r="AV170" i="8"/>
  <c r="AY170" i="8"/>
  <c r="AY181" i="8"/>
  <c r="AR181" i="8"/>
  <c r="AZ181" i="8" s="1"/>
  <c r="AD133" i="8"/>
  <c r="Z136" i="8"/>
  <c r="AT136" i="8"/>
  <c r="AD141" i="8"/>
  <c r="AH141" i="8" s="1"/>
  <c r="BO142" i="8"/>
  <c r="Z144" i="8"/>
  <c r="AI144" i="8"/>
  <c r="AT144" i="8"/>
  <c r="CF144" i="8"/>
  <c r="BB145" i="8"/>
  <c r="BV145" i="8"/>
  <c r="CE145" i="8"/>
  <c r="AY147" i="8"/>
  <c r="AD149" i="8"/>
  <c r="BF150" i="8"/>
  <c r="BO150" i="8"/>
  <c r="BZ150" i="8"/>
  <c r="Z152" i="8"/>
  <c r="AI152" i="8"/>
  <c r="AT152" i="8"/>
  <c r="AX152" i="8" s="1"/>
  <c r="CF152" i="8"/>
  <c r="BB153" i="8"/>
  <c r="BV153" i="8"/>
  <c r="CE153" i="8"/>
  <c r="AD156" i="8"/>
  <c r="AN156" i="8"/>
  <c r="AY156" i="8"/>
  <c r="BV156" i="8"/>
  <c r="CF156" i="8"/>
  <c r="AD158" i="8"/>
  <c r="BO158" i="8"/>
  <c r="CE159" i="8"/>
  <c r="Z160" i="8"/>
  <c r="AI160" i="8"/>
  <c r="BF160" i="8"/>
  <c r="CE161" i="8"/>
  <c r="AL162" i="8"/>
  <c r="BL162" i="8"/>
  <c r="CG167" i="8"/>
  <c r="CI167" i="8" s="1"/>
  <c r="AY169" i="8"/>
  <c r="BT169" i="8"/>
  <c r="CG171" i="8"/>
  <c r="CI171" i="8" s="1"/>
  <c r="BX171" i="8"/>
  <c r="AI175" i="8"/>
  <c r="AF175" i="8"/>
  <c r="AJ175" i="8" s="1"/>
  <c r="CG175" i="8"/>
  <c r="CI175" i="8" s="1"/>
  <c r="BZ176" i="8"/>
  <c r="BF176" i="8"/>
  <c r="AL176" i="8"/>
  <c r="BX176" i="8"/>
  <c r="BD176" i="8"/>
  <c r="P176" i="8"/>
  <c r="AT176" i="8"/>
  <c r="AX176" i="8" s="1"/>
  <c r="Z176" i="8"/>
  <c r="BV176" i="8"/>
  <c r="BB176" i="8"/>
  <c r="BT176" i="8"/>
  <c r="L176" i="8"/>
  <c r="BJ176" i="8"/>
  <c r="AP176" i="8"/>
  <c r="V176" i="8"/>
  <c r="BR176" i="8"/>
  <c r="AD176" i="8"/>
  <c r="BH176" i="8"/>
  <c r="AY178" i="8"/>
  <c r="AV178" i="8"/>
  <c r="AZ178" i="8" s="1"/>
  <c r="BP179" i="8"/>
  <c r="CF182" i="8"/>
  <c r="CG183" i="8"/>
  <c r="CI183" i="8" s="1"/>
  <c r="AZ184" i="8"/>
  <c r="CB191" i="8"/>
  <c r="CG191" i="8"/>
  <c r="CI191" i="8" s="1"/>
  <c r="CE191" i="8"/>
  <c r="BZ219" i="8"/>
  <c r="BF219" i="8"/>
  <c r="AL219" i="8"/>
  <c r="P219" i="8"/>
  <c r="BV219" i="8"/>
  <c r="BL219" i="8"/>
  <c r="BB219" i="8"/>
  <c r="AR219" i="8"/>
  <c r="X219" i="8"/>
  <c r="L219" i="8"/>
  <c r="BJ219" i="8"/>
  <c r="AP219" i="8"/>
  <c r="AF219" i="8"/>
  <c r="V219" i="8"/>
  <c r="BR219" i="8"/>
  <c r="AT219" i="8"/>
  <c r="Z219" i="8"/>
  <c r="AD219" i="8"/>
  <c r="AH219" i="8" s="1"/>
  <c r="BR133" i="8"/>
  <c r="CD133" i="8" s="1"/>
  <c r="AD134" i="8"/>
  <c r="AH134" i="8" s="1"/>
  <c r="P136" i="8"/>
  <c r="BR141" i="8"/>
  <c r="CD141" i="8" s="1"/>
  <c r="AD142" i="8"/>
  <c r="AH142" i="8" s="1"/>
  <c r="P144" i="8"/>
  <c r="Z145" i="8"/>
  <c r="AT145" i="8"/>
  <c r="BR149" i="8"/>
  <c r="CD149" i="8" s="1"/>
  <c r="AD150" i="8"/>
  <c r="AH150" i="8" s="1"/>
  <c r="P152" i="8"/>
  <c r="Z153" i="8"/>
  <c r="AT153" i="8"/>
  <c r="AX153" i="8" s="1"/>
  <c r="BR155" i="8"/>
  <c r="AP156" i="8"/>
  <c r="CG156" i="8"/>
  <c r="CI156" i="8" s="1"/>
  <c r="BZ158" i="8"/>
  <c r="CD158" i="8" s="1"/>
  <c r="BF158" i="8"/>
  <c r="BN158" i="8" s="1"/>
  <c r="AL158" i="8"/>
  <c r="AP158" i="8"/>
  <c r="BL158" i="8"/>
  <c r="BP158" i="8" s="1"/>
  <c r="CG158" i="8"/>
  <c r="CI158" i="8" s="1"/>
  <c r="BO159" i="8"/>
  <c r="AL160" i="8"/>
  <c r="AV160" i="8"/>
  <c r="AZ160" i="8" s="1"/>
  <c r="BR160" i="8"/>
  <c r="CG161" i="8"/>
  <c r="CI161" i="8" s="1"/>
  <c r="P162" i="8"/>
  <c r="AB162" i="8"/>
  <c r="BX162" i="8"/>
  <c r="CH164" i="8"/>
  <c r="AY165" i="8"/>
  <c r="AI167" i="8"/>
  <c r="AT169" i="8"/>
  <c r="Z169" i="8"/>
  <c r="AH169" i="8" s="1"/>
  <c r="L169" i="8"/>
  <c r="BJ169" i="8"/>
  <c r="BN169" i="8" s="1"/>
  <c r="AP169" i="8"/>
  <c r="V169" i="8"/>
  <c r="AV169" i="8"/>
  <c r="AZ169" i="8" s="1"/>
  <c r="BH169" i="8"/>
  <c r="BO169" i="8" s="1"/>
  <c r="BV169" i="8"/>
  <c r="CG169" i="8"/>
  <c r="CI169" i="8" s="1"/>
  <c r="BN171" i="8"/>
  <c r="CD171" i="8"/>
  <c r="BL173" i="8"/>
  <c r="BP173" i="8" s="1"/>
  <c r="BO173" i="8"/>
  <c r="BP174" i="8"/>
  <c r="AZ175" i="8"/>
  <c r="AJ176" i="8"/>
  <c r="BO176" i="8"/>
  <c r="BP177" i="8"/>
  <c r="BP178" i="8"/>
  <c r="CE184" i="8"/>
  <c r="CG184" i="8"/>
  <c r="CI184" i="8" s="1"/>
  <c r="CB184" i="8"/>
  <c r="AB189" i="8"/>
  <c r="AJ189" i="8" s="1"/>
  <c r="AI189" i="8"/>
  <c r="CG215" i="8"/>
  <c r="CI215" i="8" s="1"/>
  <c r="BD215" i="8"/>
  <c r="Z122" i="8"/>
  <c r="AH122" i="8" s="1"/>
  <c r="AT122" i="8"/>
  <c r="AX122" i="8" s="1"/>
  <c r="CB126" i="8"/>
  <c r="AV128" i="8"/>
  <c r="AZ128" i="8" s="1"/>
  <c r="Z130" i="8"/>
  <c r="AH130" i="8" s="1"/>
  <c r="AT130" i="8"/>
  <c r="AX130" i="8" s="1"/>
  <c r="BL131" i="8"/>
  <c r="BP131" i="8" s="1"/>
  <c r="V133" i="8"/>
  <c r="AF133" i="8"/>
  <c r="AJ133" i="8" s="1"/>
  <c r="AP133" i="8"/>
  <c r="AX133" i="8" s="1"/>
  <c r="BJ133" i="8"/>
  <c r="BN133" i="8" s="1"/>
  <c r="BR134" i="8"/>
  <c r="CB134" i="8"/>
  <c r="AL136" i="8"/>
  <c r="AV136" i="8"/>
  <c r="AZ136" i="8" s="1"/>
  <c r="BF136" i="8"/>
  <c r="BN136" i="8" s="1"/>
  <c r="BZ136" i="8"/>
  <c r="CD136" i="8" s="1"/>
  <c r="Z138" i="8"/>
  <c r="AH138" i="8" s="1"/>
  <c r="AT138" i="8"/>
  <c r="AX138" i="8" s="1"/>
  <c r="BL139" i="8"/>
  <c r="BP139" i="8" s="1"/>
  <c r="V141" i="8"/>
  <c r="AF141" i="8"/>
  <c r="AJ141" i="8" s="1"/>
  <c r="AP141" i="8"/>
  <c r="BJ141" i="8"/>
  <c r="BN141" i="8" s="1"/>
  <c r="BR142" i="8"/>
  <c r="CD142" i="8" s="1"/>
  <c r="CB142" i="8"/>
  <c r="AL144" i="8"/>
  <c r="AV144" i="8"/>
  <c r="AZ144" i="8" s="1"/>
  <c r="BF144" i="8"/>
  <c r="BN144" i="8" s="1"/>
  <c r="BZ144" i="8"/>
  <c r="CD144" i="8" s="1"/>
  <c r="P145" i="8"/>
  <c r="CG145" i="8"/>
  <c r="CI145" i="8" s="1"/>
  <c r="Z146" i="8"/>
  <c r="AH146" i="8" s="1"/>
  <c r="AT146" i="8"/>
  <c r="AX146" i="8" s="1"/>
  <c r="BL147" i="8"/>
  <c r="BP147" i="8" s="1"/>
  <c r="V149" i="8"/>
  <c r="AF149" i="8"/>
  <c r="AJ149" i="8" s="1"/>
  <c r="AP149" i="8"/>
  <c r="AX149" i="8" s="1"/>
  <c r="BJ149" i="8"/>
  <c r="BN149" i="8" s="1"/>
  <c r="BR150" i="8"/>
  <c r="CB150" i="8"/>
  <c r="AL152" i="8"/>
  <c r="AV152" i="8"/>
  <c r="AZ152" i="8" s="1"/>
  <c r="BF152" i="8"/>
  <c r="BN152" i="8" s="1"/>
  <c r="BZ152" i="8"/>
  <c r="CD152" i="8" s="1"/>
  <c r="P153" i="8"/>
  <c r="CG153" i="8"/>
  <c r="CI153" i="8" s="1"/>
  <c r="V155" i="8"/>
  <c r="AF155" i="8"/>
  <c r="AJ155" i="8" s="1"/>
  <c r="AP155" i="8"/>
  <c r="AX155" i="8" s="1"/>
  <c r="BJ155" i="8"/>
  <c r="BN155" i="8" s="1"/>
  <c r="V156" i="8"/>
  <c r="AF156" i="8"/>
  <c r="AJ156" i="8" s="1"/>
  <c r="BB156" i="8"/>
  <c r="AF158" i="8"/>
  <c r="AJ158" i="8" s="1"/>
  <c r="BB158" i="8"/>
  <c r="AD159" i="8"/>
  <c r="AH159" i="8" s="1"/>
  <c r="BL159" i="8"/>
  <c r="BP159" i="8" s="1"/>
  <c r="CG159" i="8"/>
  <c r="CI159" i="8" s="1"/>
  <c r="AB160" i="8"/>
  <c r="AD162" i="8"/>
  <c r="BZ162" i="8"/>
  <c r="AP163" i="8"/>
  <c r="BB163" i="8"/>
  <c r="AN165" i="8"/>
  <c r="BN166" i="8"/>
  <c r="AF167" i="8"/>
  <c r="AJ167" i="8" s="1"/>
  <c r="P168" i="8"/>
  <c r="BV168" i="8"/>
  <c r="BB168" i="8"/>
  <c r="L168" i="8"/>
  <c r="X168" i="8"/>
  <c r="AV168" i="8"/>
  <c r="BJ168" i="8"/>
  <c r="BZ168" i="8"/>
  <c r="CD168" i="8" s="1"/>
  <c r="T170" i="8"/>
  <c r="AZ171" i="8"/>
  <c r="CF172" i="8"/>
  <c r="CH177" i="8"/>
  <c r="AZ180" i="8"/>
  <c r="BN180" i="8"/>
  <c r="AJ181" i="8"/>
  <c r="AB184" i="8"/>
  <c r="AD136" i="8"/>
  <c r="AD144" i="8"/>
  <c r="AH144" i="8" s="1"/>
  <c r="AB145" i="8"/>
  <c r="AJ145" i="8" s="1"/>
  <c r="AL145" i="8"/>
  <c r="AV145" i="8"/>
  <c r="AZ145" i="8" s="1"/>
  <c r="BF145" i="8"/>
  <c r="BN145" i="8" s="1"/>
  <c r="BZ145" i="8"/>
  <c r="CD145" i="8" s="1"/>
  <c r="AD152" i="8"/>
  <c r="AH152" i="8" s="1"/>
  <c r="AB153" i="8"/>
  <c r="AJ153" i="8" s="1"/>
  <c r="AL153" i="8"/>
  <c r="AV153" i="8"/>
  <c r="AZ153" i="8" s="1"/>
  <c r="BF153" i="8"/>
  <c r="BN153" i="8" s="1"/>
  <c r="BZ153" i="8"/>
  <c r="BT155" i="8"/>
  <c r="CF155" i="8" s="1"/>
  <c r="AR156" i="8"/>
  <c r="CH156" i="8" s="1"/>
  <c r="BZ156" i="8"/>
  <c r="V158" i="8"/>
  <c r="AR158" i="8"/>
  <c r="BZ159" i="8"/>
  <c r="CD159" i="8" s="1"/>
  <c r="BF159" i="8"/>
  <c r="BN159" i="8" s="1"/>
  <c r="P159" i="8"/>
  <c r="BB159" i="8"/>
  <c r="BX159" i="8"/>
  <c r="CH159" i="8" s="1"/>
  <c r="AD160" i="8"/>
  <c r="AH160" i="8" s="1"/>
  <c r="AN160" i="8"/>
  <c r="BJ160" i="8"/>
  <c r="BN160" i="8" s="1"/>
  <c r="BT160" i="8"/>
  <c r="BO162" i="8"/>
  <c r="CE162" i="8"/>
  <c r="L163" i="8"/>
  <c r="BR163" i="8"/>
  <c r="CD163" i="8" s="1"/>
  <c r="V163" i="8"/>
  <c r="AH163" i="8" s="1"/>
  <c r="AF163" i="8"/>
  <c r="CB163" i="8"/>
  <c r="AI164" i="8"/>
  <c r="AY164" i="8"/>
  <c r="AV164" i="8"/>
  <c r="AZ164" i="8" s="1"/>
  <c r="AB165" i="8"/>
  <c r="AY166" i="8"/>
  <c r="CG166" i="8"/>
  <c r="CI166" i="8" s="1"/>
  <c r="BZ167" i="8"/>
  <c r="CD167" i="8" s="1"/>
  <c r="BF167" i="8"/>
  <c r="BN167" i="8" s="1"/>
  <c r="AL167" i="8"/>
  <c r="AT167" i="8"/>
  <c r="AX167" i="8" s="1"/>
  <c r="Z167" i="8"/>
  <c r="BV167" i="8"/>
  <c r="BB167" i="8"/>
  <c r="BO167" i="8"/>
  <c r="BL167" i="8"/>
  <c r="BP167" i="8" s="1"/>
  <c r="BX167" i="8"/>
  <c r="CG168" i="8"/>
  <c r="CI168" i="8" s="1"/>
  <c r="CE168" i="8"/>
  <c r="X169" i="8"/>
  <c r="AL169" i="8"/>
  <c r="BL169" i="8"/>
  <c r="BX169" i="8"/>
  <c r="CF169" i="8" s="1"/>
  <c r="BZ170" i="8"/>
  <c r="BF170" i="8"/>
  <c r="AL170" i="8"/>
  <c r="BV170" i="8"/>
  <c r="BB170" i="8"/>
  <c r="BJ170" i="8"/>
  <c r="AP170" i="8"/>
  <c r="V170" i="8"/>
  <c r="AH170" i="8" s="1"/>
  <c r="BR170" i="8"/>
  <c r="X170" i="8"/>
  <c r="AN170" i="8"/>
  <c r="BH170" i="8"/>
  <c r="BO170" i="8" s="1"/>
  <c r="BX170" i="8"/>
  <c r="BP171" i="8"/>
  <c r="AI172" i="8"/>
  <c r="AJ173" i="8"/>
  <c r="CD175" i="8"/>
  <c r="AN176" i="8"/>
  <c r="AZ179" i="8"/>
  <c r="CG181" i="8"/>
  <c r="CI181" i="8" s="1"/>
  <c r="BZ184" i="8"/>
  <c r="BF184" i="8"/>
  <c r="AL184" i="8"/>
  <c r="BX184" i="8"/>
  <c r="BD184" i="8"/>
  <c r="P184" i="8"/>
  <c r="AT184" i="8"/>
  <c r="Z184" i="8"/>
  <c r="BV184" i="8"/>
  <c r="BB184" i="8"/>
  <c r="BT184" i="8"/>
  <c r="L184" i="8"/>
  <c r="BJ184" i="8"/>
  <c r="BN184" i="8" s="1"/>
  <c r="AP184" i="8"/>
  <c r="V184" i="8"/>
  <c r="BR184" i="8"/>
  <c r="AD184" i="8"/>
  <c r="AH184" i="8" s="1"/>
  <c r="BH184" i="8"/>
  <c r="L185" i="8"/>
  <c r="BR185" i="8"/>
  <c r="AD185" i="8"/>
  <c r="AH185" i="8" s="1"/>
  <c r="CB185" i="8"/>
  <c r="AV185" i="8"/>
  <c r="AL185" i="8"/>
  <c r="AB185" i="8"/>
  <c r="BF185" i="8"/>
  <c r="BN185" i="8" s="1"/>
  <c r="P185" i="8"/>
  <c r="BZ185" i="8"/>
  <c r="AT185" i="8"/>
  <c r="Z185" i="8"/>
  <c r="BX185" i="8"/>
  <c r="AR185" i="8"/>
  <c r="X185" i="8"/>
  <c r="BL185" i="8"/>
  <c r="BP185" i="8" s="1"/>
  <c r="BB185" i="8"/>
  <c r="BV185" i="8"/>
  <c r="AP185" i="8"/>
  <c r="V185" i="8"/>
  <c r="CG185" i="8"/>
  <c r="CI185" i="8" s="1"/>
  <c r="AY186" i="8"/>
  <c r="AV186" i="8"/>
  <c r="AZ186" i="8" s="1"/>
  <c r="AD145" i="8"/>
  <c r="AH145" i="8" s="1"/>
  <c r="AD153" i="8"/>
  <c r="AX156" i="8"/>
  <c r="AJ159" i="8"/>
  <c r="T160" i="8"/>
  <c r="AP160" i="8"/>
  <c r="AX160" i="8" s="1"/>
  <c r="BV160" i="8"/>
  <c r="CD160" i="8" s="1"/>
  <c r="BV162" i="8"/>
  <c r="BB162" i="8"/>
  <c r="BJ162" i="8"/>
  <c r="BN162" i="8" s="1"/>
  <c r="T162" i="8"/>
  <c r="AF162" i="8"/>
  <c r="AR162" i="8"/>
  <c r="BD162" i="8"/>
  <c r="CB162" i="8"/>
  <c r="BD165" i="8"/>
  <c r="AI166" i="8"/>
  <c r="BP166" i="8"/>
  <c r="CD169" i="8"/>
  <c r="BL170" i="8"/>
  <c r="CE170" i="8"/>
  <c r="CB170" i="8"/>
  <c r="BP180" i="8"/>
  <c r="AI183" i="8"/>
  <c r="AF183" i="8"/>
  <c r="AJ184" i="8"/>
  <c r="AI185" i="8"/>
  <c r="AF185" i="8"/>
  <c r="AH187" i="8"/>
  <c r="BX187" i="8"/>
  <c r="CE187" i="8"/>
  <c r="Z133" i="8"/>
  <c r="BB134" i="8"/>
  <c r="BN134" i="8" s="1"/>
  <c r="V136" i="8"/>
  <c r="AP136" i="8"/>
  <c r="Z141" i="8"/>
  <c r="BB142" i="8"/>
  <c r="BN142" i="8" s="1"/>
  <c r="V144" i="8"/>
  <c r="AP144" i="8"/>
  <c r="Z149" i="8"/>
  <c r="BB150" i="8"/>
  <c r="V152" i="8"/>
  <c r="AP152" i="8"/>
  <c r="Z155" i="8"/>
  <c r="AH155" i="8" s="1"/>
  <c r="Z156" i="8"/>
  <c r="BF156" i="8"/>
  <c r="AV158" i="8"/>
  <c r="BR158" i="8"/>
  <c r="AT159" i="8"/>
  <c r="AX159" i="8" s="1"/>
  <c r="V160" i="8"/>
  <c r="BX160" i="8"/>
  <c r="V162" i="8"/>
  <c r="AT162" i="8"/>
  <c r="AX162" i="8" s="1"/>
  <c r="BF162" i="8"/>
  <c r="BR162" i="8"/>
  <c r="X163" i="8"/>
  <c r="AT163" i="8"/>
  <c r="AX163" i="8" s="1"/>
  <c r="BF163" i="8"/>
  <c r="BN163" i="8" s="1"/>
  <c r="CE163" i="8"/>
  <c r="BO164" i="8"/>
  <c r="CF164" i="8"/>
  <c r="BH165" i="8"/>
  <c r="AF166" i="8"/>
  <c r="AJ166" i="8" s="1"/>
  <c r="V167" i="8"/>
  <c r="AH167" i="8" s="1"/>
  <c r="CB167" i="8"/>
  <c r="AN168" i="8"/>
  <c r="AB170" i="8"/>
  <c r="AT170" i="8"/>
  <c r="AX170" i="8" s="1"/>
  <c r="AY172" i="8"/>
  <c r="AV172" i="8"/>
  <c r="AZ172" i="8" s="1"/>
  <c r="CH175" i="8"/>
  <c r="CF175" i="8"/>
  <c r="T176" i="8"/>
  <c r="AV176" i="8"/>
  <c r="CE179" i="8"/>
  <c r="BO181" i="8"/>
  <c r="BL181" i="8"/>
  <c r="BH185" i="8"/>
  <c r="BO185" i="8" s="1"/>
  <c r="CE185" i="8"/>
  <c r="AI188" i="8"/>
  <c r="AF188" i="8"/>
  <c r="AJ188" i="8" s="1"/>
  <c r="BT193" i="8"/>
  <c r="CG193" i="8"/>
  <c r="CI193" i="8" s="1"/>
  <c r="CE193" i="8"/>
  <c r="AD171" i="8"/>
  <c r="AH171" i="8" s="1"/>
  <c r="P173" i="8"/>
  <c r="CG173" i="8"/>
  <c r="CI173" i="8" s="1"/>
  <c r="AY175" i="8"/>
  <c r="AD177" i="8"/>
  <c r="AH177" i="8" s="1"/>
  <c r="CH178" i="8"/>
  <c r="P179" i="8"/>
  <c r="CG179" i="8"/>
  <c r="CI179" i="8" s="1"/>
  <c r="BB181" i="8"/>
  <c r="BV181" i="8"/>
  <c r="CE181" i="8"/>
  <c r="L182" i="8"/>
  <c r="V183" i="8"/>
  <c r="AP183" i="8"/>
  <c r="BJ183" i="8"/>
  <c r="Z186" i="8"/>
  <c r="BO186" i="8"/>
  <c r="BV186" i="8"/>
  <c r="AY187" i="8"/>
  <c r="CE188" i="8"/>
  <c r="AH189" i="8"/>
  <c r="CG189" i="8"/>
  <c r="CI189" i="8" s="1"/>
  <c r="AF190" i="8"/>
  <c r="AR190" i="8"/>
  <c r="BF190" i="8"/>
  <c r="BR190" i="8"/>
  <c r="BZ197" i="8"/>
  <c r="CD197" i="8" s="1"/>
  <c r="BF197" i="8"/>
  <c r="AL197" i="8"/>
  <c r="P197" i="8"/>
  <c r="BV197" i="8"/>
  <c r="BB197" i="8"/>
  <c r="L197" i="8"/>
  <c r="BR197" i="8"/>
  <c r="Z197" i="8"/>
  <c r="AH197" i="8" s="1"/>
  <c r="AP197" i="8"/>
  <c r="BJ197" i="8"/>
  <c r="BN197" i="8" s="1"/>
  <c r="CE199" i="8"/>
  <c r="CB199" i="8"/>
  <c r="AJ202" i="8"/>
  <c r="AY205" i="8"/>
  <c r="AN205" i="8"/>
  <c r="CG208" i="8"/>
  <c r="CI208" i="8" s="1"/>
  <c r="BX208" i="8"/>
  <c r="P212" i="8"/>
  <c r="AT212" i="8"/>
  <c r="Z212" i="8"/>
  <c r="BJ212" i="8"/>
  <c r="AP212" i="8"/>
  <c r="V212" i="8"/>
  <c r="BT212" i="8"/>
  <c r="AV212" i="8"/>
  <c r="BR212" i="8"/>
  <c r="BF212" i="8"/>
  <c r="AR212" i="8"/>
  <c r="AD212" i="8"/>
  <c r="AB212" i="8"/>
  <c r="BB212" i="8"/>
  <c r="L212" i="8"/>
  <c r="BZ212" i="8"/>
  <c r="X212" i="8"/>
  <c r="AL212" i="8"/>
  <c r="AY213" i="8"/>
  <c r="AV213" i="8"/>
  <c r="AJ214" i="8"/>
  <c r="BN214" i="8"/>
  <c r="CE250" i="8"/>
  <c r="BT250" i="8"/>
  <c r="CH250" i="8" s="1"/>
  <c r="AD164" i="8"/>
  <c r="AH164" i="8" s="1"/>
  <c r="BX166" i="8"/>
  <c r="CF166" i="8" s="1"/>
  <c r="BR171" i="8"/>
  <c r="AD172" i="8"/>
  <c r="AL173" i="8"/>
  <c r="AX173" i="8" s="1"/>
  <c r="BF173" i="8"/>
  <c r="BN173" i="8" s="1"/>
  <c r="BZ173" i="8"/>
  <c r="AY176" i="8"/>
  <c r="BR177" i="8"/>
  <c r="CD177" i="8" s="1"/>
  <c r="AD178" i="8"/>
  <c r="AL179" i="8"/>
  <c r="AX179" i="8" s="1"/>
  <c r="BF179" i="8"/>
  <c r="BN179" i="8" s="1"/>
  <c r="BO179" i="8"/>
  <c r="BZ179" i="8"/>
  <c r="BX180" i="8"/>
  <c r="CH180" i="8" s="1"/>
  <c r="Z181" i="8"/>
  <c r="AI181" i="8"/>
  <c r="AT181" i="8"/>
  <c r="CF181" i="8"/>
  <c r="BB182" i="8"/>
  <c r="BV182" i="8"/>
  <c r="CE182" i="8"/>
  <c r="L183" i="8"/>
  <c r="AY184" i="8"/>
  <c r="AL186" i="8"/>
  <c r="BL186" i="8"/>
  <c r="BP186" i="8" s="1"/>
  <c r="CB187" i="8"/>
  <c r="CG187" i="8"/>
  <c r="CI187" i="8" s="1"/>
  <c r="BL188" i="8"/>
  <c r="BP188" i="8" s="1"/>
  <c r="AR189" i="8"/>
  <c r="BT189" i="8"/>
  <c r="CF189" i="8" s="1"/>
  <c r="BT190" i="8"/>
  <c r="AD191" i="8"/>
  <c r="AH191" i="8" s="1"/>
  <c r="BF191" i="8"/>
  <c r="BO192" i="8"/>
  <c r="BJ194" i="8"/>
  <c r="AP194" i="8"/>
  <c r="V194" i="8"/>
  <c r="BZ194" i="8"/>
  <c r="CD194" i="8" s="1"/>
  <c r="BF194" i="8"/>
  <c r="AL194" i="8"/>
  <c r="P194" i="8"/>
  <c r="BV194" i="8"/>
  <c r="BB194" i="8"/>
  <c r="X194" i="8"/>
  <c r="BX194" i="8"/>
  <c r="BO196" i="8"/>
  <c r="BL196" i="8"/>
  <c r="BP196" i="8" s="1"/>
  <c r="AB197" i="8"/>
  <c r="AR197" i="8"/>
  <c r="BO197" i="8"/>
  <c r="BL199" i="8"/>
  <c r="BP199" i="8" s="1"/>
  <c r="AJ200" i="8"/>
  <c r="BP200" i="8"/>
  <c r="CD201" i="8"/>
  <c r="BO204" i="8"/>
  <c r="AR205" i="8"/>
  <c r="BT205" i="8"/>
  <c r="BL206" i="8"/>
  <c r="T208" i="8"/>
  <c r="CE208" i="8"/>
  <c r="AY209" i="8"/>
  <c r="AV209" i="8"/>
  <c r="AZ209" i="8" s="1"/>
  <c r="BO211" i="8"/>
  <c r="BH212" i="8"/>
  <c r="AI218" i="8"/>
  <c r="AF218" i="8"/>
  <c r="AJ218" i="8" s="1"/>
  <c r="AD173" i="8"/>
  <c r="AH173" i="8" s="1"/>
  <c r="AD179" i="8"/>
  <c r="AH179" i="8" s="1"/>
  <c r="P181" i="8"/>
  <c r="BD181" i="8"/>
  <c r="BX181" i="8"/>
  <c r="Z182" i="8"/>
  <c r="AT182" i="8"/>
  <c r="X183" i="8"/>
  <c r="AR183" i="8"/>
  <c r="AZ183" i="8" s="1"/>
  <c r="BB183" i="8"/>
  <c r="BL183" i="8"/>
  <c r="BV183" i="8"/>
  <c r="CD183" i="8" s="1"/>
  <c r="CE183" i="8"/>
  <c r="BX186" i="8"/>
  <c r="P190" i="8"/>
  <c r="L190" i="8"/>
  <c r="BJ190" i="8"/>
  <c r="AP190" i="8"/>
  <c r="AX190" i="8" s="1"/>
  <c r="V190" i="8"/>
  <c r="BH190" i="8"/>
  <c r="BO190" i="8" s="1"/>
  <c r="BV190" i="8"/>
  <c r="AI191" i="8"/>
  <c r="AY191" i="8"/>
  <c r="CB194" i="8"/>
  <c r="CG194" i="8"/>
  <c r="CI194" i="8" s="1"/>
  <c r="CE194" i="8"/>
  <c r="AT197" i="8"/>
  <c r="AX197" i="8" s="1"/>
  <c r="CG199" i="8"/>
  <c r="CI199" i="8" s="1"/>
  <c r="AZ200" i="8"/>
  <c r="BO202" i="8"/>
  <c r="BL202" i="8"/>
  <c r="BP202" i="8" s="1"/>
  <c r="BO203" i="8"/>
  <c r="T205" i="8"/>
  <c r="AV205" i="8"/>
  <c r="BP207" i="8"/>
  <c r="CG207" i="8"/>
  <c r="CI207" i="8" s="1"/>
  <c r="CE207" i="8"/>
  <c r="CB207" i="8"/>
  <c r="X208" i="8"/>
  <c r="BP211" i="8"/>
  <c r="BO212" i="8"/>
  <c r="BL212" i="8"/>
  <c r="BN213" i="8"/>
  <c r="V164" i="8"/>
  <c r="AP164" i="8"/>
  <c r="AX164" i="8" s="1"/>
  <c r="V172" i="8"/>
  <c r="AF172" i="8"/>
  <c r="AJ172" i="8" s="1"/>
  <c r="AP172" i="8"/>
  <c r="AX172" i="8" s="1"/>
  <c r="BR173" i="8"/>
  <c r="CB173" i="8"/>
  <c r="Z175" i="8"/>
  <c r="AH175" i="8" s="1"/>
  <c r="BL176" i="8"/>
  <c r="V178" i="8"/>
  <c r="AF178" i="8"/>
  <c r="AJ178" i="8" s="1"/>
  <c r="AP178" i="8"/>
  <c r="AX178" i="8" s="1"/>
  <c r="BR179" i="8"/>
  <c r="CB179" i="8"/>
  <c r="AL181" i="8"/>
  <c r="BF181" i="8"/>
  <c r="BN181" i="8" s="1"/>
  <c r="BZ181" i="8"/>
  <c r="P182" i="8"/>
  <c r="CG182" i="8"/>
  <c r="CI182" i="8" s="1"/>
  <c r="Z183" i="8"/>
  <c r="AH183" i="8" s="1"/>
  <c r="AT183" i="8"/>
  <c r="AX183" i="8" s="1"/>
  <c r="AD186" i="8"/>
  <c r="AH186" i="8" s="1"/>
  <c r="BR187" i="8"/>
  <c r="CD187" i="8" s="1"/>
  <c r="P187" i="8"/>
  <c r="V187" i="8"/>
  <c r="AF187" i="8"/>
  <c r="AJ187" i="8" s="1"/>
  <c r="BD187" i="8"/>
  <c r="BZ189" i="8"/>
  <c r="CD189" i="8" s="1"/>
  <c r="BF189" i="8"/>
  <c r="AL189" i="8"/>
  <c r="AX189" i="8" s="1"/>
  <c r="BV189" i="8"/>
  <c r="BB189" i="8"/>
  <c r="AV189" i="8"/>
  <c r="BJ189" i="8"/>
  <c r="X190" i="8"/>
  <c r="AI190" i="8"/>
  <c r="AV190" i="8"/>
  <c r="BX190" i="8"/>
  <c r="AV191" i="8"/>
  <c r="AZ191" i="8" s="1"/>
  <c r="AX192" i="8"/>
  <c r="BP193" i="8"/>
  <c r="CD193" i="8"/>
  <c r="AB194" i="8"/>
  <c r="AT194" i="8"/>
  <c r="BO194" i="8"/>
  <c r="BL194" i="8"/>
  <c r="BP194" i="8" s="1"/>
  <c r="AJ195" i="8"/>
  <c r="BN195" i="8"/>
  <c r="CD195" i="8"/>
  <c r="AV197" i="8"/>
  <c r="AZ197" i="8" s="1"/>
  <c r="T199" i="8"/>
  <c r="AR199" i="8"/>
  <c r="CH201" i="8"/>
  <c r="BP203" i="8"/>
  <c r="CH204" i="8"/>
  <c r="CF204" i="8"/>
  <c r="X205" i="8"/>
  <c r="CG205" i="8"/>
  <c r="CI205" i="8" s="1"/>
  <c r="CE205" i="8"/>
  <c r="CB205" i="8"/>
  <c r="BX219" i="8"/>
  <c r="CH223" i="8"/>
  <c r="CE174" i="8"/>
  <c r="AI176" i="8"/>
  <c r="CE177" i="8"/>
  <c r="AY179" i="8"/>
  <c r="AD181" i="8"/>
  <c r="AB182" i="8"/>
  <c r="AJ182" i="8" s="1"/>
  <c r="AL182" i="8"/>
  <c r="AV182" i="8"/>
  <c r="AZ182" i="8" s="1"/>
  <c r="BF182" i="8"/>
  <c r="BN182" i="8" s="1"/>
  <c r="BZ182" i="8"/>
  <c r="P183" i="8"/>
  <c r="BD183" i="8"/>
  <c r="CH183" i="8" s="1"/>
  <c r="BX183" i="8"/>
  <c r="CF183" i="8" s="1"/>
  <c r="AI184" i="8"/>
  <c r="BJ186" i="8"/>
  <c r="AP186" i="8"/>
  <c r="AX186" i="8" s="1"/>
  <c r="V186" i="8"/>
  <c r="BZ186" i="8"/>
  <c r="CD186" i="8" s="1"/>
  <c r="BF186" i="8"/>
  <c r="AF186" i="8"/>
  <c r="AJ186" i="8" s="1"/>
  <c r="CB186" i="8"/>
  <c r="AX187" i="8"/>
  <c r="BO189" i="8"/>
  <c r="CE189" i="8"/>
  <c r="Z190" i="8"/>
  <c r="AH190" i="8" s="1"/>
  <c r="AL190" i="8"/>
  <c r="BL190" i="8"/>
  <c r="BZ190" i="8"/>
  <c r="CD190" i="8" s="1"/>
  <c r="AT191" i="8"/>
  <c r="Z191" i="8"/>
  <c r="BJ191" i="8"/>
  <c r="BN191" i="8" s="1"/>
  <c r="AP191" i="8"/>
  <c r="V191" i="8"/>
  <c r="BR191" i="8"/>
  <c r="CD191" i="8" s="1"/>
  <c r="T191" i="8"/>
  <c r="BL191" i="8"/>
  <c r="BP191" i="8" s="1"/>
  <c r="AH194" i="8"/>
  <c r="AY194" i="8"/>
  <c r="AZ195" i="8"/>
  <c r="CF195" i="8"/>
  <c r="CF196" i="8"/>
  <c r="AF197" i="8"/>
  <c r="BT197" i="8"/>
  <c r="AT199" i="8"/>
  <c r="Z199" i="8"/>
  <c r="BV199" i="8"/>
  <c r="BB199" i="8"/>
  <c r="BT199" i="8"/>
  <c r="L199" i="8"/>
  <c r="BJ199" i="8"/>
  <c r="AP199" i="8"/>
  <c r="V199" i="8"/>
  <c r="BR199" i="8"/>
  <c r="BZ199" i="8"/>
  <c r="BF199" i="8"/>
  <c r="AL199" i="8"/>
  <c r="X199" i="8"/>
  <c r="AY199" i="8"/>
  <c r="AV199" i="8"/>
  <c r="AZ199" i="8" s="1"/>
  <c r="CG200" i="8"/>
  <c r="CI200" i="8" s="1"/>
  <c r="BX200" i="8"/>
  <c r="CG204" i="8"/>
  <c r="CI204" i="8" s="1"/>
  <c r="AB205" i="8"/>
  <c r="BD205" i="8"/>
  <c r="AY207" i="8"/>
  <c r="AV207" i="8"/>
  <c r="AZ207" i="8" s="1"/>
  <c r="BJ208" i="8"/>
  <c r="BN208" i="8" s="1"/>
  <c r="AP208" i="8"/>
  <c r="V208" i="8"/>
  <c r="BV208" i="8"/>
  <c r="AD208" i="8"/>
  <c r="BT208" i="8"/>
  <c r="AB208" i="8"/>
  <c r="P208" i="8"/>
  <c r="BH208" i="8"/>
  <c r="BO208" i="8" s="1"/>
  <c r="AL208" i="8"/>
  <c r="BR208" i="8"/>
  <c r="Z208" i="8"/>
  <c r="BF208" i="8"/>
  <c r="L208" i="8"/>
  <c r="BZ208" i="8"/>
  <c r="BD208" i="8"/>
  <c r="AT208" i="8"/>
  <c r="AX208" i="8" s="1"/>
  <c r="AF208" i="8"/>
  <c r="AI208" i="8"/>
  <c r="AY210" i="8"/>
  <c r="AN212" i="8"/>
  <c r="AV219" i="8"/>
  <c r="CG228" i="8"/>
  <c r="CI228" i="8" s="1"/>
  <c r="CE228" i="8"/>
  <c r="CB228" i="8"/>
  <c r="AD182" i="8"/>
  <c r="CF188" i="8"/>
  <c r="CG190" i="8"/>
  <c r="CI190" i="8" s="1"/>
  <c r="AI192" i="8"/>
  <c r="CH193" i="8"/>
  <c r="CF193" i="8"/>
  <c r="AJ194" i="8"/>
  <c r="BP195" i="8"/>
  <c r="AI196" i="8"/>
  <c r="AF196" i="8"/>
  <c r="AJ196" i="8" s="1"/>
  <c r="T197" i="8"/>
  <c r="BX197" i="8"/>
  <c r="AI198" i="8"/>
  <c r="AF198" i="8"/>
  <c r="AJ198" i="8" s="1"/>
  <c r="AJ201" i="8"/>
  <c r="AI202" i="8"/>
  <c r="X202" i="8"/>
  <c r="AJ203" i="8"/>
  <c r="CE203" i="8"/>
  <c r="BT203" i="8"/>
  <c r="CH203" i="8" s="1"/>
  <c r="BZ205" i="8"/>
  <c r="BF205" i="8"/>
  <c r="AL205" i="8"/>
  <c r="BX205" i="8"/>
  <c r="P205" i="8"/>
  <c r="AT205" i="8"/>
  <c r="AX205" i="8" s="1"/>
  <c r="Z205" i="8"/>
  <c r="BV205" i="8"/>
  <c r="BB205" i="8"/>
  <c r="L205" i="8"/>
  <c r="BJ205" i="8"/>
  <c r="AP205" i="8"/>
  <c r="AF205" i="8"/>
  <c r="AJ205" i="8" s="1"/>
  <c r="V205" i="8"/>
  <c r="BR205" i="8"/>
  <c r="AD205" i="8"/>
  <c r="BH205" i="8"/>
  <c r="BO205" i="8" s="1"/>
  <c r="AH206" i="8"/>
  <c r="BL208" i="8"/>
  <c r="BO210" i="8"/>
  <c r="BL210" i="8"/>
  <c r="BP210" i="8" s="1"/>
  <c r="BV212" i="8"/>
  <c r="AH215" i="8"/>
  <c r="BB173" i="8"/>
  <c r="BX174" i="8"/>
  <c r="CF174" i="8" s="1"/>
  <c r="BX177" i="8"/>
  <c r="CF177" i="8" s="1"/>
  <c r="BB179" i="8"/>
  <c r="V181" i="8"/>
  <c r="AP181" i="8"/>
  <c r="AB190" i="8"/>
  <c r="AN190" i="8"/>
  <c r="BB190" i="8"/>
  <c r="CB190" i="8"/>
  <c r="AV196" i="8"/>
  <c r="AZ196" i="8" s="1"/>
  <c r="AY196" i="8"/>
  <c r="CG197" i="8"/>
  <c r="CI197" i="8" s="1"/>
  <c r="CE197" i="8"/>
  <c r="CB197" i="8"/>
  <c r="CD198" i="8"/>
  <c r="AH199" i="8"/>
  <c r="CF214" i="8"/>
  <c r="AB219" i="8"/>
  <c r="L195" i="8"/>
  <c r="AD198" i="8"/>
  <c r="AH198" i="8" s="1"/>
  <c r="BO199" i="8"/>
  <c r="AI201" i="8"/>
  <c r="CF201" i="8"/>
  <c r="BB202" i="8"/>
  <c r="BV202" i="8"/>
  <c r="CE202" i="8"/>
  <c r="L203" i="8"/>
  <c r="AY204" i="8"/>
  <c r="BV206" i="8"/>
  <c r="CD206" i="8" s="1"/>
  <c r="BB206" i="8"/>
  <c r="AP206" i="8"/>
  <c r="CG210" i="8"/>
  <c r="CI210" i="8" s="1"/>
  <c r="BX212" i="8"/>
  <c r="AF213" i="8"/>
  <c r="X216" i="8"/>
  <c r="AR216" i="8"/>
  <c r="AV218" i="8"/>
  <c r="AZ218" i="8" s="1"/>
  <c r="AY218" i="8"/>
  <c r="CG219" i="8"/>
  <c r="CI219" i="8" s="1"/>
  <c r="CE219" i="8"/>
  <c r="CB219" i="8"/>
  <c r="BN229" i="8"/>
  <c r="BP231" i="8"/>
  <c r="AI235" i="8"/>
  <c r="CG201" i="8"/>
  <c r="CI201" i="8" s="1"/>
  <c r="CG211" i="8"/>
  <c r="CI211" i="8" s="1"/>
  <c r="AT213" i="8"/>
  <c r="AX213" i="8" s="1"/>
  <c r="Z213" i="8"/>
  <c r="BV213" i="8"/>
  <c r="BB213" i="8"/>
  <c r="BR213" i="8"/>
  <c r="T213" i="8"/>
  <c r="BL213" i="8"/>
  <c r="BX213" i="8"/>
  <c r="CG214" i="8"/>
  <c r="CI214" i="8" s="1"/>
  <c r="BJ216" i="8"/>
  <c r="BN216" i="8" s="1"/>
  <c r="AP216" i="8"/>
  <c r="V216" i="8"/>
  <c r="BR216" i="8"/>
  <c r="BZ216" i="8"/>
  <c r="CD216" i="8" s="1"/>
  <c r="BF216" i="8"/>
  <c r="AV216" i="8"/>
  <c r="AL216" i="8"/>
  <c r="AB216" i="8"/>
  <c r="P216" i="8"/>
  <c r="AT216" i="8"/>
  <c r="BV216" i="8"/>
  <c r="BB216" i="8"/>
  <c r="Z216" i="8"/>
  <c r="AY216" i="8"/>
  <c r="BD219" i="8"/>
  <c r="AX221" i="8"/>
  <c r="CG222" i="8"/>
  <c r="CI222" i="8" s="1"/>
  <c r="BX222" i="8"/>
  <c r="CF222" i="8" s="1"/>
  <c r="AY227" i="8"/>
  <c r="AV227" i="8"/>
  <c r="AZ227" i="8" s="1"/>
  <c r="AJ228" i="8"/>
  <c r="AZ228" i="8"/>
  <c r="BO232" i="8"/>
  <c r="CG232" i="8"/>
  <c r="CI232" i="8" s="1"/>
  <c r="CE232" i="8"/>
  <c r="CB232" i="8"/>
  <c r="CG242" i="8"/>
  <c r="CI242" i="8" s="1"/>
  <c r="CE242" i="8"/>
  <c r="CB242" i="8"/>
  <c r="BO245" i="8"/>
  <c r="AD192" i="8"/>
  <c r="AH192" i="8" s="1"/>
  <c r="Z195" i="8"/>
  <c r="AT195" i="8"/>
  <c r="AX195" i="8" s="1"/>
  <c r="V198" i="8"/>
  <c r="AP198" i="8"/>
  <c r="AX198" i="8" s="1"/>
  <c r="BJ198" i="8"/>
  <c r="BN198" i="8" s="1"/>
  <c r="AD200" i="8"/>
  <c r="AH200" i="8" s="1"/>
  <c r="AV201" i="8"/>
  <c r="AZ201" i="8" s="1"/>
  <c r="P202" i="8"/>
  <c r="CG202" i="8"/>
  <c r="CI202" i="8" s="1"/>
  <c r="Z203" i="8"/>
  <c r="AT203" i="8"/>
  <c r="BL204" i="8"/>
  <c r="BP204" i="8" s="1"/>
  <c r="CE204" i="8"/>
  <c r="V206" i="8"/>
  <c r="AT206" i="8"/>
  <c r="CE206" i="8"/>
  <c r="BJ207" i="8"/>
  <c r="BN207" i="8" s="1"/>
  <c r="BT207" i="8"/>
  <c r="AY208" i="8"/>
  <c r="BZ211" i="8"/>
  <c r="BF211" i="8"/>
  <c r="AL211" i="8"/>
  <c r="AX211" i="8" s="1"/>
  <c r="L211" i="8"/>
  <c r="AF211" i="8"/>
  <c r="AJ211" i="8" s="1"/>
  <c r="CB211" i="8"/>
  <c r="CG212" i="8"/>
  <c r="CI212" i="8" s="1"/>
  <c r="V213" i="8"/>
  <c r="BZ213" i="8"/>
  <c r="CD213" i="8" s="1"/>
  <c r="AV214" i="8"/>
  <c r="AZ214" i="8" s="1"/>
  <c r="BO215" i="8"/>
  <c r="BT216" i="8"/>
  <c r="BO218" i="8"/>
  <c r="BH219" i="8"/>
  <c r="B338" i="8"/>
  <c r="T220" i="8"/>
  <c r="AY221" i="8"/>
  <c r="AV221" i="8"/>
  <c r="AZ221" i="8" s="1"/>
  <c r="CD222" i="8"/>
  <c r="AJ223" i="8"/>
  <c r="AZ229" i="8"/>
  <c r="BP235" i="8"/>
  <c r="BL189" i="8"/>
  <c r="BP189" i="8" s="1"/>
  <c r="AF191" i="8"/>
  <c r="AJ191" i="8" s="1"/>
  <c r="BR192" i="8"/>
  <c r="CD192" i="8" s="1"/>
  <c r="CB192" i="8"/>
  <c r="AD193" i="8"/>
  <c r="AH193" i="8" s="1"/>
  <c r="AV194" i="8"/>
  <c r="AZ194" i="8" s="1"/>
  <c r="P195" i="8"/>
  <c r="CG195" i="8"/>
  <c r="CI195" i="8" s="1"/>
  <c r="BL197" i="8"/>
  <c r="BP197" i="8" s="1"/>
  <c r="L198" i="8"/>
  <c r="AF199" i="8"/>
  <c r="AJ199" i="8" s="1"/>
  <c r="BR200" i="8"/>
  <c r="CD200" i="8" s="1"/>
  <c r="CB200" i="8"/>
  <c r="AD201" i="8"/>
  <c r="AH201" i="8" s="1"/>
  <c r="AL202" i="8"/>
  <c r="AV202" i="8"/>
  <c r="AZ202" i="8" s="1"/>
  <c r="BF202" i="8"/>
  <c r="BN202" i="8" s="1"/>
  <c r="BZ202" i="8"/>
  <c r="CD202" i="8" s="1"/>
  <c r="P203" i="8"/>
  <c r="CG203" i="8"/>
  <c r="CI203" i="8" s="1"/>
  <c r="BL205" i="8"/>
  <c r="L206" i="8"/>
  <c r="X206" i="8"/>
  <c r="AJ206" i="8" s="1"/>
  <c r="BF206" i="8"/>
  <c r="CB206" i="8"/>
  <c r="V207" i="8"/>
  <c r="AF207" i="8"/>
  <c r="AJ207" i="8" s="1"/>
  <c r="AP207" i="8"/>
  <c r="BV207" i="8"/>
  <c r="AV208" i="8"/>
  <c r="AZ208" i="8" s="1"/>
  <c r="CB208" i="8"/>
  <c r="AP209" i="8"/>
  <c r="BL209" i="8"/>
  <c r="BP209" i="8" s="1"/>
  <c r="AV210" i="8"/>
  <c r="AZ210" i="8" s="1"/>
  <c r="V211" i="8"/>
  <c r="AR211" i="8"/>
  <c r="AZ211" i="8" s="1"/>
  <c r="AY212" i="8"/>
  <c r="BD212" i="8"/>
  <c r="CB212" i="8"/>
  <c r="X213" i="8"/>
  <c r="AL213" i="8"/>
  <c r="CE213" i="8"/>
  <c r="CB213" i="8"/>
  <c r="L215" i="8"/>
  <c r="BJ215" i="8"/>
  <c r="AP215" i="8"/>
  <c r="V215" i="8"/>
  <c r="BZ215" i="8"/>
  <c r="CD215" i="8" s="1"/>
  <c r="BF215" i="8"/>
  <c r="AL215" i="8"/>
  <c r="AX215" i="8" s="1"/>
  <c r="AY215" i="8"/>
  <c r="AV215" i="8"/>
  <c r="AZ215" i="8" s="1"/>
  <c r="BX215" i="8"/>
  <c r="AD216" i="8"/>
  <c r="AH216" i="8" s="1"/>
  <c r="BX216" i="8"/>
  <c r="CG217" i="8"/>
  <c r="CI217" i="8" s="1"/>
  <c r="CE217" i="8"/>
  <c r="BT217" i="8"/>
  <c r="CF217" i="8" s="1"/>
  <c r="BO219" i="8"/>
  <c r="BO222" i="8"/>
  <c r="CE222" i="8"/>
  <c r="BP224" i="8"/>
  <c r="CG224" i="8"/>
  <c r="CI224" i="8" s="1"/>
  <c r="BP226" i="8"/>
  <c r="AJ229" i="8"/>
  <c r="CG229" i="8"/>
  <c r="CI229" i="8" s="1"/>
  <c r="CE229" i="8"/>
  <c r="BT229" i="8"/>
  <c r="CH229" i="8" s="1"/>
  <c r="CD230" i="8"/>
  <c r="AY231" i="8"/>
  <c r="AV231" i="8"/>
  <c r="AZ231" i="8" s="1"/>
  <c r="AJ232" i="8"/>
  <c r="AJ238" i="8"/>
  <c r="BN238" i="8"/>
  <c r="AH239" i="8"/>
  <c r="AI241" i="8"/>
  <c r="AF241" i="8"/>
  <c r="AJ241" i="8" s="1"/>
  <c r="BR243" i="8"/>
  <c r="P243" i="8"/>
  <c r="BB243" i="8"/>
  <c r="AP243" i="8"/>
  <c r="AD243" i="8"/>
  <c r="BZ243" i="8"/>
  <c r="CD243" i="8" s="1"/>
  <c r="AB243" i="8"/>
  <c r="AL243" i="8"/>
  <c r="BV243" i="8"/>
  <c r="BJ243" i="8"/>
  <c r="AV243" i="8"/>
  <c r="Z243" i="8"/>
  <c r="L243" i="8"/>
  <c r="BF243" i="8"/>
  <c r="AT243" i="8"/>
  <c r="AI254" i="8"/>
  <c r="X254" i="8"/>
  <c r="AD202" i="8"/>
  <c r="AH202" i="8" s="1"/>
  <c r="AB203" i="8"/>
  <c r="AL203" i="8"/>
  <c r="AV203" i="8"/>
  <c r="AZ203" i="8" s="1"/>
  <c r="BF203" i="8"/>
  <c r="BN203" i="8" s="1"/>
  <c r="BZ203" i="8"/>
  <c r="CD203" i="8" s="1"/>
  <c r="Z206" i="8"/>
  <c r="AV206" i="8"/>
  <c r="AZ206" i="8" s="1"/>
  <c r="BR206" i="8"/>
  <c r="BR211" i="8"/>
  <c r="CE211" i="8"/>
  <c r="L213" i="8"/>
  <c r="AN213" i="8"/>
  <c r="BO213" i="8"/>
  <c r="BP214" i="8"/>
  <c r="CD214" i="8"/>
  <c r="AI215" i="8"/>
  <c r="BP215" i="8"/>
  <c r="L216" i="8"/>
  <c r="AF216" i="8"/>
  <c r="BD216" i="8"/>
  <c r="CB216" i="8"/>
  <c r="CG216" i="8"/>
  <c r="CI216" i="8" s="1"/>
  <c r="CE216" i="8"/>
  <c r="CH218" i="8"/>
  <c r="CF218" i="8"/>
  <c r="T219" i="8"/>
  <c r="AY219" i="8"/>
  <c r="AN219" i="8"/>
  <c r="AJ222" i="8"/>
  <c r="CH222" i="8"/>
  <c r="CG225" i="8"/>
  <c r="CI225" i="8" s="1"/>
  <c r="BX225" i="8"/>
  <c r="CF225" i="8" s="1"/>
  <c r="AI227" i="8"/>
  <c r="AY228" i="8"/>
  <c r="AN228" i="8"/>
  <c r="AJ230" i="8"/>
  <c r="AZ233" i="8"/>
  <c r="AJ236" i="8"/>
  <c r="AZ238" i="8"/>
  <c r="CG239" i="8"/>
  <c r="CI239" i="8" s="1"/>
  <c r="CE239" i="8"/>
  <c r="CB239" i="8"/>
  <c r="AZ241" i="8"/>
  <c r="BD243" i="8"/>
  <c r="BO253" i="8"/>
  <c r="BL253" i="8"/>
  <c r="BP253" i="8" s="1"/>
  <c r="AD195" i="8"/>
  <c r="AH195" i="8" s="1"/>
  <c r="BR202" i="8"/>
  <c r="AD203" i="8"/>
  <c r="AH203" i="8" s="1"/>
  <c r="AL206" i="8"/>
  <c r="BH206" i="8"/>
  <c r="BO206" i="8" s="1"/>
  <c r="BT211" i="8"/>
  <c r="AI212" i="8"/>
  <c r="AF212" i="8"/>
  <c r="AJ212" i="8" s="1"/>
  <c r="AP213" i="8"/>
  <c r="BD213" i="8"/>
  <c r="CE214" i="8"/>
  <c r="CF215" i="8"/>
  <c r="BH216" i="8"/>
  <c r="AZ222" i="8"/>
  <c r="BP222" i="8"/>
  <c r="BP230" i="8"/>
  <c r="CH230" i="8"/>
  <c r="AJ233" i="8"/>
  <c r="CG233" i="8"/>
  <c r="CI233" i="8" s="1"/>
  <c r="CE233" i="8"/>
  <c r="BT233" i="8"/>
  <c r="AY235" i="8"/>
  <c r="AV235" i="8"/>
  <c r="AZ235" i="8" s="1"/>
  <c r="AH236" i="8"/>
  <c r="CG236" i="8"/>
  <c r="CI236" i="8" s="1"/>
  <c r="BX236" i="8"/>
  <c r="CF236" i="8" s="1"/>
  <c r="AF237" i="8"/>
  <c r="AJ237" i="8" s="1"/>
  <c r="AI237" i="8"/>
  <c r="BP238" i="8"/>
  <c r="AB242" i="8"/>
  <c r="AI242" i="8"/>
  <c r="AJ243" i="8"/>
  <c r="AY244" i="8"/>
  <c r="AV244" i="8"/>
  <c r="AZ244" i="8" s="1"/>
  <c r="BB192" i="8"/>
  <c r="BN192" i="8" s="1"/>
  <c r="BB200" i="8"/>
  <c r="BN200" i="8" s="1"/>
  <c r="V202" i="8"/>
  <c r="AP202" i="8"/>
  <c r="AX202" i="8" s="1"/>
  <c r="P206" i="8"/>
  <c r="BJ206" i="8"/>
  <c r="BN206" i="8" s="1"/>
  <c r="Z207" i="8"/>
  <c r="AH207" i="8" s="1"/>
  <c r="AT207" i="8"/>
  <c r="BZ207" i="8"/>
  <c r="CD207" i="8" s="1"/>
  <c r="L209" i="8"/>
  <c r="AT209" i="8"/>
  <c r="CB209" i="8"/>
  <c r="Z211" i="8"/>
  <c r="AH211" i="8" s="1"/>
  <c r="BJ211" i="8"/>
  <c r="BV211" i="8"/>
  <c r="CE212" i="8"/>
  <c r="AD213" i="8"/>
  <c r="AR213" i="8"/>
  <c r="BF213" i="8"/>
  <c r="CG213" i="8"/>
  <c r="CI213" i="8" s="1"/>
  <c r="Z215" i="8"/>
  <c r="BB215" i="8"/>
  <c r="AI216" i="8"/>
  <c r="BO216" i="8"/>
  <c r="BL216" i="8"/>
  <c r="AJ217" i="8"/>
  <c r="AZ217" i="8"/>
  <c r="BN217" i="8"/>
  <c r="CG218" i="8"/>
  <c r="CI218" i="8" s="1"/>
  <c r="BT219" i="8"/>
  <c r="AY224" i="8"/>
  <c r="AV224" i="8"/>
  <c r="AZ224" i="8" s="1"/>
  <c r="BO225" i="8"/>
  <c r="CE225" i="8"/>
  <c r="BP227" i="8"/>
  <c r="CG227" i="8"/>
  <c r="CI227" i="8" s="1"/>
  <c r="BN228" i="8"/>
  <c r="AI231" i="8"/>
  <c r="AY232" i="8"/>
  <c r="AN232" i="8"/>
  <c r="AJ234" i="8"/>
  <c r="AZ236" i="8"/>
  <c r="BO237" i="8"/>
  <c r="BL237" i="8"/>
  <c r="BP237" i="8" s="1"/>
  <c r="CH237" i="8"/>
  <c r="CF237" i="8"/>
  <c r="BR240" i="8"/>
  <c r="BF240" i="8"/>
  <c r="AT240" i="8"/>
  <c r="AX240" i="8" s="1"/>
  <c r="AF240" i="8"/>
  <c r="V240" i="8"/>
  <c r="BB240" i="8"/>
  <c r="AP240" i="8"/>
  <c r="AD240" i="8"/>
  <c r="BZ240" i="8"/>
  <c r="CD240" i="8" s="1"/>
  <c r="BL240" i="8"/>
  <c r="AB240" i="8"/>
  <c r="P240" i="8"/>
  <c r="AL240" i="8"/>
  <c r="BV240" i="8"/>
  <c r="BJ240" i="8"/>
  <c r="BN240" i="8" s="1"/>
  <c r="AV240" i="8"/>
  <c r="Z240" i="8"/>
  <c r="BO243" i="8"/>
  <c r="BP244" i="8"/>
  <c r="AD220" i="8"/>
  <c r="AL221" i="8"/>
  <c r="BF221" i="8"/>
  <c r="BO221" i="8"/>
  <c r="BZ221" i="8"/>
  <c r="Z223" i="8"/>
  <c r="AI223" i="8"/>
  <c r="AT223" i="8"/>
  <c r="CF223" i="8"/>
  <c r="AL224" i="8"/>
  <c r="BF224" i="8"/>
  <c r="BO224" i="8"/>
  <c r="BZ224" i="8"/>
  <c r="CD224" i="8" s="1"/>
  <c r="Z226" i="8"/>
  <c r="AI226" i="8"/>
  <c r="AT226" i="8"/>
  <c r="CF226" i="8"/>
  <c r="AL227" i="8"/>
  <c r="BF227" i="8"/>
  <c r="BO227" i="8"/>
  <c r="BZ227" i="8"/>
  <c r="AI230" i="8"/>
  <c r="CF230" i="8"/>
  <c r="AL231" i="8"/>
  <c r="BF231" i="8"/>
  <c r="BO231" i="8"/>
  <c r="BZ231" i="8"/>
  <c r="CD231" i="8" s="1"/>
  <c r="AI234" i="8"/>
  <c r="CF234" i="8"/>
  <c r="AL235" i="8"/>
  <c r="AX235" i="8" s="1"/>
  <c r="BF235" i="8"/>
  <c r="BO235" i="8"/>
  <c r="BZ235" i="8"/>
  <c r="CE237" i="8"/>
  <c r="BZ239" i="8"/>
  <c r="BF239" i="8"/>
  <c r="AL239" i="8"/>
  <c r="AT239" i="8"/>
  <c r="CG241" i="8"/>
  <c r="CI241" i="8" s="1"/>
  <c r="CE243" i="8"/>
  <c r="AI249" i="8"/>
  <c r="X249" i="8"/>
  <c r="BO249" i="8"/>
  <c r="BL249" i="8"/>
  <c r="BP249" i="8" s="1"/>
  <c r="AV256" i="8"/>
  <c r="AZ256" i="8" s="1"/>
  <c r="AY256" i="8"/>
  <c r="AN220" i="8"/>
  <c r="AZ220" i="8" s="1"/>
  <c r="BH220" i="8"/>
  <c r="BO220" i="8" s="1"/>
  <c r="BR220" i="8"/>
  <c r="CD220" i="8" s="1"/>
  <c r="CB220" i="8"/>
  <c r="AD221" i="8"/>
  <c r="AH221" i="8" s="1"/>
  <c r="P223" i="8"/>
  <c r="C331" i="8" s="1"/>
  <c r="AD224" i="8"/>
  <c r="AH224" i="8" s="1"/>
  <c r="P226" i="8"/>
  <c r="AD227" i="8"/>
  <c r="AH227" i="8" s="1"/>
  <c r="BB229" i="8"/>
  <c r="BV229" i="8"/>
  <c r="CD229" i="8" s="1"/>
  <c r="AD231" i="8"/>
  <c r="BB233" i="8"/>
  <c r="BN233" i="8" s="1"/>
  <c r="BV233" i="8"/>
  <c r="CD233" i="8" s="1"/>
  <c r="AD235" i="8"/>
  <c r="AH235" i="8" s="1"/>
  <c r="CE235" i="8"/>
  <c r="AI236" i="8"/>
  <c r="CB238" i="8"/>
  <c r="AV239" i="8"/>
  <c r="AZ239" i="8" s="1"/>
  <c r="BR239" i="8"/>
  <c r="BX240" i="8"/>
  <c r="BP241" i="8"/>
  <c r="BX241" i="8"/>
  <c r="CF241" i="8" s="1"/>
  <c r="AF242" i="8"/>
  <c r="AJ242" i="8" s="1"/>
  <c r="X243" i="8"/>
  <c r="BH243" i="8"/>
  <c r="CF244" i="8"/>
  <c r="AD245" i="8"/>
  <c r="AH245" i="8" s="1"/>
  <c r="AV245" i="8"/>
  <c r="AZ245" i="8" s="1"/>
  <c r="AI246" i="8"/>
  <c r="AF246" i="8"/>
  <c r="AJ246" i="8" s="1"/>
  <c r="AY249" i="8"/>
  <c r="AY260" i="8"/>
  <c r="AV260" i="8"/>
  <c r="AZ260" i="8" s="1"/>
  <c r="AD214" i="8"/>
  <c r="AH214" i="8" s="1"/>
  <c r="Z217" i="8"/>
  <c r="AT217" i="8"/>
  <c r="AX217" i="8" s="1"/>
  <c r="BL218" i="8"/>
  <c r="BP218" i="8" s="1"/>
  <c r="V220" i="8"/>
  <c r="AF220" i="8"/>
  <c r="AJ220" i="8" s="1"/>
  <c r="AP220" i="8"/>
  <c r="BJ220" i="8"/>
  <c r="BN220" i="8" s="1"/>
  <c r="BR221" i="8"/>
  <c r="CB221" i="8"/>
  <c r="AD222" i="8"/>
  <c r="AH222" i="8" s="1"/>
  <c r="AL223" i="8"/>
  <c r="AV223" i="8"/>
  <c r="AZ223" i="8" s="1"/>
  <c r="BF223" i="8"/>
  <c r="BZ223" i="8"/>
  <c r="CD223" i="8" s="1"/>
  <c r="BR224" i="8"/>
  <c r="CB224" i="8"/>
  <c r="AD225" i="8"/>
  <c r="AH225" i="8" s="1"/>
  <c r="AL226" i="8"/>
  <c r="AV226" i="8"/>
  <c r="AZ226" i="8" s="1"/>
  <c r="BF226" i="8"/>
  <c r="BZ226" i="8"/>
  <c r="CD226" i="8" s="1"/>
  <c r="BR227" i="8"/>
  <c r="CB227" i="8"/>
  <c r="Z229" i="8"/>
  <c r="AT229" i="8"/>
  <c r="AX229" i="8" s="1"/>
  <c r="AV230" i="8"/>
  <c r="AZ230" i="8" s="1"/>
  <c r="BR231" i="8"/>
  <c r="CB231" i="8"/>
  <c r="Z233" i="8"/>
  <c r="AT233" i="8"/>
  <c r="AX233" i="8" s="1"/>
  <c r="AV234" i="8"/>
  <c r="AZ234" i="8" s="1"/>
  <c r="BR235" i="8"/>
  <c r="CB235" i="8"/>
  <c r="CG237" i="8"/>
  <c r="CI237" i="8" s="1"/>
  <c r="AI238" i="8"/>
  <c r="Z239" i="8"/>
  <c r="BH239" i="8"/>
  <c r="AN240" i="8"/>
  <c r="AY240" i="8"/>
  <c r="CD241" i="8"/>
  <c r="BJ242" i="8"/>
  <c r="AP242" i="8"/>
  <c r="V242" i="8"/>
  <c r="BZ242" i="8"/>
  <c r="CD242" i="8" s="1"/>
  <c r="BF242" i="8"/>
  <c r="AL242" i="8"/>
  <c r="AT242" i="8"/>
  <c r="CD248" i="8"/>
  <c r="CF250" i="8"/>
  <c r="AI251" i="8"/>
  <c r="AF251" i="8"/>
  <c r="AJ251" i="8" s="1"/>
  <c r="BZ256" i="8"/>
  <c r="BF256" i="8"/>
  <c r="BN256" i="8" s="1"/>
  <c r="AL256" i="8"/>
  <c r="BV256" i="8"/>
  <c r="BB256" i="8"/>
  <c r="AT256" i="8"/>
  <c r="BR256" i="8"/>
  <c r="AP256" i="8"/>
  <c r="AD256" i="8"/>
  <c r="P256" i="8"/>
  <c r="Z256" i="8"/>
  <c r="L256" i="8"/>
  <c r="V256" i="8"/>
  <c r="BD256" i="8"/>
  <c r="BL258" i="8"/>
  <c r="BT220" i="8"/>
  <c r="AF221" i="8"/>
  <c r="AJ221" i="8" s="1"/>
  <c r="AP221" i="8"/>
  <c r="BJ221" i="8"/>
  <c r="AD223" i="8"/>
  <c r="AH223" i="8" s="1"/>
  <c r="V224" i="8"/>
  <c r="AF224" i="8"/>
  <c r="AJ224" i="8" s="1"/>
  <c r="AP224" i="8"/>
  <c r="AX224" i="8" s="1"/>
  <c r="BJ224" i="8"/>
  <c r="AD226" i="8"/>
  <c r="AH226" i="8" s="1"/>
  <c r="V227" i="8"/>
  <c r="AF227" i="8"/>
  <c r="AJ227" i="8" s="1"/>
  <c r="AP227" i="8"/>
  <c r="AX227" i="8" s="1"/>
  <c r="BJ227" i="8"/>
  <c r="BN227" i="8" s="1"/>
  <c r="P229" i="8"/>
  <c r="BD229" i="8"/>
  <c r="BX229" i="8"/>
  <c r="CF229" i="8" s="1"/>
  <c r="V231" i="8"/>
  <c r="AF231" i="8"/>
  <c r="AJ231" i="8" s="1"/>
  <c r="AP231" i="8"/>
  <c r="AX231" i="8" s="1"/>
  <c r="BJ231" i="8"/>
  <c r="BN231" i="8" s="1"/>
  <c r="P233" i="8"/>
  <c r="BD233" i="8"/>
  <c r="BX233" i="8"/>
  <c r="CH233" i="8" s="1"/>
  <c r="V235" i="8"/>
  <c r="AF235" i="8"/>
  <c r="AJ235" i="8" s="1"/>
  <c r="AP235" i="8"/>
  <c r="BJ235" i="8"/>
  <c r="CH236" i="8"/>
  <c r="AY237" i="8"/>
  <c r="P239" i="8"/>
  <c r="AB239" i="8"/>
  <c r="BJ239" i="8"/>
  <c r="BT239" i="8"/>
  <c r="CB240" i="8"/>
  <c r="CG240" i="8"/>
  <c r="CI240" i="8" s="1"/>
  <c r="AY242" i="8"/>
  <c r="AV242" i="8"/>
  <c r="AZ242" i="8" s="1"/>
  <c r="BX243" i="8"/>
  <c r="AJ245" i="8"/>
  <c r="AJ249" i="8"/>
  <c r="BN250" i="8"/>
  <c r="CG253" i="8"/>
  <c r="CI253" i="8" s="1"/>
  <c r="CG255" i="8"/>
  <c r="CI255" i="8" s="1"/>
  <c r="AY255" i="8"/>
  <c r="AV255" i="8"/>
  <c r="AZ255" i="8" s="1"/>
  <c r="AF256" i="8"/>
  <c r="BH256" i="8"/>
  <c r="BO256" i="8" s="1"/>
  <c r="CG260" i="8"/>
  <c r="CI260" i="8" s="1"/>
  <c r="BX260" i="8"/>
  <c r="AT264" i="8"/>
  <c r="BT224" i="8"/>
  <c r="BT227" i="8"/>
  <c r="BT231" i="8"/>
  <c r="BT235" i="8"/>
  <c r="BO239" i="8"/>
  <c r="BV239" i="8"/>
  <c r="T240" i="8"/>
  <c r="BO242" i="8"/>
  <c r="AN243" i="8"/>
  <c r="AY243" i="8"/>
  <c r="BL243" i="8"/>
  <c r="AF244" i="8"/>
  <c r="AJ244" i="8" s="1"/>
  <c r="CG244" i="8"/>
  <c r="CI244" i="8" s="1"/>
  <c r="CG245" i="8"/>
  <c r="CI245" i="8" s="1"/>
  <c r="CE245" i="8"/>
  <c r="CB245" i="8"/>
  <c r="BP251" i="8"/>
  <c r="AV275" i="8"/>
  <c r="AZ275" i="8" s="1"/>
  <c r="AY275" i="8"/>
  <c r="AD217" i="8"/>
  <c r="AH217" i="8" s="1"/>
  <c r="Z220" i="8"/>
  <c r="AT220" i="8"/>
  <c r="BB221" i="8"/>
  <c r="BV221" i="8"/>
  <c r="L222" i="8"/>
  <c r="V223" i="8"/>
  <c r="AP223" i="8"/>
  <c r="BJ223" i="8"/>
  <c r="BN223" i="8" s="1"/>
  <c r="BB224" i="8"/>
  <c r="BV224" i="8"/>
  <c r="L225" i="8"/>
  <c r="V226" i="8"/>
  <c r="AP226" i="8"/>
  <c r="BJ226" i="8"/>
  <c r="BB227" i="8"/>
  <c r="BV227" i="8"/>
  <c r="P228" i="8"/>
  <c r="AD229" i="8"/>
  <c r="V230" i="8"/>
  <c r="AH230" i="8" s="1"/>
  <c r="AP230" i="8"/>
  <c r="AX230" i="8" s="1"/>
  <c r="BJ230" i="8"/>
  <c r="BN230" i="8" s="1"/>
  <c r="BB231" i="8"/>
  <c r="BV231" i="8"/>
  <c r="P232" i="8"/>
  <c r="AD233" i="8"/>
  <c r="AH233" i="8" s="1"/>
  <c r="V234" i="8"/>
  <c r="AH234" i="8" s="1"/>
  <c r="AP234" i="8"/>
  <c r="AX234" i="8" s="1"/>
  <c r="BJ234" i="8"/>
  <c r="BN234" i="8" s="1"/>
  <c r="BB235" i="8"/>
  <c r="BV235" i="8"/>
  <c r="AY236" i="8"/>
  <c r="AP239" i="8"/>
  <c r="BL239" i="8"/>
  <c r="BP239" i="8" s="1"/>
  <c r="BD240" i="8"/>
  <c r="L242" i="8"/>
  <c r="BL242" i="8"/>
  <c r="BP242" i="8" s="1"/>
  <c r="CB243" i="8"/>
  <c r="CG243" i="8"/>
  <c r="CI243" i="8" s="1"/>
  <c r="AI245" i="8"/>
  <c r="BH245" i="8"/>
  <c r="AJ248" i="8"/>
  <c r="BP250" i="8"/>
  <c r="BJ264" i="8"/>
  <c r="AP264" i="8"/>
  <c r="V264" i="8"/>
  <c r="BR264" i="8"/>
  <c r="BZ264" i="8"/>
  <c r="BF264" i="8"/>
  <c r="AL264" i="8"/>
  <c r="P264" i="8"/>
  <c r="BV264" i="8"/>
  <c r="BB264" i="8"/>
  <c r="L264" i="8"/>
  <c r="BT264" i="8"/>
  <c r="AD264" i="8"/>
  <c r="AH264" i="8" s="1"/>
  <c r="BB214" i="8"/>
  <c r="Z221" i="8"/>
  <c r="BB222" i="8"/>
  <c r="BN222" i="8" s="1"/>
  <c r="Z224" i="8"/>
  <c r="BB225" i="8"/>
  <c r="BN225" i="8" s="1"/>
  <c r="Z227" i="8"/>
  <c r="AL228" i="8"/>
  <c r="AX228" i="8" s="1"/>
  <c r="BF228" i="8"/>
  <c r="BH229" i="8"/>
  <c r="BO229" i="8" s="1"/>
  <c r="BR229" i="8"/>
  <c r="Z231" i="8"/>
  <c r="AB232" i="8"/>
  <c r="AL232" i="8"/>
  <c r="AX232" i="8" s="1"/>
  <c r="AV232" i="8"/>
  <c r="BF232" i="8"/>
  <c r="BN232" i="8" s="1"/>
  <c r="AN233" i="8"/>
  <c r="BH233" i="8"/>
  <c r="BO233" i="8" s="1"/>
  <c r="BR233" i="8"/>
  <c r="Z235" i="8"/>
  <c r="CG235" i="8"/>
  <c r="CI235" i="8" s="1"/>
  <c r="BO236" i="8"/>
  <c r="T239" i="8"/>
  <c r="AF239" i="8"/>
  <c r="BB239" i="8"/>
  <c r="BX239" i="8"/>
  <c r="CE240" i="8"/>
  <c r="Z242" i="8"/>
  <c r="AH242" i="8" s="1"/>
  <c r="BX242" i="8"/>
  <c r="T243" i="8"/>
  <c r="BZ245" i="8"/>
  <c r="BF245" i="8"/>
  <c r="AL245" i="8"/>
  <c r="BX245" i="8"/>
  <c r="AT245" i="8"/>
  <c r="BV245" i="8"/>
  <c r="BB245" i="8"/>
  <c r="L245" i="8"/>
  <c r="BR245" i="8"/>
  <c r="X245" i="8"/>
  <c r="AN245" i="8"/>
  <c r="BJ245" i="8"/>
  <c r="BN245" i="8" s="1"/>
  <c r="AX247" i="8"/>
  <c r="CG247" i="8"/>
  <c r="CI247" i="8" s="1"/>
  <c r="BX247" i="8"/>
  <c r="CG249" i="8"/>
  <c r="CI249" i="8" s="1"/>
  <c r="AN256" i="8"/>
  <c r="AJ267" i="8"/>
  <c r="AD246" i="8"/>
  <c r="AI248" i="8"/>
  <c r="CF248" i="8"/>
  <c r="CE249" i="8"/>
  <c r="L250" i="8"/>
  <c r="AY251" i="8"/>
  <c r="CF251" i="8"/>
  <c r="AI252" i="8"/>
  <c r="AD253" i="8"/>
  <c r="AH253" i="8" s="1"/>
  <c r="CE253" i="8"/>
  <c r="AX254" i="8"/>
  <c r="BF254" i="8"/>
  <c r="CE254" i="8"/>
  <c r="CD257" i="8"/>
  <c r="AT258" i="8"/>
  <c r="Z258" i="8"/>
  <c r="BJ258" i="8"/>
  <c r="AP258" i="8"/>
  <c r="V258" i="8"/>
  <c r="BR258" i="8"/>
  <c r="AI260" i="8"/>
  <c r="CG262" i="8"/>
  <c r="CI262" i="8" s="1"/>
  <c r="BX262" i="8"/>
  <c r="AB264" i="8"/>
  <c r="BO267" i="8"/>
  <c r="BL267" i="8"/>
  <c r="BP267" i="8" s="1"/>
  <c r="CE268" i="8"/>
  <c r="BT268" i="8"/>
  <c r="CH269" i="8"/>
  <c r="CF269" i="8"/>
  <c r="AY273" i="8"/>
  <c r="AN273" i="8"/>
  <c r="AZ273" i="8" s="1"/>
  <c r="AI277" i="8"/>
  <c r="AF277" i="8"/>
  <c r="AJ277" i="8" s="1"/>
  <c r="AB247" i="8"/>
  <c r="AL247" i="8"/>
  <c r="AV247" i="8"/>
  <c r="AZ247" i="8" s="1"/>
  <c r="BF247" i="8"/>
  <c r="BZ247" i="8"/>
  <c r="CD247" i="8" s="1"/>
  <c r="CG248" i="8"/>
  <c r="CI248" i="8" s="1"/>
  <c r="CG251" i="8"/>
  <c r="CI251" i="8" s="1"/>
  <c r="BJ253" i="8"/>
  <c r="AP253" i="8"/>
  <c r="V253" i="8"/>
  <c r="AF253" i="8"/>
  <c r="AJ253" i="8" s="1"/>
  <c r="BB253" i="8"/>
  <c r="BH254" i="8"/>
  <c r="BO254" i="8" s="1"/>
  <c r="X256" i="8"/>
  <c r="CB256" i="8"/>
  <c r="CG257" i="8"/>
  <c r="CI257" i="8" s="1"/>
  <c r="BX258" i="8"/>
  <c r="AV259" i="8"/>
  <c r="AZ259" i="8" s="1"/>
  <c r="BP260" i="8"/>
  <c r="CG261" i="8"/>
  <c r="CI261" i="8" s="1"/>
  <c r="BX261" i="8"/>
  <c r="BP263" i="8"/>
  <c r="BP265" i="8"/>
  <c r="AB270" i="8"/>
  <c r="CG270" i="8"/>
  <c r="CI270" i="8" s="1"/>
  <c r="CE270" i="8"/>
  <c r="CB270" i="8"/>
  <c r="AR273" i="8"/>
  <c r="BO277" i="8"/>
  <c r="CG277" i="8"/>
  <c r="CI277" i="8" s="1"/>
  <c r="BL277" i="8"/>
  <c r="BP277" i="8" s="1"/>
  <c r="CG278" i="8"/>
  <c r="CI278" i="8" s="1"/>
  <c r="V246" i="8"/>
  <c r="AP246" i="8"/>
  <c r="AX246" i="8" s="1"/>
  <c r="BJ246" i="8"/>
  <c r="BN246" i="8" s="1"/>
  <c r="AD247" i="8"/>
  <c r="AV248" i="8"/>
  <c r="AZ248" i="8" s="1"/>
  <c r="BX249" i="8"/>
  <c r="CF249" i="8" s="1"/>
  <c r="Z250" i="8"/>
  <c r="AT250" i="8"/>
  <c r="AV252" i="8"/>
  <c r="AZ252" i="8" s="1"/>
  <c r="CB252" i="8"/>
  <c r="BX253" i="8"/>
  <c r="AV254" i="8"/>
  <c r="BJ254" i="8"/>
  <c r="BV254" i="8"/>
  <c r="AN257" i="8"/>
  <c r="AZ257" i="8" s="1"/>
  <c r="CB257" i="8"/>
  <c r="AL258" i="8"/>
  <c r="BB258" i="8"/>
  <c r="BZ258" i="8"/>
  <c r="CD258" i="8" s="1"/>
  <c r="BP259" i="8"/>
  <c r="CE260" i="8"/>
  <c r="AH262" i="8"/>
  <c r="CE262" i="8"/>
  <c r="AF264" i="8"/>
  <c r="BX264" i="8"/>
  <c r="AZ265" i="8"/>
  <c r="BZ270" i="8"/>
  <c r="BF270" i="8"/>
  <c r="AL270" i="8"/>
  <c r="P270" i="8"/>
  <c r="AT270" i="8"/>
  <c r="Z270" i="8"/>
  <c r="BV270" i="8"/>
  <c r="BB270" i="8"/>
  <c r="L270" i="8"/>
  <c r="BJ270" i="8"/>
  <c r="AP270" i="8"/>
  <c r="AF270" i="8"/>
  <c r="AJ270" i="8" s="1"/>
  <c r="V270" i="8"/>
  <c r="BR270" i="8"/>
  <c r="AD270" i="8"/>
  <c r="BD270" i="8"/>
  <c r="AI272" i="8"/>
  <c r="AF272" i="8"/>
  <c r="AJ272" i="8" s="1"/>
  <c r="CG273" i="8"/>
  <c r="CI273" i="8" s="1"/>
  <c r="CF275" i="8"/>
  <c r="AX280" i="8"/>
  <c r="CG288" i="8"/>
  <c r="CI288" i="8" s="1"/>
  <c r="CB288" i="8"/>
  <c r="CE288" i="8"/>
  <c r="BL245" i="8"/>
  <c r="L246" i="8"/>
  <c r="BR247" i="8"/>
  <c r="CB247" i="8"/>
  <c r="AD248" i="8"/>
  <c r="AH248" i="8" s="1"/>
  <c r="AL249" i="8"/>
  <c r="AX249" i="8" s="1"/>
  <c r="AV249" i="8"/>
  <c r="AZ249" i="8" s="1"/>
  <c r="BF249" i="8"/>
  <c r="BN249" i="8" s="1"/>
  <c r="BZ249" i="8"/>
  <c r="CD249" i="8" s="1"/>
  <c r="P250" i="8"/>
  <c r="CG250" i="8"/>
  <c r="CI250" i="8" s="1"/>
  <c r="BR252" i="8"/>
  <c r="CD252" i="8" s="1"/>
  <c r="AT253" i="8"/>
  <c r="BZ253" i="8"/>
  <c r="CD253" i="8" s="1"/>
  <c r="P254" i="8"/>
  <c r="AL254" i="8"/>
  <c r="BX254" i="8"/>
  <c r="AI255" i="8"/>
  <c r="BT255" i="8"/>
  <c r="CF255" i="8" s="1"/>
  <c r="AB256" i="8"/>
  <c r="L258" i="8"/>
  <c r="AN258" i="8"/>
  <c r="CB258" i="8"/>
  <c r="CE259" i="8"/>
  <c r="AH261" i="8"/>
  <c r="CE261" i="8"/>
  <c r="AX262" i="8"/>
  <c r="BN262" i="8"/>
  <c r="AF263" i="8"/>
  <c r="AJ263" i="8" s="1"/>
  <c r="AI263" i="8"/>
  <c r="CF263" i="8"/>
  <c r="BD264" i="8"/>
  <c r="CB264" i="8"/>
  <c r="CG264" i="8"/>
  <c r="CI264" i="8" s="1"/>
  <c r="CE264" i="8"/>
  <c r="AY267" i="8"/>
  <c r="CD268" i="8"/>
  <c r="AI269" i="8"/>
  <c r="AF269" i="8"/>
  <c r="AJ269" i="8" s="1"/>
  <c r="AZ269" i="8"/>
  <c r="BH270" i="8"/>
  <c r="AH272" i="8"/>
  <c r="CG274" i="8"/>
  <c r="CI274" i="8" s="1"/>
  <c r="X246" i="8"/>
  <c r="AR246" i="8"/>
  <c r="AZ246" i="8" s="1"/>
  <c r="BB246" i="8"/>
  <c r="BL246" i="8"/>
  <c r="BP246" i="8" s="1"/>
  <c r="BV246" i="8"/>
  <c r="CD246" i="8" s="1"/>
  <c r="CE246" i="8"/>
  <c r="V247" i="8"/>
  <c r="AF247" i="8"/>
  <c r="AP247" i="8"/>
  <c r="BJ247" i="8"/>
  <c r="BN247" i="8" s="1"/>
  <c r="AD249" i="8"/>
  <c r="AB250" i="8"/>
  <c r="AJ250" i="8" s="1"/>
  <c r="AL250" i="8"/>
  <c r="AV250" i="8"/>
  <c r="AZ250" i="8" s="1"/>
  <c r="BF250" i="8"/>
  <c r="BZ250" i="8"/>
  <c r="CD250" i="8" s="1"/>
  <c r="BO251" i="8"/>
  <c r="CE251" i="8"/>
  <c r="BJ252" i="8"/>
  <c r="BT252" i="8"/>
  <c r="CE252" i="8"/>
  <c r="L253" i="8"/>
  <c r="AI253" i="8"/>
  <c r="AY253" i="8"/>
  <c r="BF253" i="8"/>
  <c r="AD254" i="8"/>
  <c r="AH254" i="8" s="1"/>
  <c r="AN254" i="8"/>
  <c r="BL254" i="8"/>
  <c r="BZ254" i="8"/>
  <c r="CD254" i="8" s="1"/>
  <c r="AF255" i="8"/>
  <c r="AJ255" i="8" s="1"/>
  <c r="CG256" i="8"/>
  <c r="CI256" i="8" s="1"/>
  <c r="AJ257" i="8"/>
  <c r="CE257" i="8"/>
  <c r="BD258" i="8"/>
  <c r="AH260" i="8"/>
  <c r="BO260" i="8"/>
  <c r="AX261" i="8"/>
  <c r="AJ262" i="8"/>
  <c r="BP262" i="8"/>
  <c r="BH264" i="8"/>
  <c r="CG265" i="8"/>
  <c r="CI265" i="8" s="1"/>
  <c r="BX265" i="8"/>
  <c r="CH268" i="8"/>
  <c r="CF268" i="8"/>
  <c r="BO270" i="8"/>
  <c r="AB273" i="8"/>
  <c r="BD273" i="8"/>
  <c r="CF274" i="8"/>
  <c r="BO276" i="8"/>
  <c r="BT247" i="8"/>
  <c r="AD250" i="8"/>
  <c r="AH250" i="8" s="1"/>
  <c r="Z253" i="8"/>
  <c r="AV253" i="8"/>
  <c r="AZ253" i="8" s="1"/>
  <c r="BR253" i="8"/>
  <c r="CB253" i="8"/>
  <c r="T254" i="8"/>
  <c r="AP254" i="8"/>
  <c r="CB254" i="8"/>
  <c r="CG254" i="8"/>
  <c r="CI254" i="8" s="1"/>
  <c r="BP255" i="8"/>
  <c r="AR256" i="8"/>
  <c r="BT256" i="8"/>
  <c r="AD258" i="8"/>
  <c r="AH258" i="8" s="1"/>
  <c r="AR258" i="8"/>
  <c r="AZ258" i="8" s="1"/>
  <c r="BF258" i="8"/>
  <c r="AJ261" i="8"/>
  <c r="AZ262" i="8"/>
  <c r="T264" i="8"/>
  <c r="AN264" i="8"/>
  <c r="BO264" i="8"/>
  <c r="BL264" i="8"/>
  <c r="BP264" i="8" s="1"/>
  <c r="AI267" i="8"/>
  <c r="X267" i="8"/>
  <c r="CH267" i="8"/>
  <c r="CF267" i="8"/>
  <c r="AZ268" i="8"/>
  <c r="BR273" i="8"/>
  <c r="BF273" i="8"/>
  <c r="AL273" i="8"/>
  <c r="BZ273" i="8"/>
  <c r="P273" i="8"/>
  <c r="BX273" i="8"/>
  <c r="AT273" i="8"/>
  <c r="Z273" i="8"/>
  <c r="BB273" i="8"/>
  <c r="BV273" i="8"/>
  <c r="L273" i="8"/>
  <c r="BT273" i="8"/>
  <c r="BJ273" i="8"/>
  <c r="AP273" i="8"/>
  <c r="AF273" i="8"/>
  <c r="V273" i="8"/>
  <c r="AD273" i="8"/>
  <c r="AH273" i="8" s="1"/>
  <c r="BH273" i="8"/>
  <c r="BO273" i="8" s="1"/>
  <c r="AY274" i="8"/>
  <c r="CD274" i="8"/>
  <c r="AI280" i="8"/>
  <c r="AF280" i="8"/>
  <c r="AJ280" i="8" s="1"/>
  <c r="BB247" i="8"/>
  <c r="V249" i="8"/>
  <c r="AP249" i="8"/>
  <c r="AD251" i="8"/>
  <c r="AH251" i="8" s="1"/>
  <c r="BR251" i="8"/>
  <c r="CD251" i="8" s="1"/>
  <c r="BB252" i="8"/>
  <c r="BL252" i="8"/>
  <c r="BP252" i="8" s="1"/>
  <c r="AL253" i="8"/>
  <c r="V254" i="8"/>
  <c r="AF254" i="8"/>
  <c r="AJ254" i="8" s="1"/>
  <c r="BB254" i="8"/>
  <c r="P257" i="8"/>
  <c r="L257" i="8"/>
  <c r="BJ257" i="8"/>
  <c r="BN257" i="8" s="1"/>
  <c r="AP257" i="8"/>
  <c r="AX257" i="8" s="1"/>
  <c r="V257" i="8"/>
  <c r="AH257" i="8" s="1"/>
  <c r="BV257" i="8"/>
  <c r="P258" i="8"/>
  <c r="AI258" i="8"/>
  <c r="AY258" i="8"/>
  <c r="BH258" i="8"/>
  <c r="BO258" i="8" s="1"/>
  <c r="BT258" i="8"/>
  <c r="CE258" i="8"/>
  <c r="AX260" i="8"/>
  <c r="AZ261" i="8"/>
  <c r="AY263" i="8"/>
  <c r="AV263" i="8"/>
  <c r="AZ263" i="8" s="1"/>
  <c r="CG263" i="8"/>
  <c r="CI263" i="8" s="1"/>
  <c r="X264" i="8"/>
  <c r="AR264" i="8"/>
  <c r="CE265" i="8"/>
  <c r="BP268" i="8"/>
  <c r="AY270" i="8"/>
  <c r="AN270" i="8"/>
  <c r="AZ270" i="8" s="1"/>
  <c r="BO274" i="8"/>
  <c r="BL274" i="8"/>
  <c r="BP274" i="8" s="1"/>
  <c r="BT286" i="8"/>
  <c r="CE286" i="8"/>
  <c r="AI266" i="8"/>
  <c r="CF266" i="8"/>
  <c r="BB267" i="8"/>
  <c r="BV267" i="8"/>
  <c r="CE267" i="8"/>
  <c r="AY269" i="8"/>
  <c r="AD271" i="8"/>
  <c r="V272" i="8"/>
  <c r="AP272" i="8"/>
  <c r="AY272" i="8"/>
  <c r="BJ272" i="8"/>
  <c r="BN272" i="8" s="1"/>
  <c r="BX276" i="8"/>
  <c r="BL281" i="8"/>
  <c r="BP281" i="8" s="1"/>
  <c r="BO281" i="8"/>
  <c r="CE281" i="8"/>
  <c r="CB281" i="8"/>
  <c r="CF284" i="8"/>
  <c r="AI285" i="8"/>
  <c r="AF285" i="8"/>
  <c r="AJ285" i="8" s="1"/>
  <c r="CG285" i="8"/>
  <c r="CI285" i="8" s="1"/>
  <c r="L286" i="8"/>
  <c r="BR286" i="8"/>
  <c r="AD286" i="8"/>
  <c r="AH286" i="8" s="1"/>
  <c r="CB286" i="8"/>
  <c r="AV286" i="8"/>
  <c r="AL286" i="8"/>
  <c r="AB286" i="8"/>
  <c r="BF286" i="8"/>
  <c r="P286" i="8"/>
  <c r="BZ286" i="8"/>
  <c r="AT286" i="8"/>
  <c r="Z286" i="8"/>
  <c r="BX286" i="8"/>
  <c r="AR286" i="8"/>
  <c r="X286" i="8"/>
  <c r="BL286" i="8"/>
  <c r="BB286" i="8"/>
  <c r="BV286" i="8"/>
  <c r="AP286" i="8"/>
  <c r="V286" i="8"/>
  <c r="AH288" i="8"/>
  <c r="AI294" i="8"/>
  <c r="AF294" i="8"/>
  <c r="CG266" i="8"/>
  <c r="CI266" i="8" s="1"/>
  <c r="Z267" i="8"/>
  <c r="AT267" i="8"/>
  <c r="BH271" i="8"/>
  <c r="BO271" i="8" s="1"/>
  <c r="BR271" i="8"/>
  <c r="CB271" i="8"/>
  <c r="BT272" i="8"/>
  <c r="CF272" i="8" s="1"/>
  <c r="BO275" i="8"/>
  <c r="AY276" i="8"/>
  <c r="BL276" i="8"/>
  <c r="BZ276" i="8"/>
  <c r="CD276" i="8" s="1"/>
  <c r="AF278" i="8"/>
  <c r="AV280" i="8"/>
  <c r="AZ280" i="8" s="1"/>
  <c r="CG282" i="8"/>
  <c r="CI282" i="8" s="1"/>
  <c r="BX282" i="8"/>
  <c r="AI286" i="8"/>
  <c r="AF286" i="8"/>
  <c r="CG286" i="8"/>
  <c r="CI286" i="8" s="1"/>
  <c r="AY287" i="8"/>
  <c r="AV287" i="8"/>
  <c r="AZ287" i="8" s="1"/>
  <c r="AD259" i="8"/>
  <c r="AH259" i="8" s="1"/>
  <c r="AD265" i="8"/>
  <c r="AH265" i="8" s="1"/>
  <c r="AV266" i="8"/>
  <c r="AZ266" i="8" s="1"/>
  <c r="P267" i="8"/>
  <c r="CG267" i="8"/>
  <c r="CI267" i="8" s="1"/>
  <c r="Z268" i="8"/>
  <c r="AT268" i="8"/>
  <c r="AX268" i="8" s="1"/>
  <c r="BL269" i="8"/>
  <c r="BP269" i="8" s="1"/>
  <c r="V271" i="8"/>
  <c r="AF271" i="8"/>
  <c r="AJ271" i="8" s="1"/>
  <c r="AP271" i="8"/>
  <c r="BJ271" i="8"/>
  <c r="BN271" i="8" s="1"/>
  <c r="BB272" i="8"/>
  <c r="BL272" i="8"/>
  <c r="BP272" i="8" s="1"/>
  <c r="BV272" i="8"/>
  <c r="CE272" i="8"/>
  <c r="BL275" i="8"/>
  <c r="BP275" i="8" s="1"/>
  <c r="CG275" i="8"/>
  <c r="CI275" i="8" s="1"/>
  <c r="AD276" i="8"/>
  <c r="AP276" i="8"/>
  <c r="CB276" i="8"/>
  <c r="CG276" i="8"/>
  <c r="CI276" i="8" s="1"/>
  <c r="BZ278" i="8"/>
  <c r="BF278" i="8"/>
  <c r="AL278" i="8"/>
  <c r="AX278" i="8" s="1"/>
  <c r="BV278" i="8"/>
  <c r="BB278" i="8"/>
  <c r="AV278" i="8"/>
  <c r="AZ278" i="8" s="1"/>
  <c r="AD279" i="8"/>
  <c r="AN279" i="8"/>
  <c r="AZ279" i="8" s="1"/>
  <c r="BX279" i="8"/>
  <c r="AH281" i="8"/>
  <c r="AY281" i="8"/>
  <c r="AV281" i="8"/>
  <c r="AZ281" i="8" s="1"/>
  <c r="CD282" i="8"/>
  <c r="AY283" i="8"/>
  <c r="BO283" i="8"/>
  <c r="CG283" i="8"/>
  <c r="CI283" i="8" s="1"/>
  <c r="BL283" i="8"/>
  <c r="BP283" i="8" s="1"/>
  <c r="AH285" i="8"/>
  <c r="BD286" i="8"/>
  <c r="CG297" i="8"/>
  <c r="CI297" i="8" s="1"/>
  <c r="AB297" i="8"/>
  <c r="BL256" i="8"/>
  <c r="BP256" i="8" s="1"/>
  <c r="AF258" i="8"/>
  <c r="AJ258" i="8" s="1"/>
  <c r="BR259" i="8"/>
  <c r="CD259" i="8" s="1"/>
  <c r="CB259" i="8"/>
  <c r="BR260" i="8"/>
  <c r="CD260" i="8" s="1"/>
  <c r="CB260" i="8"/>
  <c r="BR261" i="8"/>
  <c r="CD261" i="8" s="1"/>
  <c r="CB261" i="8"/>
  <c r="BR262" i="8"/>
  <c r="CD262" i="8" s="1"/>
  <c r="CB262" i="8"/>
  <c r="AD263" i="8"/>
  <c r="AH263" i="8" s="1"/>
  <c r="AV264" i="8"/>
  <c r="BR265" i="8"/>
  <c r="CD265" i="8" s="1"/>
  <c r="CB265" i="8"/>
  <c r="AD266" i="8"/>
  <c r="AH266" i="8" s="1"/>
  <c r="AL267" i="8"/>
  <c r="AV267" i="8"/>
  <c r="AZ267" i="8" s="1"/>
  <c r="BF267" i="8"/>
  <c r="BN267" i="8" s="1"/>
  <c r="BZ267" i="8"/>
  <c r="CD267" i="8" s="1"/>
  <c r="P268" i="8"/>
  <c r="CG268" i="8"/>
  <c r="CI268" i="8" s="1"/>
  <c r="BL270" i="8"/>
  <c r="L271" i="8"/>
  <c r="Z272" i="8"/>
  <c r="AT272" i="8"/>
  <c r="BL273" i="8"/>
  <c r="AV274" i="8"/>
  <c r="AZ274" i="8" s="1"/>
  <c r="BJ275" i="8"/>
  <c r="BZ275" i="8"/>
  <c r="BF275" i="8"/>
  <c r="AL275" i="8"/>
  <c r="AP275" i="8"/>
  <c r="AV277" i="8"/>
  <c r="AZ277" i="8" s="1"/>
  <c r="V278" i="8"/>
  <c r="AH278" i="8" s="1"/>
  <c r="BJ278" i="8"/>
  <c r="BN278" i="8" s="1"/>
  <c r="AP279" i="8"/>
  <c r="BL279" i="8"/>
  <c r="BP282" i="8"/>
  <c r="BH286" i="8"/>
  <c r="BO286" i="8" s="1"/>
  <c r="CD296" i="8"/>
  <c r="AD267" i="8"/>
  <c r="CG269" i="8"/>
  <c r="CI269" i="8" s="1"/>
  <c r="X271" i="8"/>
  <c r="AR271" i="8"/>
  <c r="AZ271" i="8" s="1"/>
  <c r="BB271" i="8"/>
  <c r="BL271" i="8"/>
  <c r="BP271" i="8" s="1"/>
  <c r="BV271" i="8"/>
  <c r="CD271" i="8" s="1"/>
  <c r="P272" i="8"/>
  <c r="BD272" i="8"/>
  <c r="BX272" i="8"/>
  <c r="CH272" i="8" s="1"/>
  <c r="BR276" i="8"/>
  <c r="P276" i="8"/>
  <c r="V276" i="8"/>
  <c r="AF276" i="8"/>
  <c r="AJ276" i="8" s="1"/>
  <c r="AR276" i="8"/>
  <c r="AZ276" i="8" s="1"/>
  <c r="BD276" i="8"/>
  <c r="CF277" i="8"/>
  <c r="BO278" i="8"/>
  <c r="BL278" i="8"/>
  <c r="BP278" i="8" s="1"/>
  <c r="BX278" i="8"/>
  <c r="P279" i="8"/>
  <c r="L279" i="8"/>
  <c r="V279" i="8"/>
  <c r="AF279" i="8"/>
  <c r="AJ279" i="8" s="1"/>
  <c r="BB279" i="8"/>
  <c r="CG279" i="8"/>
  <c r="CI279" i="8" s="1"/>
  <c r="CB279" i="8"/>
  <c r="BP280" i="8"/>
  <c r="CG280" i="8"/>
  <c r="CI280" i="8" s="1"/>
  <c r="CG281" i="8"/>
  <c r="CI281" i="8" s="1"/>
  <c r="CD285" i="8"/>
  <c r="AN286" i="8"/>
  <c r="BJ286" i="8"/>
  <c r="BR267" i="8"/>
  <c r="AD268" i="8"/>
  <c r="Z271" i="8"/>
  <c r="AT271" i="8"/>
  <c r="AX271" i="8" s="1"/>
  <c r="AL272" i="8"/>
  <c r="BF272" i="8"/>
  <c r="BZ272" i="8"/>
  <c r="CD272" i="8" s="1"/>
  <c r="AT276" i="8"/>
  <c r="BF276" i="8"/>
  <c r="BN276" i="8" s="1"/>
  <c r="CE276" i="8"/>
  <c r="AY278" i="8"/>
  <c r="CE278" i="8"/>
  <c r="AR279" i="8"/>
  <c r="BD279" i="8"/>
  <c r="CH280" i="8"/>
  <c r="AI281" i="8"/>
  <c r="AJ282" i="8"/>
  <c r="BO282" i="8"/>
  <c r="AF283" i="8"/>
  <c r="AJ283" i="8" s="1"/>
  <c r="AI283" i="8"/>
  <c r="BB259" i="8"/>
  <c r="BN259" i="8" s="1"/>
  <c r="BB260" i="8"/>
  <c r="BN260" i="8" s="1"/>
  <c r="BB261" i="8"/>
  <c r="BN261" i="8" s="1"/>
  <c r="BB262" i="8"/>
  <c r="BB265" i="8"/>
  <c r="BN265" i="8" s="1"/>
  <c r="V267" i="8"/>
  <c r="AP267" i="8"/>
  <c r="CB273" i="8"/>
  <c r="L275" i="8"/>
  <c r="AT275" i="8"/>
  <c r="BR275" i="8"/>
  <c r="BH276" i="8"/>
  <c r="AB278" i="8"/>
  <c r="CB278" i="8"/>
  <c r="X279" i="8"/>
  <c r="AT279" i="8"/>
  <c r="AX279" i="8" s="1"/>
  <c r="BF279" i="8"/>
  <c r="BN279" i="8" s="1"/>
  <c r="CE279" i="8"/>
  <c r="BV281" i="8"/>
  <c r="BB281" i="8"/>
  <c r="BJ281" i="8"/>
  <c r="AP281" i="8"/>
  <c r="AF281" i="8"/>
  <c r="AJ281" i="8" s="1"/>
  <c r="BR281" i="8"/>
  <c r="BZ281" i="8"/>
  <c r="BF281" i="8"/>
  <c r="AL281" i="8"/>
  <c r="AX281" i="8" s="1"/>
  <c r="V281" i="8"/>
  <c r="CE282" i="8"/>
  <c r="CF285" i="8"/>
  <c r="BO287" i="8"/>
  <c r="CG287" i="8"/>
  <c r="CI287" i="8" s="1"/>
  <c r="CE287" i="8"/>
  <c r="CB287" i="8"/>
  <c r="L284" i="8"/>
  <c r="BB288" i="8"/>
  <c r="BN291" i="8"/>
  <c r="BO292" i="8"/>
  <c r="BL292" i="8"/>
  <c r="CG295" i="8"/>
  <c r="CI295" i="8" s="1"/>
  <c r="CE295" i="8"/>
  <c r="CB295" i="8"/>
  <c r="CI296" i="8"/>
  <c r="AI297" i="8"/>
  <c r="BL298" i="8"/>
  <c r="BO298" i="8"/>
  <c r="BZ304" i="8"/>
  <c r="BF304" i="8"/>
  <c r="AV304" i="8"/>
  <c r="AL304" i="8"/>
  <c r="AB304" i="8"/>
  <c r="P304" i="8"/>
  <c r="AT304" i="8"/>
  <c r="Z304" i="8"/>
  <c r="BV304" i="8"/>
  <c r="BB304" i="8"/>
  <c r="BR304" i="8"/>
  <c r="AP304" i="8"/>
  <c r="V304" i="8"/>
  <c r="BJ304" i="8"/>
  <c r="BN304" i="8" s="1"/>
  <c r="AF304" i="8"/>
  <c r="L304" i="8"/>
  <c r="AD304" i="8"/>
  <c r="BX315" i="8"/>
  <c r="CG315" i="8"/>
  <c r="CI315" i="8" s="1"/>
  <c r="AD280" i="8"/>
  <c r="Z283" i="8"/>
  <c r="AT283" i="8"/>
  <c r="AX283" i="8" s="1"/>
  <c r="CF283" i="8"/>
  <c r="X284" i="8"/>
  <c r="AJ284" i="8" s="1"/>
  <c r="BB284" i="8"/>
  <c r="BL284" i="8"/>
  <c r="BP284" i="8" s="1"/>
  <c r="BV284" i="8"/>
  <c r="CE284" i="8"/>
  <c r="BT285" i="8"/>
  <c r="AL287" i="8"/>
  <c r="V288" i="8"/>
  <c r="AF288" i="8"/>
  <c r="AJ288" i="8" s="1"/>
  <c r="AR288" i="8"/>
  <c r="BD288" i="8"/>
  <c r="BO289" i="8"/>
  <c r="BN290" i="8"/>
  <c r="CH293" i="8"/>
  <c r="CF293" i="8"/>
  <c r="AB295" i="8"/>
  <c r="BN297" i="8"/>
  <c r="AY312" i="8"/>
  <c r="AV312" i="8"/>
  <c r="AZ312" i="8" s="1"/>
  <c r="Z284" i="8"/>
  <c r="AT284" i="8"/>
  <c r="CE285" i="8"/>
  <c r="AT288" i="8"/>
  <c r="BF288" i="8"/>
  <c r="CF289" i="8"/>
  <c r="AX290" i="8"/>
  <c r="BL290" i="8"/>
  <c r="BP290" i="8" s="1"/>
  <c r="BO290" i="8"/>
  <c r="AJ293" i="8"/>
  <c r="BZ295" i="8"/>
  <c r="BF295" i="8"/>
  <c r="AL295" i="8"/>
  <c r="BX295" i="8"/>
  <c r="BD295" i="8"/>
  <c r="P295" i="8"/>
  <c r="AT295" i="8"/>
  <c r="AX295" i="8" s="1"/>
  <c r="Z295" i="8"/>
  <c r="BV295" i="8"/>
  <c r="BB295" i="8"/>
  <c r="BT295" i="8"/>
  <c r="L295" i="8"/>
  <c r="BJ295" i="8"/>
  <c r="BN295" i="8" s="1"/>
  <c r="AP295" i="8"/>
  <c r="V295" i="8"/>
  <c r="BR295" i="8"/>
  <c r="AD295" i="8"/>
  <c r="AH295" i="8" s="1"/>
  <c r="BH295" i="8"/>
  <c r="CH300" i="8"/>
  <c r="CF300" i="8"/>
  <c r="Z277" i="8"/>
  <c r="AH277" i="8" s="1"/>
  <c r="AT277" i="8"/>
  <c r="AX277" i="8" s="1"/>
  <c r="V280" i="8"/>
  <c r="AP280" i="8"/>
  <c r="BJ280" i="8"/>
  <c r="BN280" i="8" s="1"/>
  <c r="AL283" i="8"/>
  <c r="AV283" i="8"/>
  <c r="AZ283" i="8" s="1"/>
  <c r="BF283" i="8"/>
  <c r="BN283" i="8" s="1"/>
  <c r="BZ283" i="8"/>
  <c r="CD283" i="8" s="1"/>
  <c r="P284" i="8"/>
  <c r="CG284" i="8"/>
  <c r="CI284" i="8" s="1"/>
  <c r="Z285" i="8"/>
  <c r="AT285" i="8"/>
  <c r="AX285" i="8" s="1"/>
  <c r="AD287" i="8"/>
  <c r="BL287" i="8"/>
  <c r="BP287" i="8" s="1"/>
  <c r="L288" i="8"/>
  <c r="BH288" i="8"/>
  <c r="BO288" i="8" s="1"/>
  <c r="AY292" i="8"/>
  <c r="AH294" i="8"/>
  <c r="AF295" i="8"/>
  <c r="BO295" i="8"/>
  <c r="BP297" i="8"/>
  <c r="AR304" i="8"/>
  <c r="AD283" i="8"/>
  <c r="AH283" i="8" s="1"/>
  <c r="AB284" i="8"/>
  <c r="AL284" i="8"/>
  <c r="AV284" i="8"/>
  <c r="AZ284" i="8" s="1"/>
  <c r="BF284" i="8"/>
  <c r="BN284" i="8" s="1"/>
  <c r="BZ284" i="8"/>
  <c r="CD284" i="8" s="1"/>
  <c r="BJ287" i="8"/>
  <c r="AP287" i="8"/>
  <c r="V287" i="8"/>
  <c r="AF287" i="8"/>
  <c r="AJ287" i="8" s="1"/>
  <c r="BB287" i="8"/>
  <c r="Z288" i="8"/>
  <c r="AI288" i="8"/>
  <c r="AV288" i="8"/>
  <c r="BJ288" i="8"/>
  <c r="BN288" i="8" s="1"/>
  <c r="BV288" i="8"/>
  <c r="AJ290" i="8"/>
  <c r="BO303" i="8"/>
  <c r="CG303" i="8"/>
  <c r="CI303" i="8" s="1"/>
  <c r="BL303" i="8"/>
  <c r="BP303" i="8" s="1"/>
  <c r="AD284" i="8"/>
  <c r="AL288" i="8"/>
  <c r="BX288" i="8"/>
  <c r="AI289" i="8"/>
  <c r="AX289" i="8"/>
  <c r="CG292" i="8"/>
  <c r="CI292" i="8" s="1"/>
  <c r="BP293" i="8"/>
  <c r="AN295" i="8"/>
  <c r="AJ299" i="8"/>
  <c r="AX300" i="8"/>
  <c r="Z280" i="8"/>
  <c r="V283" i="8"/>
  <c r="AP283" i="8"/>
  <c r="AT287" i="8"/>
  <c r="AX287" i="8" s="1"/>
  <c r="BZ287" i="8"/>
  <c r="CD287" i="8" s="1"/>
  <c r="P288" i="8"/>
  <c r="AN288" i="8"/>
  <c r="BZ288" i="8"/>
  <c r="CD288" i="8" s="1"/>
  <c r="AF289" i="8"/>
  <c r="AJ289" i="8" s="1"/>
  <c r="BL289" i="8"/>
  <c r="BP289" i="8" s="1"/>
  <c r="AI290" i="8"/>
  <c r="CG290" i="8"/>
  <c r="CI290" i="8" s="1"/>
  <c r="BX290" i="8"/>
  <c r="CG294" i="8"/>
  <c r="CI294" i="8" s="1"/>
  <c r="AR295" i="8"/>
  <c r="AZ295" i="8" s="1"/>
  <c r="CG299" i="8"/>
  <c r="CI299" i="8" s="1"/>
  <c r="BX299" i="8"/>
  <c r="CI300" i="8"/>
  <c r="AH303" i="8"/>
  <c r="CF291" i="8"/>
  <c r="BB292" i="8"/>
  <c r="BN292" i="8" s="1"/>
  <c r="BV292" i="8"/>
  <c r="CE292" i="8"/>
  <c r="L293" i="8"/>
  <c r="AY294" i="8"/>
  <c r="AD296" i="8"/>
  <c r="AH296" i="8" s="1"/>
  <c r="AT298" i="8"/>
  <c r="AX298" i="8" s="1"/>
  <c r="Z298" i="8"/>
  <c r="BV298" i="8"/>
  <c r="BB298" i="8"/>
  <c r="BJ298" i="8"/>
  <c r="BN298" i="8" s="1"/>
  <c r="AP298" i="8"/>
  <c r="BX298" i="8"/>
  <c r="L301" i="8"/>
  <c r="Z301" i="8"/>
  <c r="AN301" i="8"/>
  <c r="CH308" i="8"/>
  <c r="CF308" i="8"/>
  <c r="AL290" i="8"/>
  <c r="BF290" i="8"/>
  <c r="BZ290" i="8"/>
  <c r="P291" i="8"/>
  <c r="Z292" i="8"/>
  <c r="AI292" i="8"/>
  <c r="AT292" i="8"/>
  <c r="AX292" i="8" s="1"/>
  <c r="X293" i="8"/>
  <c r="BB293" i="8"/>
  <c r="BV293" i="8"/>
  <c r="CE293" i="8"/>
  <c r="L294" i="8"/>
  <c r="BT294" i="8"/>
  <c r="CF294" i="8" s="1"/>
  <c r="AY295" i="8"/>
  <c r="AN296" i="8"/>
  <c r="AZ296" i="8" s="1"/>
  <c r="BR296" i="8"/>
  <c r="CB296" i="8"/>
  <c r="AD297" i="8"/>
  <c r="AH297" i="8" s="1"/>
  <c r="BR297" i="8"/>
  <c r="CD297" i="8" s="1"/>
  <c r="CB297" i="8"/>
  <c r="V298" i="8"/>
  <c r="AL298" i="8"/>
  <c r="BZ298" i="8"/>
  <c r="CD298" i="8" s="1"/>
  <c r="BV299" i="8"/>
  <c r="BL299" i="8"/>
  <c r="BP299" i="8" s="1"/>
  <c r="BB299" i="8"/>
  <c r="BN299" i="8" s="1"/>
  <c r="AR299" i="8"/>
  <c r="X299" i="8"/>
  <c r="L299" i="8"/>
  <c r="BR299" i="8"/>
  <c r="AV299" i="8"/>
  <c r="AZ299" i="8" s="1"/>
  <c r="BZ299" i="8"/>
  <c r="AI300" i="8"/>
  <c r="CE300" i="8"/>
  <c r="AB301" i="8"/>
  <c r="BT301" i="8"/>
  <c r="BT304" i="8"/>
  <c r="AI306" i="8"/>
  <c r="AI319" i="8"/>
  <c r="AF319" i="8"/>
  <c r="AJ319" i="8" s="1"/>
  <c r="AD290" i="8"/>
  <c r="AH290" i="8" s="1"/>
  <c r="AB291" i="8"/>
  <c r="AJ291" i="8" s="1"/>
  <c r="AL291" i="8"/>
  <c r="AX291" i="8" s="1"/>
  <c r="AV291" i="8"/>
  <c r="AZ291" i="8" s="1"/>
  <c r="BF291" i="8"/>
  <c r="BZ291" i="8"/>
  <c r="CD291" i="8" s="1"/>
  <c r="P292" i="8"/>
  <c r="BD292" i="8"/>
  <c r="BX292" i="8"/>
  <c r="Z293" i="8"/>
  <c r="AT293" i="8"/>
  <c r="X294" i="8"/>
  <c r="CH294" i="8" s="1"/>
  <c r="AR294" i="8"/>
  <c r="AZ294" i="8" s="1"/>
  <c r="BB294" i="8"/>
  <c r="BN294" i="8" s="1"/>
  <c r="BL294" i="8"/>
  <c r="BP294" i="8" s="1"/>
  <c r="BV294" i="8"/>
  <c r="CD294" i="8" s="1"/>
  <c r="V296" i="8"/>
  <c r="AF296" i="8"/>
  <c r="AJ296" i="8" s="1"/>
  <c r="AP296" i="8"/>
  <c r="AX296" i="8" s="1"/>
  <c r="BJ296" i="8"/>
  <c r="BN296" i="8" s="1"/>
  <c r="X298" i="8"/>
  <c r="CE299" i="8"/>
  <c r="CB299" i="8"/>
  <c r="AZ300" i="8"/>
  <c r="AD301" i="8"/>
  <c r="AR301" i="8"/>
  <c r="BH301" i="8"/>
  <c r="BV301" i="8"/>
  <c r="AJ302" i="8"/>
  <c r="BO302" i="8"/>
  <c r="CF303" i="8"/>
  <c r="BX304" i="8"/>
  <c r="BN305" i="8"/>
  <c r="BN308" i="8"/>
  <c r="CD310" i="8"/>
  <c r="AR317" i="8"/>
  <c r="AY317" i="8"/>
  <c r="BR290" i="8"/>
  <c r="CB290" i="8"/>
  <c r="AD291" i="8"/>
  <c r="AH291" i="8" s="1"/>
  <c r="AL292" i="8"/>
  <c r="AV292" i="8"/>
  <c r="BF292" i="8"/>
  <c r="BZ292" i="8"/>
  <c r="P293" i="8"/>
  <c r="C330" i="8" s="1"/>
  <c r="CG293" i="8"/>
  <c r="CI293" i="8" s="1"/>
  <c r="Z294" i="8"/>
  <c r="AT294" i="8"/>
  <c r="AX294" i="8" s="1"/>
  <c r="BL295" i="8"/>
  <c r="L296" i="8"/>
  <c r="AF297" i="8"/>
  <c r="L298" i="8"/>
  <c r="BD298" i="8"/>
  <c r="CB298" i="8"/>
  <c r="P301" i="8"/>
  <c r="AT301" i="8"/>
  <c r="BO301" i="8"/>
  <c r="CE302" i="8"/>
  <c r="BD304" i="8"/>
  <c r="CG304" i="8"/>
  <c r="CI304" i="8" s="1"/>
  <c r="CE304" i="8"/>
  <c r="CB304" i="8"/>
  <c r="AH307" i="8"/>
  <c r="AY308" i="8"/>
  <c r="AV308" i="8"/>
  <c r="AZ308" i="8" s="1"/>
  <c r="AD292" i="8"/>
  <c r="AH292" i="8" s="1"/>
  <c r="AB293" i="8"/>
  <c r="AL293" i="8"/>
  <c r="AV293" i="8"/>
  <c r="AZ293" i="8" s="1"/>
  <c r="BF293" i="8"/>
  <c r="BN293" i="8" s="1"/>
  <c r="BZ293" i="8"/>
  <c r="AI295" i="8"/>
  <c r="AR296" i="8"/>
  <c r="BB296" i="8"/>
  <c r="BL296" i="8"/>
  <c r="BP296" i="8" s="1"/>
  <c r="BV296" i="8"/>
  <c r="CE296" i="8"/>
  <c r="AB298" i="8"/>
  <c r="AR298" i="8"/>
  <c r="BF298" i="8"/>
  <c r="BR298" i="8"/>
  <c r="BP300" i="8"/>
  <c r="AY301" i="8"/>
  <c r="AV301" i="8"/>
  <c r="AZ301" i="8" s="1"/>
  <c r="BL301" i="8"/>
  <c r="BP301" i="8" s="1"/>
  <c r="AI303" i="8"/>
  <c r="AF303" i="8"/>
  <c r="AJ303" i="8" s="1"/>
  <c r="BH304" i="8"/>
  <c r="BP309" i="8"/>
  <c r="AN292" i="8"/>
  <c r="BH292" i="8"/>
  <c r="BR292" i="8"/>
  <c r="CB292" i="8"/>
  <c r="B337" i="8"/>
  <c r="AD293" i="8"/>
  <c r="AH298" i="8"/>
  <c r="BJ301" i="8"/>
  <c r="BN301" i="8" s="1"/>
  <c r="AP301" i="8"/>
  <c r="AF301" i="8"/>
  <c r="V301" i="8"/>
  <c r="BR301" i="8"/>
  <c r="BZ301" i="8"/>
  <c r="BF301" i="8"/>
  <c r="AL301" i="8"/>
  <c r="T301" i="8"/>
  <c r="CB301" i="8"/>
  <c r="CE301" i="8"/>
  <c r="AV303" i="8"/>
  <c r="AZ303" i="8" s="1"/>
  <c r="AY303" i="8"/>
  <c r="B339" i="8"/>
  <c r="T304" i="8"/>
  <c r="AN304" i="8"/>
  <c r="CD312" i="8"/>
  <c r="BB290" i="8"/>
  <c r="V292" i="8"/>
  <c r="AP292" i="8"/>
  <c r="T293" i="8"/>
  <c r="C337" i="8" s="1"/>
  <c r="AI298" i="8"/>
  <c r="AF298" i="8"/>
  <c r="AV298" i="8"/>
  <c r="AZ298" i="8" s="1"/>
  <c r="BT298" i="8"/>
  <c r="CG298" i="8"/>
  <c r="CI298" i="8" s="1"/>
  <c r="AZ302" i="8"/>
  <c r="BN302" i="8"/>
  <c r="CG302" i="8"/>
  <c r="CI302" i="8" s="1"/>
  <c r="BX302" i="8"/>
  <c r="BO304" i="8"/>
  <c r="AY306" i="8"/>
  <c r="AV306" i="8"/>
  <c r="AZ306" i="8" s="1"/>
  <c r="AV309" i="8"/>
  <c r="AY309" i="8"/>
  <c r="AJ312" i="8"/>
  <c r="AD305" i="8"/>
  <c r="AL306" i="8"/>
  <c r="AX306" i="8" s="1"/>
  <c r="BR306" i="8"/>
  <c r="BO307" i="8"/>
  <c r="Z309" i="8"/>
  <c r="AH309" i="8" s="1"/>
  <c r="BJ309" i="8"/>
  <c r="BV309" i="8"/>
  <c r="CG309" i="8"/>
  <c r="CI309" i="8" s="1"/>
  <c r="AD310" i="8"/>
  <c r="BB310" i="8"/>
  <c r="CG310" i="8"/>
  <c r="CI310" i="8" s="1"/>
  <c r="AT311" i="8"/>
  <c r="Z311" i="8"/>
  <c r="BR311" i="8"/>
  <c r="AF311" i="8"/>
  <c r="AJ311" i="8" s="1"/>
  <c r="BD311" i="8"/>
  <c r="BP311" i="8" s="1"/>
  <c r="BO311" i="8"/>
  <c r="CB311" i="8"/>
  <c r="AB313" i="8"/>
  <c r="AN313" i="8"/>
  <c r="BB313" i="8"/>
  <c r="CE315" i="8"/>
  <c r="CE316" i="8"/>
  <c r="AD306" i="8"/>
  <c r="BH306" i="8"/>
  <c r="BO306" i="8" s="1"/>
  <c r="AJ310" i="8"/>
  <c r="AR310" i="8"/>
  <c r="BD310" i="8"/>
  <c r="P320" i="8"/>
  <c r="BV320" i="8"/>
  <c r="BB320" i="8"/>
  <c r="BJ320" i="8"/>
  <c r="BN320" i="8" s="1"/>
  <c r="AP320" i="8"/>
  <c r="V320" i="8"/>
  <c r="BR320" i="8"/>
  <c r="BF320" i="8"/>
  <c r="BT320" i="8"/>
  <c r="AL320" i="8"/>
  <c r="AV320" i="8"/>
  <c r="AD320" i="8"/>
  <c r="AH320" i="8" s="1"/>
  <c r="L320" i="8"/>
  <c r="AT320" i="8"/>
  <c r="AB320" i="8"/>
  <c r="CG322" i="8"/>
  <c r="CI322" i="8" s="1"/>
  <c r="BD322" i="8"/>
  <c r="AF305" i="8"/>
  <c r="AJ305" i="8" s="1"/>
  <c r="BJ306" i="8"/>
  <c r="BN306" i="8" s="1"/>
  <c r="BT306" i="8"/>
  <c r="CH306" i="8" s="1"/>
  <c r="AV307" i="8"/>
  <c r="AZ307" i="8" s="1"/>
  <c r="CG308" i="8"/>
  <c r="CI308" i="8" s="1"/>
  <c r="P310" i="8"/>
  <c r="BJ310" i="8"/>
  <c r="AP310" i="8"/>
  <c r="V310" i="8"/>
  <c r="AT310" i="8"/>
  <c r="AX310" i="8" s="1"/>
  <c r="BF310" i="8"/>
  <c r="BR310" i="8"/>
  <c r="AV311" i="8"/>
  <c r="CG312" i="8"/>
  <c r="CI312" i="8" s="1"/>
  <c r="AJ325" i="8"/>
  <c r="CF325" i="8"/>
  <c r="AD300" i="8"/>
  <c r="AH300" i="8" s="1"/>
  <c r="Z303" i="8"/>
  <c r="AT303" i="8"/>
  <c r="X304" i="8"/>
  <c r="BL304" i="8"/>
  <c r="BP304" i="8" s="1"/>
  <c r="L305" i="8"/>
  <c r="BT305" i="8"/>
  <c r="CF305" i="8" s="1"/>
  <c r="V306" i="8"/>
  <c r="AF306" i="8"/>
  <c r="AJ306" i="8" s="1"/>
  <c r="AP306" i="8"/>
  <c r="BV306" i="8"/>
  <c r="BJ307" i="8"/>
  <c r="BN307" i="8" s="1"/>
  <c r="BT307" i="8"/>
  <c r="CE307" i="8"/>
  <c r="BP308" i="8"/>
  <c r="AP309" i="8"/>
  <c r="AY310" i="8"/>
  <c r="L311" i="8"/>
  <c r="BJ311" i="8"/>
  <c r="BT311" i="8"/>
  <c r="CE311" i="8"/>
  <c r="BP312" i="8"/>
  <c r="BX312" i="8"/>
  <c r="CF312" i="8" s="1"/>
  <c r="T313" i="8"/>
  <c r="C340" i="8" s="1"/>
  <c r="AF313" i="8"/>
  <c r="AJ313" i="8" s="1"/>
  <c r="BH313" i="8"/>
  <c r="BO313" i="8" s="1"/>
  <c r="BL315" i="8"/>
  <c r="BP315" i="8" s="1"/>
  <c r="BH317" i="8"/>
  <c r="BO317" i="8" s="1"/>
  <c r="CG317" i="8"/>
  <c r="CI317" i="8" s="1"/>
  <c r="AN320" i="8"/>
  <c r="L306" i="8"/>
  <c r="BL306" i="8"/>
  <c r="BP306" i="8" s="1"/>
  <c r="BX306" i="8"/>
  <c r="CF306" i="8" s="1"/>
  <c r="BZ309" i="8"/>
  <c r="BF309" i="8"/>
  <c r="AL309" i="8"/>
  <c r="L309" i="8"/>
  <c r="T309" i="8"/>
  <c r="AF309" i="8"/>
  <c r="AJ309" i="8" s="1"/>
  <c r="CB309" i="8"/>
  <c r="X310" i="8"/>
  <c r="AI310" i="8"/>
  <c r="AV310" i="8"/>
  <c r="BH310" i="8"/>
  <c r="BO310" i="8" s="1"/>
  <c r="BT310" i="8"/>
  <c r="BV311" i="8"/>
  <c r="CD311" i="8" s="1"/>
  <c r="BV313" i="8"/>
  <c r="BL313" i="8"/>
  <c r="BP313" i="8" s="1"/>
  <c r="L313" i="8"/>
  <c r="BR313" i="8"/>
  <c r="BZ313" i="8"/>
  <c r="BF313" i="8"/>
  <c r="AL313" i="8"/>
  <c r="V313" i="8"/>
  <c r="AH313" i="8" s="1"/>
  <c r="AT313" i="8"/>
  <c r="AX313" i="8" s="1"/>
  <c r="BJ313" i="8"/>
  <c r="CE313" i="8"/>
  <c r="CB313" i="8"/>
  <c r="AY315" i="8"/>
  <c r="AV319" i="8"/>
  <c r="AY319" i="8"/>
  <c r="BP323" i="8"/>
  <c r="V300" i="8"/>
  <c r="AP300" i="8"/>
  <c r="BJ300" i="8"/>
  <c r="BN300" i="8" s="1"/>
  <c r="AL303" i="8"/>
  <c r="BF303" i="8"/>
  <c r="BN303" i="8" s="1"/>
  <c r="BZ303" i="8"/>
  <c r="CD303" i="8" s="1"/>
  <c r="Z305" i="8"/>
  <c r="AT305" i="8"/>
  <c r="AX305" i="8" s="1"/>
  <c r="BB306" i="8"/>
  <c r="BZ306" i="8"/>
  <c r="CD306" i="8" s="1"/>
  <c r="CE308" i="8"/>
  <c r="V309" i="8"/>
  <c r="AR309" i="8"/>
  <c r="L310" i="8"/>
  <c r="Z310" i="8"/>
  <c r="AL310" i="8"/>
  <c r="BV310" i="8"/>
  <c r="AN311" i="8"/>
  <c r="B340" i="8"/>
  <c r="AV313" i="8"/>
  <c r="AZ313" i="8" s="1"/>
  <c r="T320" i="8"/>
  <c r="BZ320" i="8"/>
  <c r="CD320" i="8" s="1"/>
  <c r="CD326" i="8"/>
  <c r="P305" i="8"/>
  <c r="BD305" i="8"/>
  <c r="BP305" i="8" s="1"/>
  <c r="Z306" i="8"/>
  <c r="BD306" i="8"/>
  <c r="CG306" i="8"/>
  <c r="CI306" i="8" s="1"/>
  <c r="BR307" i="8"/>
  <c r="CD307" i="8" s="1"/>
  <c r="AT307" i="8"/>
  <c r="Z307" i="8"/>
  <c r="AI307" i="8"/>
  <c r="AP307" i="8"/>
  <c r="BB307" i="8"/>
  <c r="BX307" i="8"/>
  <c r="CF307" i="8" s="1"/>
  <c r="BO308" i="8"/>
  <c r="AT309" i="8"/>
  <c r="AX309" i="8" s="1"/>
  <c r="BR309" i="8"/>
  <c r="BL310" i="8"/>
  <c r="BX310" i="8"/>
  <c r="CH310" i="8" s="1"/>
  <c r="P311" i="8"/>
  <c r="AD311" i="8"/>
  <c r="AH311" i="8" s="1"/>
  <c r="AP311" i="8"/>
  <c r="BB311" i="8"/>
  <c r="BX311" i="8"/>
  <c r="X313" i="8"/>
  <c r="AI313" i="8"/>
  <c r="AJ314" i="8"/>
  <c r="CG319" i="8"/>
  <c r="CI319" i="8" s="1"/>
  <c r="AR325" i="8"/>
  <c r="AZ325" i="8" s="1"/>
  <c r="AY325" i="8"/>
  <c r="BB308" i="8"/>
  <c r="BV308" i="8"/>
  <c r="CD308" i="8" s="1"/>
  <c r="AD312" i="8"/>
  <c r="AH312" i="8" s="1"/>
  <c r="P314" i="8"/>
  <c r="C333" i="8" s="1"/>
  <c r="Z315" i="8"/>
  <c r="AI315" i="8"/>
  <c r="AT315" i="8"/>
  <c r="AD316" i="8"/>
  <c r="AH316" i="8" s="1"/>
  <c r="AY316" i="8"/>
  <c r="P317" i="8"/>
  <c r="AI317" i="8"/>
  <c r="AV317" i="8"/>
  <c r="AZ317" i="8" s="1"/>
  <c r="BL317" i="8"/>
  <c r="BP317" i="8" s="1"/>
  <c r="CB317" i="8"/>
  <c r="CE317" i="8"/>
  <c r="BL320" i="8"/>
  <c r="CG320" i="8"/>
  <c r="CI320" i="8" s="1"/>
  <c r="CE320" i="8"/>
  <c r="CB320" i="8"/>
  <c r="AY321" i="8"/>
  <c r="BP321" i="8"/>
  <c r="CD321" i="8"/>
  <c r="CH322" i="8"/>
  <c r="CF324" i="8"/>
  <c r="BO325" i="8"/>
  <c r="BL325" i="8"/>
  <c r="BP325" i="8" s="1"/>
  <c r="BO326" i="8"/>
  <c r="CG326" i="8"/>
  <c r="CI326" i="8" s="1"/>
  <c r="CC329" i="8"/>
  <c r="BZ314" i="8"/>
  <c r="CD314" i="8" s="1"/>
  <c r="P315" i="8"/>
  <c r="BD315" i="8"/>
  <c r="P316" i="8"/>
  <c r="AT316" i="8"/>
  <c r="AX316" i="8" s="1"/>
  <c r="AP316" i="8"/>
  <c r="BL316" i="8"/>
  <c r="BP316" i="8" s="1"/>
  <c r="BX316" i="8"/>
  <c r="BZ319" i="8"/>
  <c r="CD319" i="8" s="1"/>
  <c r="BF319" i="8"/>
  <c r="AL319" i="8"/>
  <c r="AT319" i="8"/>
  <c r="Z319" i="8"/>
  <c r="L319" i="8"/>
  <c r="BJ319" i="8"/>
  <c r="BN319" i="8" s="1"/>
  <c r="AP319" i="8"/>
  <c r="V319" i="8"/>
  <c r="T319" i="8"/>
  <c r="BB319" i="8"/>
  <c r="CB319" i="8"/>
  <c r="AY320" i="8"/>
  <c r="AI325" i="8"/>
  <c r="AZ326" i="8"/>
  <c r="CH326" i="8"/>
  <c r="AD314" i="8"/>
  <c r="AL315" i="8"/>
  <c r="AV315" i="8"/>
  <c r="AZ315" i="8" s="1"/>
  <c r="BF315" i="8"/>
  <c r="CB315" i="8"/>
  <c r="V316" i="8"/>
  <c r="AF316" i="8"/>
  <c r="AJ316" i="8" s="1"/>
  <c r="BB316" i="8"/>
  <c r="BZ316" i="8"/>
  <c r="BR317" i="8"/>
  <c r="BZ317" i="8"/>
  <c r="BF317" i="8"/>
  <c r="BN317" i="8" s="1"/>
  <c r="AT317" i="8"/>
  <c r="Z317" i="8"/>
  <c r="BV317" i="8"/>
  <c r="BB317" i="8"/>
  <c r="AF318" i="8"/>
  <c r="AJ318" i="8" s="1"/>
  <c r="CG318" i="8"/>
  <c r="CI318" i="8" s="1"/>
  <c r="BX318" i="8"/>
  <c r="CF318" i="8" s="1"/>
  <c r="AF320" i="8"/>
  <c r="AB321" i="8"/>
  <c r="AJ321" i="8" s="1"/>
  <c r="CG325" i="8"/>
  <c r="CI325" i="8" s="1"/>
  <c r="BP326" i="8"/>
  <c r="CB314" i="8"/>
  <c r="AD315" i="8"/>
  <c r="AH315" i="8" s="1"/>
  <c r="BR315" i="8"/>
  <c r="CD315" i="8" s="1"/>
  <c r="BD316" i="8"/>
  <c r="CG316" i="8"/>
  <c r="CI316" i="8" s="1"/>
  <c r="V317" i="8"/>
  <c r="AH317" i="8" s="1"/>
  <c r="BD319" i="8"/>
  <c r="BP319" i="8" s="1"/>
  <c r="BR319" i="8"/>
  <c r="AY322" i="8"/>
  <c r="AV322" i="8"/>
  <c r="AZ322" i="8" s="1"/>
  <c r="AH326" i="8"/>
  <c r="CF326" i="8"/>
  <c r="BB312" i="8"/>
  <c r="BN312" i="8" s="1"/>
  <c r="V314" i="8"/>
  <c r="AP314" i="8"/>
  <c r="AX314" i="8" s="1"/>
  <c r="BJ314" i="8"/>
  <c r="BN314" i="8" s="1"/>
  <c r="L316" i="8"/>
  <c r="BF316" i="8"/>
  <c r="BN316" i="8" s="1"/>
  <c r="CB316" i="8"/>
  <c r="X317" i="8"/>
  <c r="AJ317" i="8" s="1"/>
  <c r="AL317" i="8"/>
  <c r="AZ318" i="8"/>
  <c r="BN318" i="8"/>
  <c r="CE318" i="8"/>
  <c r="AB319" i="8"/>
  <c r="BT319" i="8"/>
  <c r="AX321" i="8"/>
  <c r="CE321" i="8"/>
  <c r="BT321" i="8"/>
  <c r="CF321" i="8" s="1"/>
  <c r="L323" i="8"/>
  <c r="BJ323" i="8"/>
  <c r="AP323" i="8"/>
  <c r="AX323" i="8" s="1"/>
  <c r="AF323" i="8"/>
  <c r="AJ323" i="8" s="1"/>
  <c r="V323" i="8"/>
  <c r="AH323" i="8" s="1"/>
  <c r="BR323" i="8"/>
  <c r="BZ323" i="8"/>
  <c r="CD323" i="8" s="1"/>
  <c r="BF323" i="8"/>
  <c r="AL323" i="8"/>
  <c r="P323" i="8"/>
  <c r="X323" i="8"/>
  <c r="AY323" i="8"/>
  <c r="AN323" i="8"/>
  <c r="AZ323" i="8" s="1"/>
  <c r="BH323" i="8"/>
  <c r="CB323" i="8"/>
  <c r="CG323" i="8"/>
  <c r="CI323" i="8" s="1"/>
  <c r="AJ324" i="8"/>
  <c r="V315" i="8"/>
  <c r="AF315" i="8"/>
  <c r="AJ315" i="8" s="1"/>
  <c r="AP315" i="8"/>
  <c r="BJ315" i="8"/>
  <c r="BN315" i="8" s="1"/>
  <c r="BT315" i="8"/>
  <c r="Z316" i="8"/>
  <c r="AV316" i="8"/>
  <c r="AZ316" i="8" s="1"/>
  <c r="BR316" i="8"/>
  <c r="L317" i="8"/>
  <c r="AN317" i="8"/>
  <c r="BD317" i="8"/>
  <c r="BT317" i="8"/>
  <c r="AH318" i="8"/>
  <c r="BP318" i="8"/>
  <c r="AD319" i="8"/>
  <c r="AR319" i="8"/>
  <c r="BH319" i="8"/>
  <c r="BO319" i="8" s="1"/>
  <c r="BV319" i="8"/>
  <c r="X320" i="8"/>
  <c r="BD320" i="8"/>
  <c r="AH322" i="8"/>
  <c r="BP322" i="8"/>
  <c r="BO323" i="8"/>
  <c r="BX320" i="8"/>
  <c r="L318" i="8"/>
  <c r="AD321" i="8"/>
  <c r="AH321" i="8" s="1"/>
  <c r="BO322" i="8"/>
  <c r="Z324" i="8"/>
  <c r="AI324" i="8"/>
  <c r="AT324" i="8"/>
  <c r="AX324" i="8" s="1"/>
  <c r="BB325" i="8"/>
  <c r="BV325" i="8"/>
  <c r="CE325" i="8"/>
  <c r="L326" i="8"/>
  <c r="BB318" i="8"/>
  <c r="BV318" i="8"/>
  <c r="CD318" i="8" s="1"/>
  <c r="P324" i="8"/>
  <c r="Z325" i="8"/>
  <c r="AT325" i="8"/>
  <c r="BB326" i="8"/>
  <c r="BN326" i="8" s="1"/>
  <c r="BV326" i="8"/>
  <c r="CE326" i="8"/>
  <c r="AD324" i="8"/>
  <c r="AL325" i="8"/>
  <c r="BF325" i="8"/>
  <c r="BN325" i="8" s="1"/>
  <c r="BZ325" i="8"/>
  <c r="P326" i="8"/>
  <c r="AD325" i="8"/>
  <c r="AH325" i="8" s="1"/>
  <c r="V324" i="8"/>
  <c r="AP324" i="8"/>
  <c r="W195" i="2"/>
  <c r="CH274" i="8" l="1"/>
  <c r="BP181" i="8"/>
  <c r="CH169" i="8"/>
  <c r="CH50" i="8"/>
  <c r="CF50" i="8"/>
  <c r="CF21" i="8"/>
  <c r="CH21" i="8"/>
  <c r="AZ15" i="8"/>
  <c r="BD328" i="8"/>
  <c r="BD327" i="8"/>
  <c r="CH3" i="8"/>
  <c r="CF3" i="8"/>
  <c r="AX325" i="8"/>
  <c r="AH319" i="8"/>
  <c r="CH321" i="8"/>
  <c r="CH317" i="8"/>
  <c r="CF317" i="8"/>
  <c r="AX315" i="8"/>
  <c r="AZ320" i="8"/>
  <c r="CF311" i="8"/>
  <c r="CH311" i="8"/>
  <c r="BP295" i="8"/>
  <c r="AX293" i="8"/>
  <c r="AX284" i="8"/>
  <c r="AJ304" i="8"/>
  <c r="AX304" i="8"/>
  <c r="BP298" i="8"/>
  <c r="BP292" i="8"/>
  <c r="AX275" i="8"/>
  <c r="BP288" i="8"/>
  <c r="BP273" i="8"/>
  <c r="CH262" i="8"/>
  <c r="CF262" i="8"/>
  <c r="AH279" i="8"/>
  <c r="CF276" i="8"/>
  <c r="CH276" i="8"/>
  <c r="CF271" i="8"/>
  <c r="CH271" i="8"/>
  <c r="BN273" i="8"/>
  <c r="CH254" i="8"/>
  <c r="CF254" i="8"/>
  <c r="CH266" i="8"/>
  <c r="AX253" i="8"/>
  <c r="AH270" i="8"/>
  <c r="CF252" i="8"/>
  <c r="CH252" i="8"/>
  <c r="BN258" i="8"/>
  <c r="BN264" i="8"/>
  <c r="BN239" i="8"/>
  <c r="BN224" i="8"/>
  <c r="AX242" i="8"/>
  <c r="CF227" i="8"/>
  <c r="CH227" i="8"/>
  <c r="CH277" i="8"/>
  <c r="CH249" i="8"/>
  <c r="AX239" i="8"/>
  <c r="BP240" i="8"/>
  <c r="BP216" i="8"/>
  <c r="AH213" i="8"/>
  <c r="AJ216" i="8"/>
  <c r="AH243" i="8"/>
  <c r="CF213" i="8"/>
  <c r="CH213" i="8"/>
  <c r="C338" i="8"/>
  <c r="CD211" i="8"/>
  <c r="CH242" i="8"/>
  <c r="CF242" i="8"/>
  <c r="BP229" i="8"/>
  <c r="CH234" i="8"/>
  <c r="CD205" i="8"/>
  <c r="AJ208" i="8"/>
  <c r="CD199" i="8"/>
  <c r="BN186" i="8"/>
  <c r="CH173" i="8"/>
  <c r="CF173" i="8"/>
  <c r="BP212" i="8"/>
  <c r="AZ205" i="8"/>
  <c r="BP183" i="8"/>
  <c r="AJ185" i="8"/>
  <c r="CH170" i="8"/>
  <c r="CF170" i="8"/>
  <c r="CH162" i="8"/>
  <c r="CF162" i="8"/>
  <c r="CD185" i="8"/>
  <c r="BN168" i="8"/>
  <c r="CH142" i="8"/>
  <c r="CF142" i="8"/>
  <c r="AX158" i="8"/>
  <c r="BP219" i="8"/>
  <c r="CF191" i="8"/>
  <c r="CH191" i="8"/>
  <c r="AX136" i="8"/>
  <c r="AZ131" i="8"/>
  <c r="CH154" i="8"/>
  <c r="CH136" i="8"/>
  <c r="CH166" i="8"/>
  <c r="CH152" i="8"/>
  <c r="BN125" i="8"/>
  <c r="CF161" i="8"/>
  <c r="CH161" i="8"/>
  <c r="CH132" i="8"/>
  <c r="CF132" i="8"/>
  <c r="AZ115" i="8"/>
  <c r="CH120" i="8"/>
  <c r="AX115" i="8"/>
  <c r="AX139" i="8"/>
  <c r="CD116" i="8"/>
  <c r="AH100" i="8"/>
  <c r="CD129" i="8"/>
  <c r="BP114" i="8"/>
  <c r="AH105" i="8"/>
  <c r="AH107" i="8"/>
  <c r="AH82" i="8"/>
  <c r="BN71" i="8"/>
  <c r="CD66" i="8"/>
  <c r="BN86" i="8"/>
  <c r="AJ78" i="8"/>
  <c r="CH81" i="8"/>
  <c r="CF81" i="8"/>
  <c r="CF78" i="8"/>
  <c r="CH78" i="8"/>
  <c r="AX66" i="8"/>
  <c r="AH63" i="8"/>
  <c r="CH52" i="8"/>
  <c r="CH74" i="8"/>
  <c r="AZ79" i="8"/>
  <c r="CH41" i="8"/>
  <c r="CF41" i="8"/>
  <c r="AH24" i="8"/>
  <c r="CD69" i="8"/>
  <c r="CH39" i="8"/>
  <c r="CF39" i="8"/>
  <c r="AJ37" i="8"/>
  <c r="AZ71" i="8"/>
  <c r="AZ99" i="8"/>
  <c r="BN85" i="8"/>
  <c r="BN55" i="8"/>
  <c r="AH47" i="8"/>
  <c r="CD38" i="8"/>
  <c r="AZ37" i="8"/>
  <c r="CH34" i="8"/>
  <c r="CC330" i="8"/>
  <c r="CH45" i="8"/>
  <c r="CF45" i="8"/>
  <c r="AH8" i="8"/>
  <c r="AH25" i="8"/>
  <c r="CH11" i="8"/>
  <c r="CF11" i="8"/>
  <c r="CH60" i="8"/>
  <c r="AL328" i="8"/>
  <c r="CD13" i="8"/>
  <c r="CD328" i="8" s="1"/>
  <c r="BB327" i="8"/>
  <c r="AZ27" i="8"/>
  <c r="CF5" i="8"/>
  <c r="CH5" i="8"/>
  <c r="AI327" i="8"/>
  <c r="CH301" i="8"/>
  <c r="CF301" i="8"/>
  <c r="CH287" i="8"/>
  <c r="CF287" i="8"/>
  <c r="BP116" i="8"/>
  <c r="CH323" i="8"/>
  <c r="CF323" i="8"/>
  <c r="CH315" i="8"/>
  <c r="CF315" i="8"/>
  <c r="AH310" i="8"/>
  <c r="AX301" i="8"/>
  <c r="C332" i="8"/>
  <c r="C334" i="8" s="1"/>
  <c r="CD281" i="8"/>
  <c r="AX272" i="8"/>
  <c r="AJ286" i="8"/>
  <c r="AZ286" i="8"/>
  <c r="CD273" i="8"/>
  <c r="BP254" i="8"/>
  <c r="CH247" i="8"/>
  <c r="CF247" i="8"/>
  <c r="AJ264" i="8"/>
  <c r="AH256" i="8"/>
  <c r="CD256" i="8"/>
  <c r="CD227" i="8"/>
  <c r="CD221" i="8"/>
  <c r="AX207" i="8"/>
  <c r="AX203" i="8"/>
  <c r="AZ216" i="8"/>
  <c r="CH219" i="8"/>
  <c r="CF219" i="8"/>
  <c r="AJ213" i="8"/>
  <c r="CH197" i="8"/>
  <c r="CF197" i="8"/>
  <c r="AH205" i="8"/>
  <c r="CH210" i="8"/>
  <c r="CH179" i="8"/>
  <c r="CF179" i="8"/>
  <c r="CD173" i="8"/>
  <c r="AZ213" i="8"/>
  <c r="AH212" i="8"/>
  <c r="BN212" i="8"/>
  <c r="CF203" i="8"/>
  <c r="CH163" i="8"/>
  <c r="CF163" i="8"/>
  <c r="AZ168" i="8"/>
  <c r="CH168" i="8"/>
  <c r="CH150" i="8"/>
  <c r="CF150" i="8"/>
  <c r="AJ219" i="8"/>
  <c r="CH165" i="8"/>
  <c r="CF165" i="8"/>
  <c r="AZ141" i="8"/>
  <c r="CH141" i="8"/>
  <c r="AH118" i="8"/>
  <c r="CH176" i="8"/>
  <c r="CF176" i="8"/>
  <c r="CF122" i="8"/>
  <c r="CH202" i="8"/>
  <c r="BN131" i="8"/>
  <c r="CH139" i="8"/>
  <c r="CF139" i="8"/>
  <c r="AJ115" i="8"/>
  <c r="BN80" i="8"/>
  <c r="BN79" i="8"/>
  <c r="AX88" i="8"/>
  <c r="AJ88" i="8"/>
  <c r="AH86" i="8"/>
  <c r="CF91" i="8"/>
  <c r="CH55" i="8"/>
  <c r="CD58" i="8"/>
  <c r="AX62" i="8"/>
  <c r="CH51" i="8"/>
  <c r="CF51" i="8"/>
  <c r="CD24" i="8"/>
  <c r="CH69" i="8"/>
  <c r="CF69" i="8"/>
  <c r="AZ61" i="8"/>
  <c r="AH37" i="8"/>
  <c r="CH71" i="8"/>
  <c r="CH92" i="8"/>
  <c r="CF92" i="8"/>
  <c r="AZ29" i="8"/>
  <c r="BP25" i="8"/>
  <c r="AZ49" i="8"/>
  <c r="AH6" i="8"/>
  <c r="AF327" i="8"/>
  <c r="CD45" i="8"/>
  <c r="CH26" i="8"/>
  <c r="CD7" i="8"/>
  <c r="CD3" i="8"/>
  <c r="CD327" i="8" s="1"/>
  <c r="CF13" i="8"/>
  <c r="CH13" i="8"/>
  <c r="CH4" i="8"/>
  <c r="CF4" i="8"/>
  <c r="CH17" i="8"/>
  <c r="CF17" i="8"/>
  <c r="AH53" i="8"/>
  <c r="CH24" i="8"/>
  <c r="BZ327" i="8"/>
  <c r="AB327" i="8"/>
  <c r="AH27" i="8"/>
  <c r="AH5" i="8"/>
  <c r="BB328" i="8"/>
  <c r="AH77" i="8"/>
  <c r="CD77" i="8"/>
  <c r="AH35" i="8"/>
  <c r="CD35" i="8"/>
  <c r="AH14" i="8"/>
  <c r="AZ25" i="8"/>
  <c r="CH28" i="8"/>
  <c r="CD295" i="8"/>
  <c r="CH192" i="8"/>
  <c r="CF192" i="8"/>
  <c r="CH126" i="8"/>
  <c r="CF126" i="8"/>
  <c r="AX317" i="8"/>
  <c r="AZ319" i="8"/>
  <c r="CH305" i="8"/>
  <c r="CH325" i="8"/>
  <c r="AJ298" i="8"/>
  <c r="AJ320" i="8"/>
  <c r="AH306" i="8"/>
  <c r="AH305" i="8"/>
  <c r="CH302" i="8"/>
  <c r="CF302" i="8"/>
  <c r="C339" i="8"/>
  <c r="AH293" i="8"/>
  <c r="CH290" i="8"/>
  <c r="CF290" i="8"/>
  <c r="AH301" i="8"/>
  <c r="CF297" i="8"/>
  <c r="CH297" i="8"/>
  <c r="AH284" i="8"/>
  <c r="CH312" i="8"/>
  <c r="CH291" i="8"/>
  <c r="CH273" i="8"/>
  <c r="CF273" i="8"/>
  <c r="CH261" i="8"/>
  <c r="CF261" i="8"/>
  <c r="AH276" i="8"/>
  <c r="AJ278" i="8"/>
  <c r="CH286" i="8"/>
  <c r="CF286" i="8"/>
  <c r="CH284" i="8"/>
  <c r="BN252" i="8"/>
  <c r="AH249" i="8"/>
  <c r="CH275" i="8"/>
  <c r="AX270" i="8"/>
  <c r="CH257" i="8"/>
  <c r="CF257" i="8"/>
  <c r="AX250" i="8"/>
  <c r="AX258" i="8"/>
  <c r="AH246" i="8"/>
  <c r="AX245" i="8"/>
  <c r="AH229" i="8"/>
  <c r="AX220" i="8"/>
  <c r="BP243" i="8"/>
  <c r="AJ256" i="8"/>
  <c r="BP258" i="8"/>
  <c r="CH251" i="8"/>
  <c r="AH231" i="8"/>
  <c r="CF220" i="8"/>
  <c r="CH220" i="8"/>
  <c r="AZ240" i="8"/>
  <c r="AH240" i="8"/>
  <c r="BP220" i="8"/>
  <c r="CF233" i="8"/>
  <c r="AZ243" i="8"/>
  <c r="BP233" i="8"/>
  <c r="CF206" i="8"/>
  <c r="CH206" i="8"/>
  <c r="CH226" i="8"/>
  <c r="BP213" i="8"/>
  <c r="AZ219" i="8"/>
  <c r="AX199" i="8"/>
  <c r="AX191" i="8"/>
  <c r="CH186" i="8"/>
  <c r="CF186" i="8"/>
  <c r="AH181" i="8"/>
  <c r="CH205" i="8"/>
  <c r="CF205" i="8"/>
  <c r="AZ190" i="8"/>
  <c r="BN190" i="8"/>
  <c r="CD179" i="8"/>
  <c r="AZ176" i="8"/>
  <c r="BP170" i="8"/>
  <c r="CH188" i="8"/>
  <c r="BO184" i="8"/>
  <c r="BP184" i="8"/>
  <c r="CH174" i="8"/>
  <c r="CD170" i="8"/>
  <c r="AJ163" i="8"/>
  <c r="AH136" i="8"/>
  <c r="AX169" i="8"/>
  <c r="AH176" i="8"/>
  <c r="CD176" i="8"/>
  <c r="AH156" i="8"/>
  <c r="CD150" i="8"/>
  <c r="AH133" i="8"/>
  <c r="AJ161" i="8"/>
  <c r="CF148" i="8"/>
  <c r="CH148" i="8"/>
  <c r="BP165" i="8"/>
  <c r="AX125" i="8"/>
  <c r="CH149" i="8"/>
  <c r="AZ139" i="8"/>
  <c r="CD123" i="8"/>
  <c r="CH138" i="8"/>
  <c r="BP121" i="8"/>
  <c r="BN147" i="8"/>
  <c r="CH118" i="8"/>
  <c r="CF118" i="8"/>
  <c r="BP133" i="8"/>
  <c r="CH133" i="8"/>
  <c r="AJ107" i="8"/>
  <c r="CH101" i="8"/>
  <c r="CF101" i="8"/>
  <c r="AX78" i="8"/>
  <c r="CF114" i="8"/>
  <c r="CH114" i="8"/>
  <c r="AH101" i="8"/>
  <c r="AH74" i="8"/>
  <c r="AH104" i="8"/>
  <c r="BN87" i="8"/>
  <c r="AJ86" i="8"/>
  <c r="AX104" i="8"/>
  <c r="AH87" i="8"/>
  <c r="CD80" i="8"/>
  <c r="CD114" i="8"/>
  <c r="CH109" i="8"/>
  <c r="CF109" i="8"/>
  <c r="AH78" i="8"/>
  <c r="CH62" i="8"/>
  <c r="CF62" i="8"/>
  <c r="BN51" i="8"/>
  <c r="CD89" i="8"/>
  <c r="BN39" i="8"/>
  <c r="BP113" i="8"/>
  <c r="CH88" i="8"/>
  <c r="CF88" i="8"/>
  <c r="AX69" i="8"/>
  <c r="BP66" i="8"/>
  <c r="AX51" i="8"/>
  <c r="BN38" i="8"/>
  <c r="AX59" i="8"/>
  <c r="BP47" i="8"/>
  <c r="AH39" i="8"/>
  <c r="AJ59" i="8"/>
  <c r="AJ54" i="8"/>
  <c r="AX55" i="8"/>
  <c r="CH35" i="8"/>
  <c r="CF35" i="8"/>
  <c r="AX29" i="8"/>
  <c r="BT328" i="8"/>
  <c r="BT327" i="8"/>
  <c r="CH49" i="8"/>
  <c r="CF49" i="8"/>
  <c r="AJ25" i="8"/>
  <c r="AZ53" i="8"/>
  <c r="AZ327" i="8" s="1"/>
  <c r="CF20" i="8"/>
  <c r="CH20" i="8"/>
  <c r="AX7" i="8"/>
  <c r="CB328" i="8"/>
  <c r="CB327" i="8"/>
  <c r="CH2" i="8"/>
  <c r="CF2" i="8"/>
  <c r="CH48" i="8"/>
  <c r="CF48" i="8"/>
  <c r="AZ38" i="8"/>
  <c r="CH27" i="8"/>
  <c r="CF27" i="8"/>
  <c r="CD6" i="8"/>
  <c r="CD53" i="8"/>
  <c r="BZ328" i="8"/>
  <c r="CD329" i="8" s="1"/>
  <c r="AJ17" i="8"/>
  <c r="AJ7" i="8"/>
  <c r="CD4" i="8"/>
  <c r="CH98" i="8"/>
  <c r="AJ61" i="8"/>
  <c r="Z327" i="8"/>
  <c r="AZ3" i="8"/>
  <c r="BP16" i="8"/>
  <c r="CH309" i="8"/>
  <c r="CF309" i="8"/>
  <c r="AJ294" i="8"/>
  <c r="CH184" i="8"/>
  <c r="CF184" i="8"/>
  <c r="CH157" i="8"/>
  <c r="CF157" i="8"/>
  <c r="CH80" i="8"/>
  <c r="CF80" i="8"/>
  <c r="CH77" i="8"/>
  <c r="CF77" i="8"/>
  <c r="AJ36" i="8"/>
  <c r="CD325" i="8"/>
  <c r="CF316" i="8"/>
  <c r="CH316" i="8"/>
  <c r="CD317" i="8"/>
  <c r="BN310" i="8"/>
  <c r="CF298" i="8"/>
  <c r="CH298" i="8"/>
  <c r="CD290" i="8"/>
  <c r="BN287" i="8"/>
  <c r="CH295" i="8"/>
  <c r="CF295" i="8"/>
  <c r="CH283" i="8"/>
  <c r="AX267" i="8"/>
  <c r="AX286" i="8"/>
  <c r="CH281" i="8"/>
  <c r="CF281" i="8"/>
  <c r="CH255" i="8"/>
  <c r="CH253" i="8"/>
  <c r="CF253" i="8"/>
  <c r="CH264" i="8"/>
  <c r="CF264" i="8"/>
  <c r="CF231" i="8"/>
  <c r="CH231" i="8"/>
  <c r="CD239" i="8"/>
  <c r="BN211" i="8"/>
  <c r="CH215" i="8"/>
  <c r="BN243" i="8"/>
  <c r="CH211" i="8"/>
  <c r="CF211" i="8"/>
  <c r="CH241" i="8"/>
  <c r="CD208" i="8"/>
  <c r="AX194" i="8"/>
  <c r="CH194" i="8"/>
  <c r="CF194" i="8"/>
  <c r="AX212" i="8"/>
  <c r="CH167" i="8"/>
  <c r="CF167" i="8"/>
  <c r="AJ183" i="8"/>
  <c r="AJ162" i="8"/>
  <c r="CD184" i="8"/>
  <c r="CD156" i="8"/>
  <c r="BN219" i="8"/>
  <c r="AX144" i="8"/>
  <c r="AJ121" i="8"/>
  <c r="BP137" i="8"/>
  <c r="CH112" i="8"/>
  <c r="CF112" i="8"/>
  <c r="CF108" i="8"/>
  <c r="CH108" i="8"/>
  <c r="AX92" i="8"/>
  <c r="CF115" i="8"/>
  <c r="CF86" i="8"/>
  <c r="CH86" i="8"/>
  <c r="CH65" i="8"/>
  <c r="CF65" i="8"/>
  <c r="AH70" i="8"/>
  <c r="AZ59" i="8"/>
  <c r="CH30" i="8"/>
  <c r="CF30" i="8"/>
  <c r="CH58" i="8"/>
  <c r="CF58" i="8"/>
  <c r="CF38" i="8"/>
  <c r="CH38" i="8"/>
  <c r="BP54" i="8"/>
  <c r="CF10" i="8"/>
  <c r="CH10" i="8"/>
  <c r="AH49" i="8"/>
  <c r="BJ327" i="8"/>
  <c r="AX45" i="8"/>
  <c r="CF14" i="8"/>
  <c r="CH14" i="8"/>
  <c r="BR328" i="8"/>
  <c r="BR327" i="8"/>
  <c r="CH32" i="8"/>
  <c r="BP51" i="8"/>
  <c r="CD14" i="8"/>
  <c r="CF44" i="8"/>
  <c r="AX22" i="8"/>
  <c r="CH8" i="8"/>
  <c r="CF8" i="8"/>
  <c r="CF84" i="8"/>
  <c r="AX77" i="8"/>
  <c r="AX35" i="8"/>
  <c r="AH21" i="8"/>
  <c r="CD16" i="8"/>
  <c r="AX3" i="8"/>
  <c r="CH36" i="8"/>
  <c r="AZ292" i="8"/>
  <c r="CH228" i="8"/>
  <c r="CF228" i="8"/>
  <c r="AH42" i="8"/>
  <c r="AP327" i="8"/>
  <c r="CF29" i="8"/>
  <c r="CH29" i="8"/>
  <c r="CH59" i="8"/>
  <c r="CF59" i="8"/>
  <c r="AT328" i="8"/>
  <c r="CF320" i="8"/>
  <c r="CH320" i="8"/>
  <c r="CD313" i="8"/>
  <c r="CH319" i="8"/>
  <c r="CF319" i="8"/>
  <c r="CH313" i="8"/>
  <c r="CF313" i="8"/>
  <c r="AZ310" i="8"/>
  <c r="CH318" i="8"/>
  <c r="BN309" i="8"/>
  <c r="CH292" i="8"/>
  <c r="CF292" i="8"/>
  <c r="CF310" i="8"/>
  <c r="CH303" i="8"/>
  <c r="CH299" i="8"/>
  <c r="CF299" i="8"/>
  <c r="AZ288" i="8"/>
  <c r="AH287" i="8"/>
  <c r="AZ304" i="8"/>
  <c r="CH285" i="8"/>
  <c r="CH278" i="8"/>
  <c r="CF278" i="8"/>
  <c r="AH268" i="8"/>
  <c r="CH279" i="8"/>
  <c r="CF279" i="8"/>
  <c r="BP270" i="8"/>
  <c r="CH265" i="8"/>
  <c r="CF265" i="8"/>
  <c r="CF260" i="8"/>
  <c r="CH260" i="8"/>
  <c r="BP276" i="8"/>
  <c r="CD286" i="8"/>
  <c r="BP245" i="8"/>
  <c r="CH256" i="8"/>
  <c r="CF256" i="8"/>
  <c r="BN253" i="8"/>
  <c r="CD264" i="8"/>
  <c r="AX256" i="8"/>
  <c r="CF238" i="8"/>
  <c r="CH238" i="8"/>
  <c r="CH239" i="8"/>
  <c r="CF239" i="8"/>
  <c r="CF212" i="8"/>
  <c r="CH212" i="8"/>
  <c r="CH208" i="8"/>
  <c r="CF208" i="8"/>
  <c r="CH217" i="8"/>
  <c r="CH232" i="8"/>
  <c r="CF232" i="8"/>
  <c r="CH214" i="8"/>
  <c r="CH189" i="8"/>
  <c r="BN199" i="8"/>
  <c r="AJ197" i="8"/>
  <c r="BP190" i="8"/>
  <c r="CH198" i="8"/>
  <c r="CH207" i="8"/>
  <c r="CF207" i="8"/>
  <c r="AX182" i="8"/>
  <c r="BP206" i="8"/>
  <c r="BN194" i="8"/>
  <c r="AH172" i="8"/>
  <c r="CH225" i="8"/>
  <c r="CF180" i="8"/>
  <c r="CH172" i="8"/>
  <c r="CH158" i="8"/>
  <c r="BP169" i="8"/>
  <c r="CD162" i="8"/>
  <c r="AX145" i="8"/>
  <c r="CH182" i="8"/>
  <c r="BN150" i="8"/>
  <c r="AH161" i="8"/>
  <c r="AZ162" i="8"/>
  <c r="AX161" i="8"/>
  <c r="BP187" i="8"/>
  <c r="CH160" i="8"/>
  <c r="CF160" i="8"/>
  <c r="CH128" i="8"/>
  <c r="CH121" i="8"/>
  <c r="CF121" i="8"/>
  <c r="CF110" i="8"/>
  <c r="CH110" i="8"/>
  <c r="CF116" i="8"/>
  <c r="CH116" i="8"/>
  <c r="AZ113" i="8"/>
  <c r="AX93" i="8"/>
  <c r="CH104" i="8"/>
  <c r="CF104" i="8"/>
  <c r="AH66" i="8"/>
  <c r="AJ87" i="8"/>
  <c r="AJ113" i="8"/>
  <c r="BN70" i="8"/>
  <c r="AH71" i="8"/>
  <c r="CH117" i="8"/>
  <c r="AX101" i="8"/>
  <c r="CD62" i="8"/>
  <c r="BN58" i="8"/>
  <c r="BN69" i="8"/>
  <c r="AJ38" i="8"/>
  <c r="AJ47" i="8"/>
  <c r="AH85" i="8"/>
  <c r="CD85" i="8"/>
  <c r="CF68" i="8"/>
  <c r="CH85" i="8"/>
  <c r="CF85" i="8"/>
  <c r="AJ49" i="8"/>
  <c r="AJ6" i="8"/>
  <c r="CD49" i="8"/>
  <c r="BN8" i="8"/>
  <c r="BN328" i="8" s="1"/>
  <c r="BJ328" i="8"/>
  <c r="AJ45" i="8"/>
  <c r="CH31" i="8"/>
  <c r="CH25" i="8"/>
  <c r="CF25" i="8"/>
  <c r="BH328" i="8"/>
  <c r="BH327" i="8"/>
  <c r="BO2" i="8"/>
  <c r="AJ53" i="8"/>
  <c r="AZ22" i="8"/>
  <c r="CF9" i="8"/>
  <c r="CH9" i="8"/>
  <c r="BV327" i="8"/>
  <c r="AZ6" i="8"/>
  <c r="X327" i="8"/>
  <c r="AJ22" i="8"/>
  <c r="BN12" i="8"/>
  <c r="CH6" i="8"/>
  <c r="CF6" i="8"/>
  <c r="AJ35" i="8"/>
  <c r="CF33" i="8"/>
  <c r="BP4" i="8"/>
  <c r="BP328" i="8" s="1"/>
  <c r="CH243" i="8"/>
  <c r="CF243" i="8"/>
  <c r="AX185" i="8"/>
  <c r="CF171" i="8"/>
  <c r="CH171" i="8"/>
  <c r="CD72" i="8"/>
  <c r="CH111" i="8"/>
  <c r="CF111" i="8"/>
  <c r="CH61" i="8"/>
  <c r="CF61" i="8"/>
  <c r="CD301" i="8"/>
  <c r="CH304" i="8"/>
  <c r="CF304" i="8"/>
  <c r="AH280" i="8"/>
  <c r="CD316" i="8"/>
  <c r="BP310" i="8"/>
  <c r="CD309" i="8"/>
  <c r="CD292" i="8"/>
  <c r="CF296" i="8"/>
  <c r="CH296" i="8"/>
  <c r="BN281" i="8"/>
  <c r="BP279" i="8"/>
  <c r="CD275" i="8"/>
  <c r="CH289" i="8"/>
  <c r="CH282" i="8"/>
  <c r="CF282" i="8"/>
  <c r="AH271" i="8"/>
  <c r="AJ247" i="8"/>
  <c r="BN270" i="8"/>
  <c r="BN254" i="8"/>
  <c r="AJ239" i="8"/>
  <c r="CH244" i="8"/>
  <c r="CH245" i="8"/>
  <c r="CF245" i="8"/>
  <c r="BN235" i="8"/>
  <c r="BN221" i="8"/>
  <c r="CH248" i="8"/>
  <c r="CD235" i="8"/>
  <c r="AH220" i="8"/>
  <c r="CH209" i="8"/>
  <c r="CF209" i="8"/>
  <c r="AX206" i="8"/>
  <c r="AX216" i="8"/>
  <c r="BP208" i="8"/>
  <c r="AH208" i="8"/>
  <c r="CD182" i="8"/>
  <c r="BN189" i="8"/>
  <c r="CH187" i="8"/>
  <c r="CF187" i="8"/>
  <c r="CD212" i="8"/>
  <c r="AZ212" i="8"/>
  <c r="CF199" i="8"/>
  <c r="CH199" i="8"/>
  <c r="AJ190" i="8"/>
  <c r="BN183" i="8"/>
  <c r="AZ158" i="8"/>
  <c r="CH181" i="8"/>
  <c r="AZ185" i="8"/>
  <c r="AX184" i="8"/>
  <c r="BN170" i="8"/>
  <c r="CH155" i="8"/>
  <c r="AH162" i="8"/>
  <c r="CH134" i="8"/>
  <c r="CF134" i="8"/>
  <c r="CD219" i="8"/>
  <c r="BP162" i="8"/>
  <c r="AH158" i="8"/>
  <c r="AH149" i="8"/>
  <c r="BN120" i="8"/>
  <c r="AZ165" i="8"/>
  <c r="CH147" i="8"/>
  <c r="CF147" i="8"/>
  <c r="AJ139" i="8"/>
  <c r="AH121" i="8"/>
  <c r="AX110" i="8"/>
  <c r="CH123" i="8"/>
  <c r="CF123" i="8"/>
  <c r="CH145" i="8"/>
  <c r="BP129" i="8"/>
  <c r="CD137" i="8"/>
  <c r="AH106" i="8"/>
  <c r="CD147" i="8"/>
  <c r="BN115" i="8"/>
  <c r="CD113" i="8"/>
  <c r="CH99" i="8"/>
  <c r="CF99" i="8"/>
  <c r="BN107" i="8"/>
  <c r="CD75" i="8"/>
  <c r="BN64" i="8"/>
  <c r="CF97" i="8"/>
  <c r="CH97" i="8"/>
  <c r="AX96" i="8"/>
  <c r="BP69" i="8"/>
  <c r="CH64" i="8"/>
  <c r="CF64" i="8"/>
  <c r="AH80" i="8"/>
  <c r="CD104" i="8"/>
  <c r="CH73" i="8"/>
  <c r="CF73" i="8"/>
  <c r="CF70" i="8"/>
  <c r="CH70" i="8"/>
  <c r="CF129" i="8"/>
  <c r="CH129" i="8"/>
  <c r="AX114" i="8"/>
  <c r="BP104" i="8"/>
  <c r="AZ89" i="8"/>
  <c r="CH87" i="8"/>
  <c r="AH32" i="8"/>
  <c r="CH102" i="8"/>
  <c r="CH53" i="8"/>
  <c r="CF53" i="8"/>
  <c r="CH79" i="8"/>
  <c r="CF46" i="8"/>
  <c r="CH46" i="8"/>
  <c r="CF37" i="8"/>
  <c r="CH37" i="8"/>
  <c r="CH22" i="8"/>
  <c r="CF22" i="8"/>
  <c r="AH19" i="8"/>
  <c r="CH12" i="8"/>
  <c r="CF12" i="8"/>
  <c r="AZ35" i="8"/>
  <c r="BL327" i="8"/>
  <c r="BN25" i="8"/>
  <c r="BP126" i="8"/>
  <c r="BP12" i="8"/>
  <c r="AD328" i="8"/>
  <c r="AD327" i="8"/>
  <c r="AH2" i="8"/>
  <c r="AJ14" i="8"/>
  <c r="AV327" i="8"/>
  <c r="AH12" i="8"/>
  <c r="CD27" i="8"/>
  <c r="AJ4" i="8"/>
  <c r="CF7" i="8"/>
  <c r="CH270" i="8"/>
  <c r="CF270" i="8"/>
  <c r="CF224" i="8"/>
  <c r="CH224" i="8"/>
  <c r="CH307" i="8"/>
  <c r="AH324" i="8"/>
  <c r="AX319" i="8"/>
  <c r="AH314" i="8"/>
  <c r="BN311" i="8"/>
  <c r="AX303" i="8"/>
  <c r="AZ311" i="8"/>
  <c r="AX320" i="8"/>
  <c r="BN323" i="8"/>
  <c r="CH314" i="8"/>
  <c r="CF314" i="8"/>
  <c r="BP320" i="8"/>
  <c r="AX307" i="8"/>
  <c r="BN313" i="8"/>
  <c r="AX311" i="8"/>
  <c r="AZ309" i="8"/>
  <c r="AJ301" i="8"/>
  <c r="CD293" i="8"/>
  <c r="AJ297" i="8"/>
  <c r="CD299" i="8"/>
  <c r="AJ295" i="8"/>
  <c r="AX288" i="8"/>
  <c r="AH304" i="8"/>
  <c r="CD304" i="8"/>
  <c r="AX276" i="8"/>
  <c r="BN286" i="8"/>
  <c r="AH267" i="8"/>
  <c r="BN275" i="8"/>
  <c r="AZ264" i="8"/>
  <c r="CF259" i="8"/>
  <c r="CH259" i="8"/>
  <c r="CD278" i="8"/>
  <c r="BP286" i="8"/>
  <c r="AJ273" i="8"/>
  <c r="AX273" i="8"/>
  <c r="CH263" i="8"/>
  <c r="CF258" i="8"/>
  <c r="CH258" i="8"/>
  <c r="CH288" i="8"/>
  <c r="CF288" i="8"/>
  <c r="CD270" i="8"/>
  <c r="AZ254" i="8"/>
  <c r="AH247" i="8"/>
  <c r="CD245" i="8"/>
  <c r="AZ232" i="8"/>
  <c r="BN226" i="8"/>
  <c r="AX264" i="8"/>
  <c r="CH240" i="8"/>
  <c r="CF240" i="8"/>
  <c r="BN242" i="8"/>
  <c r="CF235" i="8"/>
  <c r="CH235" i="8"/>
  <c r="CF221" i="8"/>
  <c r="CH221" i="8"/>
  <c r="AX226" i="8"/>
  <c r="AX223" i="8"/>
  <c r="AJ240" i="8"/>
  <c r="AX209" i="8"/>
  <c r="CH216" i="8"/>
  <c r="CF216" i="8"/>
  <c r="AX243" i="8"/>
  <c r="BN215" i="8"/>
  <c r="BP205" i="8"/>
  <c r="CH200" i="8"/>
  <c r="CF200" i="8"/>
  <c r="CH246" i="8"/>
  <c r="CH190" i="8"/>
  <c r="CF190" i="8"/>
  <c r="BN205" i="8"/>
  <c r="AH182" i="8"/>
  <c r="CH196" i="8"/>
  <c r="AZ189" i="8"/>
  <c r="CD181" i="8"/>
  <c r="BP176" i="8"/>
  <c r="AX181" i="8"/>
  <c r="AH178" i="8"/>
  <c r="AH153" i="8"/>
  <c r="CH185" i="8"/>
  <c r="CF185" i="8"/>
  <c r="CD153" i="8"/>
  <c r="AX219" i="8"/>
  <c r="BN176" i="8"/>
  <c r="AZ170" i="8"/>
  <c r="AZ328" i="8" s="1"/>
  <c r="CH137" i="8"/>
  <c r="CF137" i="8"/>
  <c r="CH131" i="8"/>
  <c r="CF131" i="8"/>
  <c r="BP161" i="8"/>
  <c r="CH151" i="8"/>
  <c r="BN132" i="8"/>
  <c r="CF125" i="8"/>
  <c r="CH125" i="8"/>
  <c r="CD109" i="8"/>
  <c r="CH143" i="8"/>
  <c r="CF127" i="8"/>
  <c r="CF140" i="8"/>
  <c r="CH140" i="8"/>
  <c r="AH129" i="8"/>
  <c r="AX116" i="8"/>
  <c r="CF105" i="8"/>
  <c r="CH105" i="8"/>
  <c r="AH90" i="8"/>
  <c r="CF107" i="8"/>
  <c r="CH107" i="8"/>
  <c r="AH113" i="8"/>
  <c r="CH96" i="8"/>
  <c r="CF96" i="8"/>
  <c r="AX74" i="8"/>
  <c r="BN91" i="8"/>
  <c r="CH89" i="8"/>
  <c r="CF89" i="8"/>
  <c r="CH66" i="8"/>
  <c r="CF66" i="8"/>
  <c r="CH119" i="8"/>
  <c r="AJ91" i="8"/>
  <c r="AJ96" i="8"/>
  <c r="CH72" i="8"/>
  <c r="CF72" i="8"/>
  <c r="BN78" i="8"/>
  <c r="AJ70" i="8"/>
  <c r="AZ114" i="8"/>
  <c r="CH106" i="8"/>
  <c r="CF106" i="8"/>
  <c r="AZ87" i="8"/>
  <c r="BN54" i="8"/>
  <c r="AX50" i="8"/>
  <c r="BN89" i="8"/>
  <c r="CH75" i="8"/>
  <c r="CD47" i="8"/>
  <c r="AX58" i="8"/>
  <c r="CH56" i="8"/>
  <c r="CF56" i="8"/>
  <c r="BN50" i="8"/>
  <c r="BN30" i="8"/>
  <c r="CH40" i="8"/>
  <c r="CF40" i="8"/>
  <c r="BN37" i="8"/>
  <c r="BN61" i="8"/>
  <c r="CH54" i="8"/>
  <c r="CF54" i="8"/>
  <c r="AX85" i="8"/>
  <c r="BP53" i="8"/>
  <c r="AX47" i="8"/>
  <c r="AH4" i="8"/>
  <c r="CD22" i="8"/>
  <c r="CH57" i="8"/>
  <c r="BL328" i="8"/>
  <c r="BN45" i="8"/>
  <c r="AH13" i="8"/>
  <c r="AH3" i="8"/>
  <c r="CH63" i="8"/>
  <c r="AJ12" i="8"/>
  <c r="BP5" i="8"/>
  <c r="AX4" i="8"/>
  <c r="AX328" i="8" s="1"/>
  <c r="AV328" i="8"/>
  <c r="CH82" i="8"/>
  <c r="AJ28" i="8"/>
  <c r="CH15" i="8"/>
  <c r="CF15" i="8"/>
  <c r="BX328" i="8"/>
  <c r="BX327" i="8"/>
  <c r="CH83" i="8"/>
  <c r="BN35" i="8"/>
  <c r="AJ19" i="8"/>
  <c r="BN16" i="8"/>
  <c r="AX6" i="8"/>
  <c r="AT327" i="8"/>
  <c r="C336" i="8"/>
  <c r="C341" i="8" s="1"/>
  <c r="T327" i="8"/>
  <c r="CH18" i="8"/>
  <c r="E18" i="7"/>
  <c r="O24" i="3"/>
  <c r="F24" i="3"/>
  <c r="D24" i="3" s="1"/>
  <c r="F23" i="3"/>
  <c r="D23" i="3" s="1"/>
  <c r="O22" i="3"/>
  <c r="O21" i="3"/>
  <c r="O20" i="3"/>
  <c r="C20" i="3"/>
  <c r="B20" i="3"/>
  <c r="F19" i="3"/>
  <c r="D19" i="3" s="1"/>
  <c r="O18" i="3"/>
  <c r="F17" i="3"/>
  <c r="D17" i="3" s="1"/>
  <c r="O16" i="3"/>
  <c r="F16" i="3"/>
  <c r="O15" i="3"/>
  <c r="O14" i="3"/>
  <c r="O13" i="3"/>
  <c r="O11" i="3"/>
  <c r="E11" i="3"/>
  <c r="G11" i="3" s="1"/>
  <c r="O10" i="3"/>
  <c r="E10" i="3"/>
  <c r="G10" i="3" s="1"/>
  <c r="O9" i="3"/>
  <c r="E9" i="3"/>
  <c r="G9" i="3" s="1"/>
  <c r="E8" i="3"/>
  <c r="G8" i="3" s="1"/>
  <c r="O7" i="3"/>
  <c r="E7" i="3"/>
  <c r="G7" i="3" s="1"/>
  <c r="O6" i="3"/>
  <c r="E6" i="3"/>
  <c r="G6" i="3" s="1"/>
  <c r="E5" i="3"/>
  <c r="G5" i="3" s="1"/>
  <c r="E4" i="3"/>
  <c r="G4" i="3" s="1"/>
  <c r="O3" i="3"/>
  <c r="O2" i="3"/>
  <c r="J17" i="4"/>
  <c r="I17" i="4"/>
  <c r="H17" i="4"/>
  <c r="G17" i="4"/>
  <c r="J16" i="4"/>
  <c r="I16" i="4"/>
  <c r="H16" i="4"/>
  <c r="G16" i="4"/>
  <c r="J15" i="4"/>
  <c r="I15" i="4"/>
  <c r="H15" i="4"/>
  <c r="G15" i="4"/>
  <c r="J14" i="4"/>
  <c r="I14" i="4"/>
  <c r="H14" i="4"/>
  <c r="G14" i="4"/>
  <c r="J13" i="4"/>
  <c r="I13" i="4"/>
  <c r="H13" i="4"/>
  <c r="G13" i="4"/>
  <c r="J12" i="4"/>
  <c r="I12" i="4"/>
  <c r="H12" i="4"/>
  <c r="G12" i="4"/>
  <c r="J11" i="4"/>
  <c r="I11" i="4"/>
  <c r="H11" i="4"/>
  <c r="G11" i="4"/>
  <c r="J10" i="4"/>
  <c r="I10" i="4"/>
  <c r="H10" i="4"/>
  <c r="G10" i="4"/>
  <c r="I4" i="4"/>
  <c r="H4" i="4"/>
  <c r="I3" i="4"/>
  <c r="H3" i="4"/>
  <c r="F124" i="6"/>
  <c r="F123" i="6"/>
  <c r="G122" i="6"/>
  <c r="F122" i="6"/>
  <c r="G121" i="6"/>
  <c r="F121" i="6"/>
  <c r="G120" i="6"/>
  <c r="F120" i="6"/>
  <c r="F119" i="6"/>
  <c r="F118" i="6"/>
  <c r="F117" i="6"/>
  <c r="F116" i="6"/>
  <c r="F115" i="6"/>
  <c r="F114" i="6"/>
  <c r="F113" i="6"/>
  <c r="F112" i="6"/>
  <c r="F111" i="6"/>
  <c r="F110" i="6"/>
  <c r="F109" i="6"/>
  <c r="F108" i="6"/>
  <c r="F107" i="6"/>
  <c r="F106" i="6"/>
  <c r="F105" i="6"/>
  <c r="F104" i="6"/>
  <c r="F103" i="6"/>
  <c r="F102" i="6"/>
  <c r="F101" i="6"/>
  <c r="G100" i="6"/>
  <c r="F100" i="6"/>
  <c r="F99" i="6"/>
  <c r="F98" i="6"/>
  <c r="F97" i="6"/>
  <c r="F96" i="6"/>
  <c r="F95" i="6"/>
  <c r="F94" i="6"/>
  <c r="G91" i="6"/>
  <c r="F91" i="6"/>
  <c r="F90" i="6"/>
  <c r="F89" i="6"/>
  <c r="F88" i="6"/>
  <c r="F87" i="6"/>
  <c r="F86" i="6"/>
  <c r="F85" i="6"/>
  <c r="F84" i="6"/>
  <c r="F83" i="6"/>
  <c r="F82" i="6"/>
  <c r="F81" i="6"/>
  <c r="F79" i="6"/>
  <c r="F78" i="6"/>
  <c r="F77" i="6"/>
  <c r="F76" i="6"/>
  <c r="F75" i="6"/>
  <c r="F74" i="6"/>
  <c r="F73" i="6"/>
  <c r="F72" i="6"/>
  <c r="F71" i="6"/>
  <c r="F70" i="6"/>
  <c r="F69" i="6"/>
  <c r="F68" i="6"/>
  <c r="F67" i="6"/>
  <c r="F66" i="6"/>
  <c r="F65" i="6"/>
  <c r="F64" i="6"/>
  <c r="F63" i="6"/>
  <c r="F62" i="6"/>
  <c r="F61" i="6"/>
  <c r="F60" i="6"/>
  <c r="F59" i="6"/>
  <c r="F58" i="6"/>
  <c r="F56" i="6"/>
  <c r="F55" i="6"/>
  <c r="F54" i="6"/>
  <c r="F53" i="6"/>
  <c r="F52" i="6"/>
  <c r="F51" i="6"/>
  <c r="F50" i="6"/>
  <c r="F49" i="6"/>
  <c r="F48" i="6"/>
  <c r="F47" i="6"/>
  <c r="F46" i="6"/>
  <c r="F45" i="6"/>
  <c r="F44" i="6"/>
  <c r="F43" i="6"/>
  <c r="F42" i="6"/>
  <c r="F41" i="6"/>
  <c r="F40" i="6"/>
  <c r="F39" i="6"/>
  <c r="F38" i="6"/>
  <c r="F37" i="6"/>
  <c r="F36" i="6"/>
  <c r="F35" i="6"/>
  <c r="F34" i="6"/>
  <c r="F32" i="6"/>
  <c r="F31" i="6"/>
  <c r="F30" i="6"/>
  <c r="F29" i="6"/>
  <c r="F28" i="6"/>
  <c r="F27" i="6"/>
  <c r="F26" i="6"/>
  <c r="F25" i="6"/>
  <c r="F24" i="6"/>
  <c r="F23" i="6"/>
  <c r="F22" i="6"/>
  <c r="F21" i="6"/>
  <c r="F20" i="6"/>
  <c r="F19" i="6"/>
  <c r="F18" i="6"/>
  <c r="F17" i="6"/>
  <c r="F16" i="6"/>
  <c r="F15" i="6"/>
  <c r="F14" i="6"/>
  <c r="F13" i="6"/>
  <c r="F12" i="6"/>
  <c r="F11" i="6"/>
  <c r="F10" i="6"/>
  <c r="F9" i="6"/>
  <c r="F8" i="6"/>
  <c r="F7" i="6"/>
  <c r="F6" i="6"/>
  <c r="F5" i="6"/>
  <c r="F4" i="6"/>
  <c r="F3" i="6"/>
  <c r="B333" i="2"/>
  <c r="B332" i="2"/>
  <c r="B331" i="2"/>
  <c r="B330" i="2"/>
  <c r="B329" i="2"/>
  <c r="E3" i="3" s="1"/>
  <c r="G3" i="3" s="1"/>
  <c r="BY328" i="2"/>
  <c r="BU328" i="2"/>
  <c r="BQ328" i="2"/>
  <c r="BI328" i="2"/>
  <c r="BE328" i="2"/>
  <c r="BA328" i="2"/>
  <c r="AS328" i="2"/>
  <c r="AO328" i="2"/>
  <c r="AK328" i="2"/>
  <c r="AC328" i="2"/>
  <c r="Y328" i="2"/>
  <c r="U328" i="2"/>
  <c r="BY327" i="2"/>
  <c r="C32" i="7" s="1"/>
  <c r="BU327" i="2"/>
  <c r="C31" i="7" s="1"/>
  <c r="BQ327" i="2"/>
  <c r="C30" i="7" s="1"/>
  <c r="BI327" i="2"/>
  <c r="C29" i="7" s="1"/>
  <c r="BE327" i="2"/>
  <c r="C28" i="7" s="1"/>
  <c r="BA327" i="2"/>
  <c r="C27" i="7" s="1"/>
  <c r="AS327" i="2"/>
  <c r="C26" i="7" s="1"/>
  <c r="AO327" i="2"/>
  <c r="C25" i="7" s="1"/>
  <c r="AK327" i="2"/>
  <c r="C24" i="7" s="1"/>
  <c r="AC327" i="2"/>
  <c r="C23" i="7" s="1"/>
  <c r="Y327" i="2"/>
  <c r="C22" i="7" s="1"/>
  <c r="U327" i="2"/>
  <c r="C21" i="7" s="1"/>
  <c r="K327" i="2"/>
  <c r="CC326" i="2"/>
  <c r="CA326" i="2"/>
  <c r="BW326" i="2"/>
  <c r="BS326" i="2"/>
  <c r="BM326" i="2"/>
  <c r="BK326" i="2"/>
  <c r="BG326" i="2"/>
  <c r="BC326" i="2"/>
  <c r="AW326" i="2"/>
  <c r="AU326" i="2"/>
  <c r="AQ326" i="2"/>
  <c r="AM326" i="2"/>
  <c r="AG326" i="2"/>
  <c r="AE326" i="2"/>
  <c r="AA326" i="2"/>
  <c r="W326" i="2"/>
  <c r="R326" i="2"/>
  <c r="S326" i="2" s="1"/>
  <c r="N326" i="2"/>
  <c r="M326" i="2" s="1"/>
  <c r="H326" i="2"/>
  <c r="CC325" i="2"/>
  <c r="CA325" i="2"/>
  <c r="BW325" i="2"/>
  <c r="BS325" i="2"/>
  <c r="BM325" i="2"/>
  <c r="BK325" i="2"/>
  <c r="BG325" i="2"/>
  <c r="BC325" i="2"/>
  <c r="AW325" i="2"/>
  <c r="AU325" i="2"/>
  <c r="AQ325" i="2"/>
  <c r="AM325" i="2"/>
  <c r="AG325" i="2"/>
  <c r="AE325" i="2"/>
  <c r="AA325" i="2"/>
  <c r="W325" i="2"/>
  <c r="R325" i="2"/>
  <c r="S325" i="2" s="1"/>
  <c r="N325" i="2"/>
  <c r="M325" i="2" s="1"/>
  <c r="H325" i="2"/>
  <c r="BF325" i="2" s="1"/>
  <c r="CC324" i="2"/>
  <c r="CA324" i="2"/>
  <c r="BW324" i="2"/>
  <c r="BS324" i="2"/>
  <c r="BM324" i="2"/>
  <c r="BK324" i="2"/>
  <c r="BG324" i="2"/>
  <c r="BC324" i="2"/>
  <c r="AW324" i="2"/>
  <c r="AU324" i="2"/>
  <c r="AQ324" i="2"/>
  <c r="AM324" i="2"/>
  <c r="AG324" i="2"/>
  <c r="AE324" i="2"/>
  <c r="AA324" i="2"/>
  <c r="W324" i="2"/>
  <c r="R324" i="2"/>
  <c r="S324" i="2" s="1"/>
  <c r="N324" i="2"/>
  <c r="M324" i="2" s="1"/>
  <c r="H324" i="2"/>
  <c r="BB324" i="2" s="1"/>
  <c r="CC323" i="2"/>
  <c r="CA323" i="2"/>
  <c r="BW323" i="2"/>
  <c r="BS323" i="2"/>
  <c r="BM323" i="2"/>
  <c r="BK323" i="2"/>
  <c r="BG323" i="2"/>
  <c r="BC323" i="2"/>
  <c r="AW323" i="2"/>
  <c r="AU323" i="2"/>
  <c r="AQ323" i="2"/>
  <c r="AM323" i="2"/>
  <c r="AG323" i="2"/>
  <c r="AE323" i="2"/>
  <c r="AA323" i="2"/>
  <c r="W323" i="2"/>
  <c r="R323" i="2"/>
  <c r="S323" i="2" s="1"/>
  <c r="N323" i="2"/>
  <c r="M323" i="2" s="1"/>
  <c r="H323" i="2"/>
  <c r="CC322" i="2"/>
  <c r="CA322" i="2"/>
  <c r="BW322" i="2"/>
  <c r="BS322" i="2"/>
  <c r="BM322" i="2"/>
  <c r="BK322" i="2"/>
  <c r="BG322" i="2"/>
  <c r="BC322" i="2"/>
  <c r="AW322" i="2"/>
  <c r="AU322" i="2"/>
  <c r="AQ322" i="2"/>
  <c r="AM322" i="2"/>
  <c r="AG322" i="2"/>
  <c r="AE322" i="2"/>
  <c r="AA322" i="2"/>
  <c r="W322" i="2"/>
  <c r="R322" i="2"/>
  <c r="S322" i="2" s="1"/>
  <c r="N322" i="2"/>
  <c r="M322" i="2" s="1"/>
  <c r="H322" i="2"/>
  <c r="CC321" i="2"/>
  <c r="CA321" i="2"/>
  <c r="BW321" i="2"/>
  <c r="BS321" i="2"/>
  <c r="BM321" i="2"/>
  <c r="BK321" i="2"/>
  <c r="BG321" i="2"/>
  <c r="BC321" i="2"/>
  <c r="AW321" i="2"/>
  <c r="AU321" i="2"/>
  <c r="AQ321" i="2"/>
  <c r="AM321" i="2"/>
  <c r="AG321" i="2"/>
  <c r="AE321" i="2"/>
  <c r="AA321" i="2"/>
  <c r="W321" i="2"/>
  <c r="R321" i="2"/>
  <c r="S321" i="2" s="1"/>
  <c r="N321" i="2"/>
  <c r="M321" i="2" s="1"/>
  <c r="H321" i="2"/>
  <c r="CC320" i="2"/>
  <c r="CA320" i="2"/>
  <c r="BW320" i="2"/>
  <c r="BS320" i="2"/>
  <c r="BM320" i="2"/>
  <c r="BK320" i="2"/>
  <c r="BG320" i="2"/>
  <c r="BC320" i="2"/>
  <c r="AW320" i="2"/>
  <c r="AU320" i="2"/>
  <c r="AQ320" i="2"/>
  <c r="AM320" i="2"/>
  <c r="AG320" i="2"/>
  <c r="AE320" i="2"/>
  <c r="AA320" i="2"/>
  <c r="W320" i="2"/>
  <c r="R320" i="2"/>
  <c r="S320" i="2" s="1"/>
  <c r="N320" i="2"/>
  <c r="M320" i="2" s="1"/>
  <c r="H320" i="2"/>
  <c r="AP320" i="2" s="1"/>
  <c r="CC319" i="2"/>
  <c r="CA319" i="2"/>
  <c r="BW319" i="2"/>
  <c r="BS319" i="2"/>
  <c r="BM319" i="2"/>
  <c r="BK319" i="2"/>
  <c r="BG319" i="2"/>
  <c r="BC319" i="2"/>
  <c r="AW319" i="2"/>
  <c r="AU319" i="2"/>
  <c r="AQ319" i="2"/>
  <c r="AM319" i="2"/>
  <c r="AG319" i="2"/>
  <c r="AE319" i="2"/>
  <c r="AA319" i="2"/>
  <c r="W319" i="2"/>
  <c r="R319" i="2"/>
  <c r="S319" i="2" s="1"/>
  <c r="N319" i="2"/>
  <c r="M319" i="2" s="1"/>
  <c r="H319" i="2"/>
  <c r="BB319" i="2" s="1"/>
  <c r="CC318" i="2"/>
  <c r="CA318" i="2"/>
  <c r="BW318" i="2"/>
  <c r="BS318" i="2"/>
  <c r="BM318" i="2"/>
  <c r="BK318" i="2"/>
  <c r="BG318" i="2"/>
  <c r="BC318" i="2"/>
  <c r="AW318" i="2"/>
  <c r="AU318" i="2"/>
  <c r="AQ318" i="2"/>
  <c r="AM318" i="2"/>
  <c r="AG318" i="2"/>
  <c r="AE318" i="2"/>
  <c r="AA318" i="2"/>
  <c r="W318" i="2"/>
  <c r="R318" i="2"/>
  <c r="S318" i="2" s="1"/>
  <c r="N318" i="2"/>
  <c r="M318" i="2" s="1"/>
  <c r="H318" i="2"/>
  <c r="CC317" i="2"/>
  <c r="CA317" i="2"/>
  <c r="BW317" i="2"/>
  <c r="BS317" i="2"/>
  <c r="BM317" i="2"/>
  <c r="BK317" i="2"/>
  <c r="BG317" i="2"/>
  <c r="BC317" i="2"/>
  <c r="AW317" i="2"/>
  <c r="AU317" i="2"/>
  <c r="AQ317" i="2"/>
  <c r="AM317" i="2"/>
  <c r="AG317" i="2"/>
  <c r="AE317" i="2"/>
  <c r="AA317" i="2"/>
  <c r="W317" i="2"/>
  <c r="R317" i="2"/>
  <c r="S317" i="2" s="1"/>
  <c r="N317" i="2"/>
  <c r="M317" i="2" s="1"/>
  <c r="H317" i="2"/>
  <c r="CC316" i="2"/>
  <c r="CA316" i="2"/>
  <c r="BW316" i="2"/>
  <c r="BS316" i="2"/>
  <c r="BM316" i="2"/>
  <c r="BK316" i="2"/>
  <c r="BG316" i="2"/>
  <c r="BC316" i="2"/>
  <c r="AW316" i="2"/>
  <c r="AU316" i="2"/>
  <c r="AQ316" i="2"/>
  <c r="AM316" i="2"/>
  <c r="AG316" i="2"/>
  <c r="AE316" i="2"/>
  <c r="AA316" i="2"/>
  <c r="W316" i="2"/>
  <c r="R316" i="2"/>
  <c r="S316" i="2" s="1"/>
  <c r="N316" i="2"/>
  <c r="M316" i="2" s="1"/>
  <c r="H316" i="2"/>
  <c r="CC315" i="2"/>
  <c r="CA315" i="2"/>
  <c r="BW315" i="2"/>
  <c r="BS315" i="2"/>
  <c r="BM315" i="2"/>
  <c r="BK315" i="2"/>
  <c r="BG315" i="2"/>
  <c r="BC315" i="2"/>
  <c r="AW315" i="2"/>
  <c r="AU315" i="2"/>
  <c r="AQ315" i="2"/>
  <c r="AM315" i="2"/>
  <c r="AG315" i="2"/>
  <c r="AE315" i="2"/>
  <c r="AA315" i="2"/>
  <c r="W315" i="2"/>
  <c r="R315" i="2"/>
  <c r="S315" i="2" s="1"/>
  <c r="N315" i="2"/>
  <c r="M315" i="2" s="1"/>
  <c r="H315" i="2"/>
  <c r="CC314" i="2"/>
  <c r="CA314" i="2"/>
  <c r="BW314" i="2"/>
  <c r="BS314" i="2"/>
  <c r="BM314" i="2"/>
  <c r="BK314" i="2"/>
  <c r="BG314" i="2"/>
  <c r="BC314" i="2"/>
  <c r="AW314" i="2"/>
  <c r="AU314" i="2"/>
  <c r="AQ314" i="2"/>
  <c r="AM314" i="2"/>
  <c r="AG314" i="2"/>
  <c r="AE314" i="2"/>
  <c r="AA314" i="2"/>
  <c r="W314" i="2"/>
  <c r="R314" i="2"/>
  <c r="S314" i="2" s="1"/>
  <c r="N314" i="2"/>
  <c r="M314" i="2" s="1"/>
  <c r="H314" i="2"/>
  <c r="AP314" i="2" s="1"/>
  <c r="CC313" i="2"/>
  <c r="CA313" i="2"/>
  <c r="BW313" i="2"/>
  <c r="BS313" i="2"/>
  <c r="BM313" i="2"/>
  <c r="BK313" i="2"/>
  <c r="BG313" i="2"/>
  <c r="BC313" i="2"/>
  <c r="AW313" i="2"/>
  <c r="AU313" i="2"/>
  <c r="AQ313" i="2"/>
  <c r="AM313" i="2"/>
  <c r="AG313" i="2"/>
  <c r="AE313" i="2"/>
  <c r="AA313" i="2"/>
  <c r="W313" i="2"/>
  <c r="R313" i="2"/>
  <c r="S313" i="2" s="1"/>
  <c r="N313" i="2"/>
  <c r="M313" i="2" s="1"/>
  <c r="H313" i="2"/>
  <c r="V313" i="2" s="1"/>
  <c r="CC312" i="2"/>
  <c r="CA312" i="2"/>
  <c r="BW312" i="2"/>
  <c r="BS312" i="2"/>
  <c r="BM312" i="2"/>
  <c r="BK312" i="2"/>
  <c r="BG312" i="2"/>
  <c r="BC312" i="2"/>
  <c r="AW312" i="2"/>
  <c r="AU312" i="2"/>
  <c r="AQ312" i="2"/>
  <c r="AM312" i="2"/>
  <c r="AG312" i="2"/>
  <c r="AE312" i="2"/>
  <c r="AA312" i="2"/>
  <c r="W312" i="2"/>
  <c r="R312" i="2"/>
  <c r="S312" i="2" s="1"/>
  <c r="N312" i="2"/>
  <c r="M312" i="2" s="1"/>
  <c r="H312" i="2"/>
  <c r="BR312" i="2" s="1"/>
  <c r="CC311" i="2"/>
  <c r="CA311" i="2"/>
  <c r="BW311" i="2"/>
  <c r="BS311" i="2"/>
  <c r="BM311" i="2"/>
  <c r="BK311" i="2"/>
  <c r="BG311" i="2"/>
  <c r="BC311" i="2"/>
  <c r="AW311" i="2"/>
  <c r="AU311" i="2"/>
  <c r="AQ311" i="2"/>
  <c r="AM311" i="2"/>
  <c r="AG311" i="2"/>
  <c r="AE311" i="2"/>
  <c r="AA311" i="2"/>
  <c r="W311" i="2"/>
  <c r="R311" i="2"/>
  <c r="S311" i="2" s="1"/>
  <c r="N311" i="2"/>
  <c r="M311" i="2" s="1"/>
  <c r="H311" i="2"/>
  <c r="BZ311" i="2" s="1"/>
  <c r="CC310" i="2"/>
  <c r="CA310" i="2"/>
  <c r="BW310" i="2"/>
  <c r="BS310" i="2"/>
  <c r="BM310" i="2"/>
  <c r="BK310" i="2"/>
  <c r="BG310" i="2"/>
  <c r="BC310" i="2"/>
  <c r="AW310" i="2"/>
  <c r="AU310" i="2"/>
  <c r="AQ310" i="2"/>
  <c r="AM310" i="2"/>
  <c r="AG310" i="2"/>
  <c r="AE310" i="2"/>
  <c r="AA310" i="2"/>
  <c r="W310" i="2"/>
  <c r="R310" i="2"/>
  <c r="S310" i="2" s="1"/>
  <c r="N310" i="2"/>
  <c r="M310" i="2" s="1"/>
  <c r="H310" i="2"/>
  <c r="BB310" i="2" s="1"/>
  <c r="CC309" i="2"/>
  <c r="CA309" i="2"/>
  <c r="BW309" i="2"/>
  <c r="BS309" i="2"/>
  <c r="BM309" i="2"/>
  <c r="BK309" i="2"/>
  <c r="BG309" i="2"/>
  <c r="BC309" i="2"/>
  <c r="AW309" i="2"/>
  <c r="AU309" i="2"/>
  <c r="AQ309" i="2"/>
  <c r="AM309" i="2"/>
  <c r="AG309" i="2"/>
  <c r="AE309" i="2"/>
  <c r="AA309" i="2"/>
  <c r="W309" i="2"/>
  <c r="R309" i="2"/>
  <c r="S309" i="2" s="1"/>
  <c r="N309" i="2"/>
  <c r="M309" i="2" s="1"/>
  <c r="H309" i="2"/>
  <c r="BZ309" i="2" s="1"/>
  <c r="CC308" i="2"/>
  <c r="CA308" i="2"/>
  <c r="BW308" i="2"/>
  <c r="BS308" i="2"/>
  <c r="BM308" i="2"/>
  <c r="BK308" i="2"/>
  <c r="BG308" i="2"/>
  <c r="BC308" i="2"/>
  <c r="AW308" i="2"/>
  <c r="AU308" i="2"/>
  <c r="AQ308" i="2"/>
  <c r="AM308" i="2"/>
  <c r="AG308" i="2"/>
  <c r="AE308" i="2"/>
  <c r="AA308" i="2"/>
  <c r="W308" i="2"/>
  <c r="R308" i="2"/>
  <c r="S308" i="2" s="1"/>
  <c r="N308" i="2"/>
  <c r="M308" i="2" s="1"/>
  <c r="H308" i="2"/>
  <c r="CC307" i="2"/>
  <c r="CA307" i="2"/>
  <c r="BW307" i="2"/>
  <c r="BS307" i="2"/>
  <c r="BM307" i="2"/>
  <c r="BK307" i="2"/>
  <c r="BG307" i="2"/>
  <c r="BC307" i="2"/>
  <c r="AW307" i="2"/>
  <c r="AU307" i="2"/>
  <c r="AQ307" i="2"/>
  <c r="AM307" i="2"/>
  <c r="AG307" i="2"/>
  <c r="AE307" i="2"/>
  <c r="AA307" i="2"/>
  <c r="W307" i="2"/>
  <c r="R307" i="2"/>
  <c r="S307" i="2" s="1"/>
  <c r="N307" i="2"/>
  <c r="M307" i="2" s="1"/>
  <c r="H307" i="2"/>
  <c r="CC306" i="2"/>
  <c r="CA306" i="2"/>
  <c r="BW306" i="2"/>
  <c r="BS306" i="2"/>
  <c r="BM306" i="2"/>
  <c r="BK306" i="2"/>
  <c r="BG306" i="2"/>
  <c r="BC306" i="2"/>
  <c r="AW306" i="2"/>
  <c r="AU306" i="2"/>
  <c r="AQ306" i="2"/>
  <c r="AM306" i="2"/>
  <c r="AG306" i="2"/>
  <c r="AE306" i="2"/>
  <c r="AA306" i="2"/>
  <c r="W306" i="2"/>
  <c r="R306" i="2"/>
  <c r="S306" i="2" s="1"/>
  <c r="N306" i="2"/>
  <c r="M306" i="2" s="1"/>
  <c r="H306" i="2"/>
  <c r="V306" i="2" s="1"/>
  <c r="CC305" i="2"/>
  <c r="CA305" i="2"/>
  <c r="BW305" i="2"/>
  <c r="BS305" i="2"/>
  <c r="BM305" i="2"/>
  <c r="BK305" i="2"/>
  <c r="BG305" i="2"/>
  <c r="BC305" i="2"/>
  <c r="AW305" i="2"/>
  <c r="AU305" i="2"/>
  <c r="AQ305" i="2"/>
  <c r="AM305" i="2"/>
  <c r="AG305" i="2"/>
  <c r="AE305" i="2"/>
  <c r="AA305" i="2"/>
  <c r="W305" i="2"/>
  <c r="R305" i="2"/>
  <c r="S305" i="2" s="1"/>
  <c r="N305" i="2"/>
  <c r="M305" i="2" s="1"/>
  <c r="H305" i="2"/>
  <c r="BB305" i="2" s="1"/>
  <c r="CC304" i="2"/>
  <c r="CA304" i="2"/>
  <c r="BW304" i="2"/>
  <c r="BS304" i="2"/>
  <c r="BM304" i="2"/>
  <c r="BK304" i="2"/>
  <c r="BG304" i="2"/>
  <c r="BC304" i="2"/>
  <c r="AW304" i="2"/>
  <c r="AU304" i="2"/>
  <c r="AQ304" i="2"/>
  <c r="AM304" i="2"/>
  <c r="AG304" i="2"/>
  <c r="AE304" i="2"/>
  <c r="AA304" i="2"/>
  <c r="W304" i="2"/>
  <c r="R304" i="2"/>
  <c r="S304" i="2" s="1"/>
  <c r="N304" i="2"/>
  <c r="M304" i="2" s="1"/>
  <c r="H304" i="2"/>
  <c r="CC303" i="2"/>
  <c r="CA303" i="2"/>
  <c r="BW303" i="2"/>
  <c r="BS303" i="2"/>
  <c r="BM303" i="2"/>
  <c r="BK303" i="2"/>
  <c r="BG303" i="2"/>
  <c r="BC303" i="2"/>
  <c r="AW303" i="2"/>
  <c r="AU303" i="2"/>
  <c r="AQ303" i="2"/>
  <c r="AM303" i="2"/>
  <c r="AG303" i="2"/>
  <c r="AE303" i="2"/>
  <c r="AA303" i="2"/>
  <c r="W303" i="2"/>
  <c r="R303" i="2"/>
  <c r="S303" i="2" s="1"/>
  <c r="N303" i="2"/>
  <c r="M303" i="2" s="1"/>
  <c r="H303" i="2"/>
  <c r="V303" i="2" s="1"/>
  <c r="CC302" i="2"/>
  <c r="CA302" i="2"/>
  <c r="BW302" i="2"/>
  <c r="BS302" i="2"/>
  <c r="BM302" i="2"/>
  <c r="BK302" i="2"/>
  <c r="BG302" i="2"/>
  <c r="BC302" i="2"/>
  <c r="AW302" i="2"/>
  <c r="AU302" i="2"/>
  <c r="AQ302" i="2"/>
  <c r="AM302" i="2"/>
  <c r="AG302" i="2"/>
  <c r="AE302" i="2"/>
  <c r="AA302" i="2"/>
  <c r="W302" i="2"/>
  <c r="R302" i="2"/>
  <c r="S302" i="2" s="1"/>
  <c r="N302" i="2"/>
  <c r="M302" i="2" s="1"/>
  <c r="H302" i="2"/>
  <c r="L302" i="2" s="1"/>
  <c r="CC301" i="2"/>
  <c r="CA301" i="2"/>
  <c r="BW301" i="2"/>
  <c r="BS301" i="2"/>
  <c r="BM301" i="2"/>
  <c r="BK301" i="2"/>
  <c r="BG301" i="2"/>
  <c r="BC301" i="2"/>
  <c r="AW301" i="2"/>
  <c r="AU301" i="2"/>
  <c r="AQ301" i="2"/>
  <c r="AM301" i="2"/>
  <c r="AG301" i="2"/>
  <c r="AE301" i="2"/>
  <c r="AA301" i="2"/>
  <c r="W301" i="2"/>
  <c r="R301" i="2"/>
  <c r="S301" i="2" s="1"/>
  <c r="N301" i="2"/>
  <c r="M301" i="2" s="1"/>
  <c r="H301" i="2"/>
  <c r="CC300" i="2"/>
  <c r="CA300" i="2"/>
  <c r="BW300" i="2"/>
  <c r="BS300" i="2"/>
  <c r="BM300" i="2"/>
  <c r="BK300" i="2"/>
  <c r="BG300" i="2"/>
  <c r="BC300" i="2"/>
  <c r="AW300" i="2"/>
  <c r="AU300" i="2"/>
  <c r="AQ300" i="2"/>
  <c r="AM300" i="2"/>
  <c r="AG300" i="2"/>
  <c r="AE300" i="2"/>
  <c r="AA300" i="2"/>
  <c r="W300" i="2"/>
  <c r="R300" i="2"/>
  <c r="S300" i="2" s="1"/>
  <c r="N300" i="2"/>
  <c r="M300" i="2" s="1"/>
  <c r="H300" i="2"/>
  <c r="CC299" i="2"/>
  <c r="CA299" i="2"/>
  <c r="BW299" i="2"/>
  <c r="BS299" i="2"/>
  <c r="BM299" i="2"/>
  <c r="BK299" i="2"/>
  <c r="BG299" i="2"/>
  <c r="BC299" i="2"/>
  <c r="AW299" i="2"/>
  <c r="AU299" i="2"/>
  <c r="AQ299" i="2"/>
  <c r="AM299" i="2"/>
  <c r="AG299" i="2"/>
  <c r="AE299" i="2"/>
  <c r="AA299" i="2"/>
  <c r="W299" i="2"/>
  <c r="R299" i="2"/>
  <c r="S299" i="2" s="1"/>
  <c r="N299" i="2"/>
  <c r="M299" i="2" s="1"/>
  <c r="H299" i="2"/>
  <c r="CC298" i="2"/>
  <c r="CA298" i="2"/>
  <c r="BW298" i="2"/>
  <c r="BS298" i="2"/>
  <c r="BM298" i="2"/>
  <c r="BK298" i="2"/>
  <c r="BG298" i="2"/>
  <c r="BC298" i="2"/>
  <c r="AW298" i="2"/>
  <c r="AU298" i="2"/>
  <c r="AQ298" i="2"/>
  <c r="AM298" i="2"/>
  <c r="AG298" i="2"/>
  <c r="AE298" i="2"/>
  <c r="AA298" i="2"/>
  <c r="W298" i="2"/>
  <c r="R298" i="2"/>
  <c r="S298" i="2" s="1"/>
  <c r="N298" i="2"/>
  <c r="M298" i="2" s="1"/>
  <c r="H298" i="2"/>
  <c r="CC297" i="2"/>
  <c r="CA297" i="2"/>
  <c r="BW297" i="2"/>
  <c r="BS297" i="2"/>
  <c r="BM297" i="2"/>
  <c r="BK297" i="2"/>
  <c r="BG297" i="2"/>
  <c r="BC297" i="2"/>
  <c r="AW297" i="2"/>
  <c r="AU297" i="2"/>
  <c r="AQ297" i="2"/>
  <c r="AM297" i="2"/>
  <c r="AG297" i="2"/>
  <c r="AE297" i="2"/>
  <c r="AA297" i="2"/>
  <c r="W297" i="2"/>
  <c r="R297" i="2"/>
  <c r="S297" i="2" s="1"/>
  <c r="N297" i="2"/>
  <c r="M297" i="2" s="1"/>
  <c r="H297" i="2"/>
  <c r="BV297" i="2" s="1"/>
  <c r="CC296" i="2"/>
  <c r="CA296" i="2"/>
  <c r="BW296" i="2"/>
  <c r="BS296" i="2"/>
  <c r="BM296" i="2"/>
  <c r="BK296" i="2"/>
  <c r="BG296" i="2"/>
  <c r="BC296" i="2"/>
  <c r="AW296" i="2"/>
  <c r="AU296" i="2"/>
  <c r="AQ296" i="2"/>
  <c r="AM296" i="2"/>
  <c r="AG296" i="2"/>
  <c r="AE296" i="2"/>
  <c r="AA296" i="2"/>
  <c r="W296" i="2"/>
  <c r="R296" i="2"/>
  <c r="S296" i="2" s="1"/>
  <c r="N296" i="2"/>
  <c r="M296" i="2" s="1"/>
  <c r="H296" i="2"/>
  <c r="CC295" i="2"/>
  <c r="CA295" i="2"/>
  <c r="BW295" i="2"/>
  <c r="BS295" i="2"/>
  <c r="BM295" i="2"/>
  <c r="BK295" i="2"/>
  <c r="BG295" i="2"/>
  <c r="BC295" i="2"/>
  <c r="AW295" i="2"/>
  <c r="AU295" i="2"/>
  <c r="AQ295" i="2"/>
  <c r="AM295" i="2"/>
  <c r="AG295" i="2"/>
  <c r="AE295" i="2"/>
  <c r="AA295" i="2"/>
  <c r="W295" i="2"/>
  <c r="R295" i="2"/>
  <c r="S295" i="2" s="1"/>
  <c r="N295" i="2"/>
  <c r="M295" i="2" s="1"/>
  <c r="H295" i="2"/>
  <c r="CC294" i="2"/>
  <c r="CA294" i="2"/>
  <c r="BW294" i="2"/>
  <c r="BS294" i="2"/>
  <c r="BM294" i="2"/>
  <c r="BK294" i="2"/>
  <c r="BG294" i="2"/>
  <c r="BC294" i="2"/>
  <c r="AW294" i="2"/>
  <c r="AU294" i="2"/>
  <c r="AQ294" i="2"/>
  <c r="AM294" i="2"/>
  <c r="AG294" i="2"/>
  <c r="AE294" i="2"/>
  <c r="AA294" i="2"/>
  <c r="W294" i="2"/>
  <c r="R294" i="2"/>
  <c r="S294" i="2" s="1"/>
  <c r="N294" i="2"/>
  <c r="M294" i="2" s="1"/>
  <c r="H294" i="2"/>
  <c r="L294" i="2" s="1"/>
  <c r="CC293" i="2"/>
  <c r="CA293" i="2"/>
  <c r="BW293" i="2"/>
  <c r="BS293" i="2"/>
  <c r="BM293" i="2"/>
  <c r="BK293" i="2"/>
  <c r="BG293" i="2"/>
  <c r="BC293" i="2"/>
  <c r="AW293" i="2"/>
  <c r="AU293" i="2"/>
  <c r="AQ293" i="2"/>
  <c r="AM293" i="2"/>
  <c r="AG293" i="2"/>
  <c r="AE293" i="2"/>
  <c r="AA293" i="2"/>
  <c r="W293" i="2"/>
  <c r="R293" i="2"/>
  <c r="S293" i="2" s="1"/>
  <c r="N293" i="2"/>
  <c r="M293" i="2" s="1"/>
  <c r="H293" i="2"/>
  <c r="CC292" i="2"/>
  <c r="CA292" i="2"/>
  <c r="BW292" i="2"/>
  <c r="BS292" i="2"/>
  <c r="BM292" i="2"/>
  <c r="BK292" i="2"/>
  <c r="BG292" i="2"/>
  <c r="BC292" i="2"/>
  <c r="AW292" i="2"/>
  <c r="AU292" i="2"/>
  <c r="AQ292" i="2"/>
  <c r="AM292" i="2"/>
  <c r="AG292" i="2"/>
  <c r="AE292" i="2"/>
  <c r="AA292" i="2"/>
  <c r="W292" i="2"/>
  <c r="R292" i="2"/>
  <c r="S292" i="2" s="1"/>
  <c r="N292" i="2"/>
  <c r="M292" i="2" s="1"/>
  <c r="H292" i="2"/>
  <c r="BZ292" i="2" s="1"/>
  <c r="CC291" i="2"/>
  <c r="CA291" i="2"/>
  <c r="BW291" i="2"/>
  <c r="BS291" i="2"/>
  <c r="BM291" i="2"/>
  <c r="BK291" i="2"/>
  <c r="BG291" i="2"/>
  <c r="BC291" i="2"/>
  <c r="AW291" i="2"/>
  <c r="AU291" i="2"/>
  <c r="AQ291" i="2"/>
  <c r="AM291" i="2"/>
  <c r="AG291" i="2"/>
  <c r="AE291" i="2"/>
  <c r="AA291" i="2"/>
  <c r="W291" i="2"/>
  <c r="R291" i="2"/>
  <c r="S291" i="2" s="1"/>
  <c r="N291" i="2"/>
  <c r="M291" i="2" s="1"/>
  <c r="H291" i="2"/>
  <c r="V291" i="2" s="1"/>
  <c r="CC290" i="2"/>
  <c r="CA290" i="2"/>
  <c r="BW290" i="2"/>
  <c r="BS290" i="2"/>
  <c r="BM290" i="2"/>
  <c r="BK290" i="2"/>
  <c r="BG290" i="2"/>
  <c r="BC290" i="2"/>
  <c r="AW290" i="2"/>
  <c r="AU290" i="2"/>
  <c r="AQ290" i="2"/>
  <c r="AM290" i="2"/>
  <c r="AG290" i="2"/>
  <c r="AE290" i="2"/>
  <c r="AA290" i="2"/>
  <c r="W290" i="2"/>
  <c r="R290" i="2"/>
  <c r="S290" i="2" s="1"/>
  <c r="N290" i="2"/>
  <c r="M290" i="2" s="1"/>
  <c r="H290" i="2"/>
  <c r="Z290" i="2" s="1"/>
  <c r="CC289" i="2"/>
  <c r="CA289" i="2"/>
  <c r="BW289" i="2"/>
  <c r="BS289" i="2"/>
  <c r="BM289" i="2"/>
  <c r="BK289" i="2"/>
  <c r="BG289" i="2"/>
  <c r="BC289" i="2"/>
  <c r="AW289" i="2"/>
  <c r="AU289" i="2"/>
  <c r="AQ289" i="2"/>
  <c r="AM289" i="2"/>
  <c r="AG289" i="2"/>
  <c r="AE289" i="2"/>
  <c r="AA289" i="2"/>
  <c r="W289" i="2"/>
  <c r="R289" i="2"/>
  <c r="S289" i="2" s="1"/>
  <c r="N289" i="2"/>
  <c r="M289" i="2" s="1"/>
  <c r="H289" i="2"/>
  <c r="AD289" i="2" s="1"/>
  <c r="CC288" i="2"/>
  <c r="CA288" i="2"/>
  <c r="BW288" i="2"/>
  <c r="BS288" i="2"/>
  <c r="BM288" i="2"/>
  <c r="BK288" i="2"/>
  <c r="BG288" i="2"/>
  <c r="BC288" i="2"/>
  <c r="AW288" i="2"/>
  <c r="AU288" i="2"/>
  <c r="AQ288" i="2"/>
  <c r="AM288" i="2"/>
  <c r="AG288" i="2"/>
  <c r="AE288" i="2"/>
  <c r="AA288" i="2"/>
  <c r="W288" i="2"/>
  <c r="R288" i="2"/>
  <c r="S288" i="2" s="1"/>
  <c r="N288" i="2"/>
  <c r="M288" i="2" s="1"/>
  <c r="H288" i="2"/>
  <c r="CC287" i="2"/>
  <c r="CA287" i="2"/>
  <c r="BW287" i="2"/>
  <c r="BS287" i="2"/>
  <c r="BM287" i="2"/>
  <c r="BK287" i="2"/>
  <c r="BG287" i="2"/>
  <c r="BC287" i="2"/>
  <c r="AW287" i="2"/>
  <c r="AU287" i="2"/>
  <c r="AQ287" i="2"/>
  <c r="AM287" i="2"/>
  <c r="AG287" i="2"/>
  <c r="AE287" i="2"/>
  <c r="AA287" i="2"/>
  <c r="W287" i="2"/>
  <c r="R287" i="2"/>
  <c r="S287" i="2" s="1"/>
  <c r="N287" i="2"/>
  <c r="M287" i="2" s="1"/>
  <c r="H287" i="2"/>
  <c r="L287" i="2" s="1"/>
  <c r="CC286" i="2"/>
  <c r="CA286" i="2"/>
  <c r="BW286" i="2"/>
  <c r="BS286" i="2"/>
  <c r="BM286" i="2"/>
  <c r="BK286" i="2"/>
  <c r="BG286" i="2"/>
  <c r="BC286" i="2"/>
  <c r="AW286" i="2"/>
  <c r="AU286" i="2"/>
  <c r="AQ286" i="2"/>
  <c r="AM286" i="2"/>
  <c r="AG286" i="2"/>
  <c r="AE286" i="2"/>
  <c r="AA286" i="2"/>
  <c r="W286" i="2"/>
  <c r="R286" i="2"/>
  <c r="S286" i="2" s="1"/>
  <c r="N286" i="2"/>
  <c r="M286" i="2" s="1"/>
  <c r="H286" i="2"/>
  <c r="CC285" i="2"/>
  <c r="CA285" i="2"/>
  <c r="BW285" i="2"/>
  <c r="BS285" i="2"/>
  <c r="BM285" i="2"/>
  <c r="BK285" i="2"/>
  <c r="BG285" i="2"/>
  <c r="BC285" i="2"/>
  <c r="AW285" i="2"/>
  <c r="AU285" i="2"/>
  <c r="AQ285" i="2"/>
  <c r="AM285" i="2"/>
  <c r="AG285" i="2"/>
  <c r="AE285" i="2"/>
  <c r="AA285" i="2"/>
  <c r="W285" i="2"/>
  <c r="R285" i="2"/>
  <c r="S285" i="2" s="1"/>
  <c r="N285" i="2"/>
  <c r="M285" i="2" s="1"/>
  <c r="H285" i="2"/>
  <c r="AD285" i="2" s="1"/>
  <c r="CC284" i="2"/>
  <c r="CA284" i="2"/>
  <c r="BW284" i="2"/>
  <c r="BS284" i="2"/>
  <c r="BM284" i="2"/>
  <c r="BK284" i="2"/>
  <c r="BG284" i="2"/>
  <c r="BC284" i="2"/>
  <c r="AW284" i="2"/>
  <c r="AU284" i="2"/>
  <c r="AQ284" i="2"/>
  <c r="AM284" i="2"/>
  <c r="AG284" i="2"/>
  <c r="AE284" i="2"/>
  <c r="AA284" i="2"/>
  <c r="W284" i="2"/>
  <c r="R284" i="2"/>
  <c r="S284" i="2" s="1"/>
  <c r="N284" i="2"/>
  <c r="M284" i="2" s="1"/>
  <c r="H284" i="2"/>
  <c r="CC283" i="2"/>
  <c r="CA283" i="2"/>
  <c r="BW283" i="2"/>
  <c r="BS283" i="2"/>
  <c r="BM283" i="2"/>
  <c r="BK283" i="2"/>
  <c r="BG283" i="2"/>
  <c r="BC283" i="2"/>
  <c r="AW283" i="2"/>
  <c r="AU283" i="2"/>
  <c r="AQ283" i="2"/>
  <c r="AM283" i="2"/>
  <c r="AG283" i="2"/>
  <c r="AE283" i="2"/>
  <c r="AA283" i="2"/>
  <c r="W283" i="2"/>
  <c r="R283" i="2"/>
  <c r="S283" i="2" s="1"/>
  <c r="N283" i="2"/>
  <c r="M283" i="2" s="1"/>
  <c r="H283" i="2"/>
  <c r="CC282" i="2"/>
  <c r="CA282" i="2"/>
  <c r="BW282" i="2"/>
  <c r="BS282" i="2"/>
  <c r="BM282" i="2"/>
  <c r="BK282" i="2"/>
  <c r="BG282" i="2"/>
  <c r="BC282" i="2"/>
  <c r="AW282" i="2"/>
  <c r="AU282" i="2"/>
  <c r="AQ282" i="2"/>
  <c r="AM282" i="2"/>
  <c r="AG282" i="2"/>
  <c r="AE282" i="2"/>
  <c r="AA282" i="2"/>
  <c r="W282" i="2"/>
  <c r="R282" i="2"/>
  <c r="S282" i="2" s="1"/>
  <c r="N282" i="2"/>
  <c r="M282" i="2" s="1"/>
  <c r="H282" i="2"/>
  <c r="CC281" i="2"/>
  <c r="CA281" i="2"/>
  <c r="BW281" i="2"/>
  <c r="BS281" i="2"/>
  <c r="BM281" i="2"/>
  <c r="BK281" i="2"/>
  <c r="BG281" i="2"/>
  <c r="BC281" i="2"/>
  <c r="AW281" i="2"/>
  <c r="AU281" i="2"/>
  <c r="AQ281" i="2"/>
  <c r="AM281" i="2"/>
  <c r="AG281" i="2"/>
  <c r="AE281" i="2"/>
  <c r="AA281" i="2"/>
  <c r="W281" i="2"/>
  <c r="R281" i="2"/>
  <c r="S281" i="2" s="1"/>
  <c r="N281" i="2"/>
  <c r="M281" i="2" s="1"/>
  <c r="H281" i="2"/>
  <c r="CC280" i="2"/>
  <c r="CA280" i="2"/>
  <c r="BW280" i="2"/>
  <c r="BS280" i="2"/>
  <c r="BM280" i="2"/>
  <c r="BK280" i="2"/>
  <c r="BG280" i="2"/>
  <c r="BC280" i="2"/>
  <c r="AW280" i="2"/>
  <c r="AU280" i="2"/>
  <c r="AQ280" i="2"/>
  <c r="AM280" i="2"/>
  <c r="AG280" i="2"/>
  <c r="AE280" i="2"/>
  <c r="AA280" i="2"/>
  <c r="W280" i="2"/>
  <c r="R280" i="2"/>
  <c r="S280" i="2" s="1"/>
  <c r="N280" i="2"/>
  <c r="M280" i="2" s="1"/>
  <c r="H280" i="2"/>
  <c r="CC279" i="2"/>
  <c r="CA279" i="2"/>
  <c r="BW279" i="2"/>
  <c r="BS279" i="2"/>
  <c r="BM279" i="2"/>
  <c r="BK279" i="2"/>
  <c r="BG279" i="2"/>
  <c r="BC279" i="2"/>
  <c r="AW279" i="2"/>
  <c r="AU279" i="2"/>
  <c r="AQ279" i="2"/>
  <c r="AM279" i="2"/>
  <c r="AG279" i="2"/>
  <c r="AE279" i="2"/>
  <c r="AA279" i="2"/>
  <c r="W279" i="2"/>
  <c r="R279" i="2"/>
  <c r="S279" i="2" s="1"/>
  <c r="N279" i="2"/>
  <c r="M279" i="2" s="1"/>
  <c r="H279" i="2"/>
  <c r="Z279" i="2" s="1"/>
  <c r="CC278" i="2"/>
  <c r="CA278" i="2"/>
  <c r="BW278" i="2"/>
  <c r="BS278" i="2"/>
  <c r="BM278" i="2"/>
  <c r="BK278" i="2"/>
  <c r="BG278" i="2"/>
  <c r="BC278" i="2"/>
  <c r="AW278" i="2"/>
  <c r="AU278" i="2"/>
  <c r="AQ278" i="2"/>
  <c r="AM278" i="2"/>
  <c r="AG278" i="2"/>
  <c r="AE278" i="2"/>
  <c r="AA278" i="2"/>
  <c r="W278" i="2"/>
  <c r="R278" i="2"/>
  <c r="S278" i="2" s="1"/>
  <c r="N278" i="2"/>
  <c r="M278" i="2" s="1"/>
  <c r="H278" i="2"/>
  <c r="BR278" i="2" s="1"/>
  <c r="CC277" i="2"/>
  <c r="CA277" i="2"/>
  <c r="BW277" i="2"/>
  <c r="BS277" i="2"/>
  <c r="BM277" i="2"/>
  <c r="BK277" i="2"/>
  <c r="BG277" i="2"/>
  <c r="BC277" i="2"/>
  <c r="AW277" i="2"/>
  <c r="AU277" i="2"/>
  <c r="AQ277" i="2"/>
  <c r="AM277" i="2"/>
  <c r="AG277" i="2"/>
  <c r="AE277" i="2"/>
  <c r="AA277" i="2"/>
  <c r="W277" i="2"/>
  <c r="R277" i="2"/>
  <c r="S277" i="2" s="1"/>
  <c r="N277" i="2"/>
  <c r="M277" i="2" s="1"/>
  <c r="H277" i="2"/>
  <c r="CC276" i="2"/>
  <c r="CA276" i="2"/>
  <c r="BW276" i="2"/>
  <c r="BS276" i="2"/>
  <c r="BM276" i="2"/>
  <c r="BK276" i="2"/>
  <c r="BG276" i="2"/>
  <c r="BC276" i="2"/>
  <c r="AW276" i="2"/>
  <c r="AU276" i="2"/>
  <c r="AQ276" i="2"/>
  <c r="AM276" i="2"/>
  <c r="AG276" i="2"/>
  <c r="AE276" i="2"/>
  <c r="AA276" i="2"/>
  <c r="W276" i="2"/>
  <c r="R276" i="2"/>
  <c r="S276" i="2" s="1"/>
  <c r="N276" i="2"/>
  <c r="M276" i="2" s="1"/>
  <c r="H276" i="2"/>
  <c r="CC275" i="2"/>
  <c r="CA275" i="2"/>
  <c r="BW275" i="2"/>
  <c r="BS275" i="2"/>
  <c r="BM275" i="2"/>
  <c r="BK275" i="2"/>
  <c r="BG275" i="2"/>
  <c r="BC275" i="2"/>
  <c r="AW275" i="2"/>
  <c r="AU275" i="2"/>
  <c r="AQ275" i="2"/>
  <c r="AM275" i="2"/>
  <c r="AG275" i="2"/>
  <c r="AE275" i="2"/>
  <c r="AA275" i="2"/>
  <c r="W275" i="2"/>
  <c r="R275" i="2"/>
  <c r="S275" i="2" s="1"/>
  <c r="N275" i="2"/>
  <c r="M275" i="2" s="1"/>
  <c r="H275" i="2"/>
  <c r="BV275" i="2" s="1"/>
  <c r="CC274" i="2"/>
  <c r="CA274" i="2"/>
  <c r="BW274" i="2"/>
  <c r="BS274" i="2"/>
  <c r="BM274" i="2"/>
  <c r="BK274" i="2"/>
  <c r="BG274" i="2"/>
  <c r="BC274" i="2"/>
  <c r="AW274" i="2"/>
  <c r="AU274" i="2"/>
  <c r="AQ274" i="2"/>
  <c r="AM274" i="2"/>
  <c r="AG274" i="2"/>
  <c r="AE274" i="2"/>
  <c r="AA274" i="2"/>
  <c r="W274" i="2"/>
  <c r="R274" i="2"/>
  <c r="S274" i="2" s="1"/>
  <c r="N274" i="2"/>
  <c r="M274" i="2" s="1"/>
  <c r="H274" i="2"/>
  <c r="AD274" i="2" s="1"/>
  <c r="CC273" i="2"/>
  <c r="CA273" i="2"/>
  <c r="BW273" i="2"/>
  <c r="BS273" i="2"/>
  <c r="BM273" i="2"/>
  <c r="BK273" i="2"/>
  <c r="BG273" i="2"/>
  <c r="BC273" i="2"/>
  <c r="AW273" i="2"/>
  <c r="AU273" i="2"/>
  <c r="AQ273" i="2"/>
  <c r="AM273" i="2"/>
  <c r="AG273" i="2"/>
  <c r="AE273" i="2"/>
  <c r="AA273" i="2"/>
  <c r="W273" i="2"/>
  <c r="R273" i="2"/>
  <c r="S273" i="2" s="1"/>
  <c r="N273" i="2"/>
  <c r="M273" i="2" s="1"/>
  <c r="H273" i="2"/>
  <c r="BB273" i="2" s="1"/>
  <c r="CC272" i="2"/>
  <c r="CA272" i="2"/>
  <c r="BW272" i="2"/>
  <c r="BS272" i="2"/>
  <c r="BM272" i="2"/>
  <c r="BK272" i="2"/>
  <c r="BG272" i="2"/>
  <c r="BC272" i="2"/>
  <c r="AW272" i="2"/>
  <c r="AU272" i="2"/>
  <c r="AQ272" i="2"/>
  <c r="AM272" i="2"/>
  <c r="AG272" i="2"/>
  <c r="AE272" i="2"/>
  <c r="AA272" i="2"/>
  <c r="W272" i="2"/>
  <c r="R272" i="2"/>
  <c r="S272" i="2" s="1"/>
  <c r="N272" i="2"/>
  <c r="M272" i="2" s="1"/>
  <c r="H272" i="2"/>
  <c r="BF272" i="2" s="1"/>
  <c r="CC271" i="2"/>
  <c r="CA271" i="2"/>
  <c r="BW271" i="2"/>
  <c r="BS271" i="2"/>
  <c r="BM271" i="2"/>
  <c r="BK271" i="2"/>
  <c r="BG271" i="2"/>
  <c r="BC271" i="2"/>
  <c r="AW271" i="2"/>
  <c r="AU271" i="2"/>
  <c r="AQ271" i="2"/>
  <c r="AM271" i="2"/>
  <c r="AG271" i="2"/>
  <c r="AE271" i="2"/>
  <c r="AA271" i="2"/>
  <c r="W271" i="2"/>
  <c r="R271" i="2"/>
  <c r="S271" i="2" s="1"/>
  <c r="N271" i="2"/>
  <c r="M271" i="2" s="1"/>
  <c r="H271" i="2"/>
  <c r="CC270" i="2"/>
  <c r="CA270" i="2"/>
  <c r="BW270" i="2"/>
  <c r="BS270" i="2"/>
  <c r="BM270" i="2"/>
  <c r="BK270" i="2"/>
  <c r="BG270" i="2"/>
  <c r="BC270" i="2"/>
  <c r="AW270" i="2"/>
  <c r="AU270" i="2"/>
  <c r="AQ270" i="2"/>
  <c r="AM270" i="2"/>
  <c r="AG270" i="2"/>
  <c r="AE270" i="2"/>
  <c r="AA270" i="2"/>
  <c r="W270" i="2"/>
  <c r="R270" i="2"/>
  <c r="S270" i="2" s="1"/>
  <c r="N270" i="2"/>
  <c r="M270" i="2" s="1"/>
  <c r="H270" i="2"/>
  <c r="CC269" i="2"/>
  <c r="CA269" i="2"/>
  <c r="BW269" i="2"/>
  <c r="BS269" i="2"/>
  <c r="BM269" i="2"/>
  <c r="BK269" i="2"/>
  <c r="BG269" i="2"/>
  <c r="BC269" i="2"/>
  <c r="AW269" i="2"/>
  <c r="AU269" i="2"/>
  <c r="AQ269" i="2"/>
  <c r="AM269" i="2"/>
  <c r="AG269" i="2"/>
  <c r="AE269" i="2"/>
  <c r="AA269" i="2"/>
  <c r="W269" i="2"/>
  <c r="R269" i="2"/>
  <c r="S269" i="2" s="1"/>
  <c r="N269" i="2"/>
  <c r="M269" i="2" s="1"/>
  <c r="H269" i="2"/>
  <c r="BB269" i="2" s="1"/>
  <c r="CC268" i="2"/>
  <c r="CA268" i="2"/>
  <c r="BW268" i="2"/>
  <c r="BS268" i="2"/>
  <c r="BM268" i="2"/>
  <c r="BK268" i="2"/>
  <c r="BG268" i="2"/>
  <c r="BC268" i="2"/>
  <c r="AW268" i="2"/>
  <c r="AU268" i="2"/>
  <c r="AQ268" i="2"/>
  <c r="AM268" i="2"/>
  <c r="AG268" i="2"/>
  <c r="AE268" i="2"/>
  <c r="AA268" i="2"/>
  <c r="W268" i="2"/>
  <c r="R268" i="2"/>
  <c r="S268" i="2" s="1"/>
  <c r="N268" i="2"/>
  <c r="M268" i="2" s="1"/>
  <c r="H268" i="2"/>
  <c r="CC267" i="2"/>
  <c r="CA267" i="2"/>
  <c r="BW267" i="2"/>
  <c r="BS267" i="2"/>
  <c r="BM267" i="2"/>
  <c r="BK267" i="2"/>
  <c r="BG267" i="2"/>
  <c r="BC267" i="2"/>
  <c r="AW267" i="2"/>
  <c r="AU267" i="2"/>
  <c r="AQ267" i="2"/>
  <c r="AM267" i="2"/>
  <c r="AG267" i="2"/>
  <c r="AE267" i="2"/>
  <c r="AA267" i="2"/>
  <c r="W267" i="2"/>
  <c r="R267" i="2"/>
  <c r="S267" i="2" s="1"/>
  <c r="N267" i="2"/>
  <c r="M267" i="2" s="1"/>
  <c r="H267" i="2"/>
  <c r="BF267" i="2" s="1"/>
  <c r="CC266" i="2"/>
  <c r="CA266" i="2"/>
  <c r="BW266" i="2"/>
  <c r="BS266" i="2"/>
  <c r="BM266" i="2"/>
  <c r="BK266" i="2"/>
  <c r="BG266" i="2"/>
  <c r="BC266" i="2"/>
  <c r="AW266" i="2"/>
  <c r="AU266" i="2"/>
  <c r="AQ266" i="2"/>
  <c r="AM266" i="2"/>
  <c r="AG266" i="2"/>
  <c r="AE266" i="2"/>
  <c r="AA266" i="2"/>
  <c r="W266" i="2"/>
  <c r="R266" i="2"/>
  <c r="S266" i="2" s="1"/>
  <c r="N266" i="2"/>
  <c r="M266" i="2" s="1"/>
  <c r="H266" i="2"/>
  <c r="BJ266" i="2" s="1"/>
  <c r="CC265" i="2"/>
  <c r="CA265" i="2"/>
  <c r="BW265" i="2"/>
  <c r="BS265" i="2"/>
  <c r="BM265" i="2"/>
  <c r="BK265" i="2"/>
  <c r="BG265" i="2"/>
  <c r="BC265" i="2"/>
  <c r="AW265" i="2"/>
  <c r="AU265" i="2"/>
  <c r="AQ265" i="2"/>
  <c r="AM265" i="2"/>
  <c r="AG265" i="2"/>
  <c r="AE265" i="2"/>
  <c r="AA265" i="2"/>
  <c r="W265" i="2"/>
  <c r="R265" i="2"/>
  <c r="S265" i="2" s="1"/>
  <c r="N265" i="2"/>
  <c r="M265" i="2" s="1"/>
  <c r="H265" i="2"/>
  <c r="CC264" i="2"/>
  <c r="CA264" i="2"/>
  <c r="BW264" i="2"/>
  <c r="BS264" i="2"/>
  <c r="BM264" i="2"/>
  <c r="BK264" i="2"/>
  <c r="BG264" i="2"/>
  <c r="BC264" i="2"/>
  <c r="AW264" i="2"/>
  <c r="AU264" i="2"/>
  <c r="AQ264" i="2"/>
  <c r="AM264" i="2"/>
  <c r="AG264" i="2"/>
  <c r="AE264" i="2"/>
  <c r="AA264" i="2"/>
  <c r="W264" i="2"/>
  <c r="R264" i="2"/>
  <c r="S264" i="2" s="1"/>
  <c r="N264" i="2"/>
  <c r="M264" i="2" s="1"/>
  <c r="H264" i="2"/>
  <c r="BF264" i="2" s="1"/>
  <c r="CC263" i="2"/>
  <c r="CA263" i="2"/>
  <c r="BW263" i="2"/>
  <c r="BS263" i="2"/>
  <c r="BM263" i="2"/>
  <c r="BK263" i="2"/>
  <c r="BG263" i="2"/>
  <c r="BC263" i="2"/>
  <c r="AW263" i="2"/>
  <c r="AU263" i="2"/>
  <c r="AQ263" i="2"/>
  <c r="AM263" i="2"/>
  <c r="AG263" i="2"/>
  <c r="AE263" i="2"/>
  <c r="AA263" i="2"/>
  <c r="W263" i="2"/>
  <c r="R263" i="2"/>
  <c r="S263" i="2" s="1"/>
  <c r="N263" i="2"/>
  <c r="M263" i="2" s="1"/>
  <c r="H263" i="2"/>
  <c r="V263" i="2" s="1"/>
  <c r="CC262" i="2"/>
  <c r="CA262" i="2"/>
  <c r="BW262" i="2"/>
  <c r="BS262" i="2"/>
  <c r="BM262" i="2"/>
  <c r="BK262" i="2"/>
  <c r="BG262" i="2"/>
  <c r="BC262" i="2"/>
  <c r="AW262" i="2"/>
  <c r="AU262" i="2"/>
  <c r="AQ262" i="2"/>
  <c r="AM262" i="2"/>
  <c r="AG262" i="2"/>
  <c r="AE262" i="2"/>
  <c r="AA262" i="2"/>
  <c r="W262" i="2"/>
  <c r="R262" i="2"/>
  <c r="S262" i="2" s="1"/>
  <c r="N262" i="2"/>
  <c r="M262" i="2" s="1"/>
  <c r="H262" i="2"/>
  <c r="BR262" i="2" s="1"/>
  <c r="CC261" i="2"/>
  <c r="CA261" i="2"/>
  <c r="BW261" i="2"/>
  <c r="BS261" i="2"/>
  <c r="BM261" i="2"/>
  <c r="BK261" i="2"/>
  <c r="BG261" i="2"/>
  <c r="BC261" i="2"/>
  <c r="AW261" i="2"/>
  <c r="AU261" i="2"/>
  <c r="AQ261" i="2"/>
  <c r="AM261" i="2"/>
  <c r="AG261" i="2"/>
  <c r="AE261" i="2"/>
  <c r="AA261" i="2"/>
  <c r="W261" i="2"/>
  <c r="R261" i="2"/>
  <c r="S261" i="2" s="1"/>
  <c r="N261" i="2"/>
  <c r="M261" i="2" s="1"/>
  <c r="H261" i="2"/>
  <c r="CC260" i="2"/>
  <c r="CA260" i="2"/>
  <c r="BW260" i="2"/>
  <c r="BS260" i="2"/>
  <c r="BM260" i="2"/>
  <c r="BK260" i="2"/>
  <c r="BG260" i="2"/>
  <c r="BC260" i="2"/>
  <c r="AW260" i="2"/>
  <c r="AU260" i="2"/>
  <c r="AQ260" i="2"/>
  <c r="AM260" i="2"/>
  <c r="AG260" i="2"/>
  <c r="AE260" i="2"/>
  <c r="AA260" i="2"/>
  <c r="W260" i="2"/>
  <c r="R260" i="2"/>
  <c r="S260" i="2" s="1"/>
  <c r="N260" i="2"/>
  <c r="M260" i="2" s="1"/>
  <c r="H260" i="2"/>
  <c r="CC259" i="2"/>
  <c r="CA259" i="2"/>
  <c r="BW259" i="2"/>
  <c r="BS259" i="2"/>
  <c r="BM259" i="2"/>
  <c r="BK259" i="2"/>
  <c r="BG259" i="2"/>
  <c r="BC259" i="2"/>
  <c r="AW259" i="2"/>
  <c r="AU259" i="2"/>
  <c r="AQ259" i="2"/>
  <c r="AM259" i="2"/>
  <c r="AG259" i="2"/>
  <c r="AE259" i="2"/>
  <c r="AA259" i="2"/>
  <c r="W259" i="2"/>
  <c r="R259" i="2"/>
  <c r="S259" i="2" s="1"/>
  <c r="N259" i="2"/>
  <c r="M259" i="2" s="1"/>
  <c r="H259" i="2"/>
  <c r="BJ259" i="2" s="1"/>
  <c r="CC258" i="2"/>
  <c r="CA258" i="2"/>
  <c r="BW258" i="2"/>
  <c r="BS258" i="2"/>
  <c r="BM258" i="2"/>
  <c r="BK258" i="2"/>
  <c r="BG258" i="2"/>
  <c r="BC258" i="2"/>
  <c r="AW258" i="2"/>
  <c r="AU258" i="2"/>
  <c r="AQ258" i="2"/>
  <c r="AM258" i="2"/>
  <c r="AG258" i="2"/>
  <c r="AE258" i="2"/>
  <c r="AA258" i="2"/>
  <c r="W258" i="2"/>
  <c r="R258" i="2"/>
  <c r="S258" i="2" s="1"/>
  <c r="N258" i="2"/>
  <c r="M258" i="2" s="1"/>
  <c r="H258" i="2"/>
  <c r="BR258" i="2" s="1"/>
  <c r="CC257" i="2"/>
  <c r="CA257" i="2"/>
  <c r="BW257" i="2"/>
  <c r="BS257" i="2"/>
  <c r="BM257" i="2"/>
  <c r="BK257" i="2"/>
  <c r="BG257" i="2"/>
  <c r="BC257" i="2"/>
  <c r="AW257" i="2"/>
  <c r="AU257" i="2"/>
  <c r="AQ257" i="2"/>
  <c r="AM257" i="2"/>
  <c r="AG257" i="2"/>
  <c r="AE257" i="2"/>
  <c r="AA257" i="2"/>
  <c r="W257" i="2"/>
  <c r="R257" i="2"/>
  <c r="S257" i="2" s="1"/>
  <c r="N257" i="2"/>
  <c r="M257" i="2" s="1"/>
  <c r="H257" i="2"/>
  <c r="AD257" i="2" s="1"/>
  <c r="CC256" i="2"/>
  <c r="CA256" i="2"/>
  <c r="BW256" i="2"/>
  <c r="BS256" i="2"/>
  <c r="BM256" i="2"/>
  <c r="BK256" i="2"/>
  <c r="BG256" i="2"/>
  <c r="BC256" i="2"/>
  <c r="AW256" i="2"/>
  <c r="AU256" i="2"/>
  <c r="AQ256" i="2"/>
  <c r="AM256" i="2"/>
  <c r="AG256" i="2"/>
  <c r="AE256" i="2"/>
  <c r="AA256" i="2"/>
  <c r="W256" i="2"/>
  <c r="R256" i="2"/>
  <c r="S256" i="2" s="1"/>
  <c r="N256" i="2"/>
  <c r="M256" i="2" s="1"/>
  <c r="H256" i="2"/>
  <c r="CC255" i="2"/>
  <c r="CA255" i="2"/>
  <c r="BW255" i="2"/>
  <c r="BS255" i="2"/>
  <c r="BM255" i="2"/>
  <c r="BK255" i="2"/>
  <c r="BG255" i="2"/>
  <c r="BC255" i="2"/>
  <c r="AW255" i="2"/>
  <c r="AU255" i="2"/>
  <c r="AQ255" i="2"/>
  <c r="AM255" i="2"/>
  <c r="AG255" i="2"/>
  <c r="AE255" i="2"/>
  <c r="AA255" i="2"/>
  <c r="W255" i="2"/>
  <c r="R255" i="2"/>
  <c r="S255" i="2" s="1"/>
  <c r="N255" i="2"/>
  <c r="M255" i="2" s="1"/>
  <c r="H255" i="2"/>
  <c r="BR255" i="2" s="1"/>
  <c r="CC254" i="2"/>
  <c r="CA254" i="2"/>
  <c r="BW254" i="2"/>
  <c r="BS254" i="2"/>
  <c r="BM254" i="2"/>
  <c r="BK254" i="2"/>
  <c r="BG254" i="2"/>
  <c r="BC254" i="2"/>
  <c r="AW254" i="2"/>
  <c r="AU254" i="2"/>
  <c r="AQ254" i="2"/>
  <c r="AM254" i="2"/>
  <c r="AG254" i="2"/>
  <c r="AE254" i="2"/>
  <c r="AA254" i="2"/>
  <c r="W254" i="2"/>
  <c r="R254" i="2"/>
  <c r="S254" i="2" s="1"/>
  <c r="N254" i="2"/>
  <c r="M254" i="2" s="1"/>
  <c r="H254" i="2"/>
  <c r="BR254" i="2" s="1"/>
  <c r="CC253" i="2"/>
  <c r="CA253" i="2"/>
  <c r="BW253" i="2"/>
  <c r="BS253" i="2"/>
  <c r="BM253" i="2"/>
  <c r="BK253" i="2"/>
  <c r="BG253" i="2"/>
  <c r="BC253" i="2"/>
  <c r="AW253" i="2"/>
  <c r="AU253" i="2"/>
  <c r="AQ253" i="2"/>
  <c r="AM253" i="2"/>
  <c r="AG253" i="2"/>
  <c r="AE253" i="2"/>
  <c r="AA253" i="2"/>
  <c r="W253" i="2"/>
  <c r="R253" i="2"/>
  <c r="S253" i="2" s="1"/>
  <c r="N253" i="2"/>
  <c r="M253" i="2" s="1"/>
  <c r="H253" i="2"/>
  <c r="BV253" i="2" s="1"/>
  <c r="CC252" i="2"/>
  <c r="CA252" i="2"/>
  <c r="BW252" i="2"/>
  <c r="BS252" i="2"/>
  <c r="BM252" i="2"/>
  <c r="BK252" i="2"/>
  <c r="BG252" i="2"/>
  <c r="BC252" i="2"/>
  <c r="AW252" i="2"/>
  <c r="AU252" i="2"/>
  <c r="AQ252" i="2"/>
  <c r="AM252" i="2"/>
  <c r="AG252" i="2"/>
  <c r="AE252" i="2"/>
  <c r="AA252" i="2"/>
  <c r="W252" i="2"/>
  <c r="R252" i="2"/>
  <c r="S252" i="2" s="1"/>
  <c r="N252" i="2"/>
  <c r="M252" i="2" s="1"/>
  <c r="H252" i="2"/>
  <c r="CC251" i="2"/>
  <c r="CA251" i="2"/>
  <c r="BW251" i="2"/>
  <c r="BS251" i="2"/>
  <c r="BM251" i="2"/>
  <c r="BK251" i="2"/>
  <c r="BG251" i="2"/>
  <c r="BC251" i="2"/>
  <c r="AW251" i="2"/>
  <c r="AU251" i="2"/>
  <c r="AQ251" i="2"/>
  <c r="AM251" i="2"/>
  <c r="AG251" i="2"/>
  <c r="AE251" i="2"/>
  <c r="AA251" i="2"/>
  <c r="W251" i="2"/>
  <c r="R251" i="2"/>
  <c r="S251" i="2" s="1"/>
  <c r="N251" i="2"/>
  <c r="M251" i="2" s="1"/>
  <c r="H251" i="2"/>
  <c r="CC250" i="2"/>
  <c r="CA250" i="2"/>
  <c r="BW250" i="2"/>
  <c r="BS250" i="2"/>
  <c r="BM250" i="2"/>
  <c r="BK250" i="2"/>
  <c r="BG250" i="2"/>
  <c r="BC250" i="2"/>
  <c r="AW250" i="2"/>
  <c r="AU250" i="2"/>
  <c r="AQ250" i="2"/>
  <c r="AM250" i="2"/>
  <c r="AG250" i="2"/>
  <c r="AE250" i="2"/>
  <c r="AA250" i="2"/>
  <c r="W250" i="2"/>
  <c r="R250" i="2"/>
  <c r="S250" i="2" s="1"/>
  <c r="N250" i="2"/>
  <c r="M250" i="2" s="1"/>
  <c r="H250" i="2"/>
  <c r="AP250" i="2" s="1"/>
  <c r="CC249" i="2"/>
  <c r="CA249" i="2"/>
  <c r="BW249" i="2"/>
  <c r="BS249" i="2"/>
  <c r="BM249" i="2"/>
  <c r="BK249" i="2"/>
  <c r="BG249" i="2"/>
  <c r="BC249" i="2"/>
  <c r="AW249" i="2"/>
  <c r="AU249" i="2"/>
  <c r="AQ249" i="2"/>
  <c r="AM249" i="2"/>
  <c r="AG249" i="2"/>
  <c r="AE249" i="2"/>
  <c r="AA249" i="2"/>
  <c r="W249" i="2"/>
  <c r="R249" i="2"/>
  <c r="S249" i="2" s="1"/>
  <c r="N249" i="2"/>
  <c r="M249" i="2" s="1"/>
  <c r="H249" i="2"/>
  <c r="BZ249" i="2" s="1"/>
  <c r="CC248" i="2"/>
  <c r="CA248" i="2"/>
  <c r="BW248" i="2"/>
  <c r="BS248" i="2"/>
  <c r="BM248" i="2"/>
  <c r="BK248" i="2"/>
  <c r="BG248" i="2"/>
  <c r="BC248" i="2"/>
  <c r="AW248" i="2"/>
  <c r="AU248" i="2"/>
  <c r="AQ248" i="2"/>
  <c r="AM248" i="2"/>
  <c r="AG248" i="2"/>
  <c r="AE248" i="2"/>
  <c r="AA248" i="2"/>
  <c r="W248" i="2"/>
  <c r="R248" i="2"/>
  <c r="S248" i="2" s="1"/>
  <c r="N248" i="2"/>
  <c r="M248" i="2" s="1"/>
  <c r="H248" i="2"/>
  <c r="V248" i="2" s="1"/>
  <c r="CC247" i="2"/>
  <c r="CA247" i="2"/>
  <c r="BW247" i="2"/>
  <c r="BS247" i="2"/>
  <c r="BM247" i="2"/>
  <c r="BK247" i="2"/>
  <c r="BG247" i="2"/>
  <c r="BC247" i="2"/>
  <c r="AW247" i="2"/>
  <c r="AU247" i="2"/>
  <c r="AQ247" i="2"/>
  <c r="AM247" i="2"/>
  <c r="AG247" i="2"/>
  <c r="AE247" i="2"/>
  <c r="AA247" i="2"/>
  <c r="W247" i="2"/>
  <c r="N247" i="2"/>
  <c r="M247" i="2" s="1"/>
  <c r="H247" i="2"/>
  <c r="BJ247" i="2" s="1"/>
  <c r="CC246" i="2"/>
  <c r="CA246" i="2"/>
  <c r="BW246" i="2"/>
  <c r="BS246" i="2"/>
  <c r="BM246" i="2"/>
  <c r="BK246" i="2"/>
  <c r="BG246" i="2"/>
  <c r="BC246" i="2"/>
  <c r="AW246" i="2"/>
  <c r="AU246" i="2"/>
  <c r="AQ246" i="2"/>
  <c r="AM246" i="2"/>
  <c r="AG246" i="2"/>
  <c r="AE246" i="2"/>
  <c r="AA246" i="2"/>
  <c r="W246" i="2"/>
  <c r="R246" i="2"/>
  <c r="S246" i="2" s="1"/>
  <c r="N246" i="2"/>
  <c r="M246" i="2" s="1"/>
  <c r="H246" i="2"/>
  <c r="BB246" i="2" s="1"/>
  <c r="CC245" i="2"/>
  <c r="CA245" i="2"/>
  <c r="BW245" i="2"/>
  <c r="BS245" i="2"/>
  <c r="BM245" i="2"/>
  <c r="BK245" i="2"/>
  <c r="BG245" i="2"/>
  <c r="BC245" i="2"/>
  <c r="AW245" i="2"/>
  <c r="AU245" i="2"/>
  <c r="AQ245" i="2"/>
  <c r="AM245" i="2"/>
  <c r="AG245" i="2"/>
  <c r="AE245" i="2"/>
  <c r="AA245" i="2"/>
  <c r="W245" i="2"/>
  <c r="R245" i="2"/>
  <c r="S245" i="2" s="1"/>
  <c r="N245" i="2"/>
  <c r="M245" i="2" s="1"/>
  <c r="H245" i="2"/>
  <c r="BV245" i="2" s="1"/>
  <c r="CC244" i="2"/>
  <c r="CA244" i="2"/>
  <c r="BW244" i="2"/>
  <c r="BS244" i="2"/>
  <c r="BM244" i="2"/>
  <c r="BK244" i="2"/>
  <c r="BG244" i="2"/>
  <c r="BC244" i="2"/>
  <c r="AW244" i="2"/>
  <c r="AU244" i="2"/>
  <c r="AQ244" i="2"/>
  <c r="AM244" i="2"/>
  <c r="AG244" i="2"/>
  <c r="AE244" i="2"/>
  <c r="AA244" i="2"/>
  <c r="W244" i="2"/>
  <c r="R244" i="2"/>
  <c r="S244" i="2" s="1"/>
  <c r="N244" i="2"/>
  <c r="M244" i="2" s="1"/>
  <c r="H244" i="2"/>
  <c r="BF244" i="2" s="1"/>
  <c r="CC243" i="2"/>
  <c r="CA243" i="2"/>
  <c r="BW243" i="2"/>
  <c r="BS243" i="2"/>
  <c r="BM243" i="2"/>
  <c r="BK243" i="2"/>
  <c r="BG243" i="2"/>
  <c r="BC243" i="2"/>
  <c r="AW243" i="2"/>
  <c r="AU243" i="2"/>
  <c r="AQ243" i="2"/>
  <c r="AM243" i="2"/>
  <c r="AG243" i="2"/>
  <c r="AE243" i="2"/>
  <c r="AA243" i="2"/>
  <c r="W243" i="2"/>
  <c r="R243" i="2"/>
  <c r="S243" i="2" s="1"/>
  <c r="N243" i="2"/>
  <c r="M243" i="2" s="1"/>
  <c r="H243" i="2"/>
  <c r="BJ243" i="2" s="1"/>
  <c r="CC242" i="2"/>
  <c r="CA242" i="2"/>
  <c r="BW242" i="2"/>
  <c r="BS242" i="2"/>
  <c r="BM242" i="2"/>
  <c r="BK242" i="2"/>
  <c r="BG242" i="2"/>
  <c r="BC242" i="2"/>
  <c r="AW242" i="2"/>
  <c r="AU242" i="2"/>
  <c r="AQ242" i="2"/>
  <c r="AM242" i="2"/>
  <c r="AG242" i="2"/>
  <c r="AE242" i="2"/>
  <c r="AA242" i="2"/>
  <c r="W242" i="2"/>
  <c r="R242" i="2"/>
  <c r="S242" i="2" s="1"/>
  <c r="N242" i="2"/>
  <c r="M242" i="2" s="1"/>
  <c r="H242" i="2"/>
  <c r="BV242" i="2" s="1"/>
  <c r="CC241" i="2"/>
  <c r="CA241" i="2"/>
  <c r="BW241" i="2"/>
  <c r="BS241" i="2"/>
  <c r="BM241" i="2"/>
  <c r="BK241" i="2"/>
  <c r="BG241" i="2"/>
  <c r="BC241" i="2"/>
  <c r="AW241" i="2"/>
  <c r="AU241" i="2"/>
  <c r="AQ241" i="2"/>
  <c r="AM241" i="2"/>
  <c r="AG241" i="2"/>
  <c r="AE241" i="2"/>
  <c r="AA241" i="2"/>
  <c r="W241" i="2"/>
  <c r="R241" i="2"/>
  <c r="S241" i="2" s="1"/>
  <c r="N241" i="2"/>
  <c r="M241" i="2" s="1"/>
  <c r="H241" i="2"/>
  <c r="AD241" i="2" s="1"/>
  <c r="CC240" i="2"/>
  <c r="CA240" i="2"/>
  <c r="BW240" i="2"/>
  <c r="BS240" i="2"/>
  <c r="BM240" i="2"/>
  <c r="BK240" i="2"/>
  <c r="BG240" i="2"/>
  <c r="BC240" i="2"/>
  <c r="AW240" i="2"/>
  <c r="AU240" i="2"/>
  <c r="AQ240" i="2"/>
  <c r="AM240" i="2"/>
  <c r="AG240" i="2"/>
  <c r="AE240" i="2"/>
  <c r="AA240" i="2"/>
  <c r="W240" i="2"/>
  <c r="R240" i="2"/>
  <c r="S240" i="2" s="1"/>
  <c r="N240" i="2"/>
  <c r="M240" i="2" s="1"/>
  <c r="H240" i="2"/>
  <c r="CC239" i="2"/>
  <c r="CA239" i="2"/>
  <c r="BW239" i="2"/>
  <c r="BS239" i="2"/>
  <c r="BM239" i="2"/>
  <c r="BK239" i="2"/>
  <c r="BG239" i="2"/>
  <c r="BC239" i="2"/>
  <c r="AW239" i="2"/>
  <c r="AU239" i="2"/>
  <c r="AQ239" i="2"/>
  <c r="AM239" i="2"/>
  <c r="AG239" i="2"/>
  <c r="AE239" i="2"/>
  <c r="AA239" i="2"/>
  <c r="W239" i="2"/>
  <c r="R239" i="2"/>
  <c r="S239" i="2" s="1"/>
  <c r="N239" i="2"/>
  <c r="M239" i="2" s="1"/>
  <c r="H239" i="2"/>
  <c r="AT239" i="2" s="1"/>
  <c r="CC238" i="2"/>
  <c r="CA238" i="2"/>
  <c r="BZ238" i="2"/>
  <c r="BW238" i="2"/>
  <c r="BX238" i="2" s="1"/>
  <c r="BV238" i="2"/>
  <c r="BS238" i="2"/>
  <c r="BT238" i="2" s="1"/>
  <c r="BR238" i="2"/>
  <c r="BM238" i="2"/>
  <c r="BK238" i="2"/>
  <c r="BL238" i="2" s="1"/>
  <c r="BJ238" i="2"/>
  <c r="BG238" i="2"/>
  <c r="BH238" i="2" s="1"/>
  <c r="BF238" i="2"/>
  <c r="BC238" i="2"/>
  <c r="BD238" i="2" s="1"/>
  <c r="BB238" i="2"/>
  <c r="AW238" i="2"/>
  <c r="AU238" i="2"/>
  <c r="AV238" i="2" s="1"/>
  <c r="AT238" i="2"/>
  <c r="AQ238" i="2"/>
  <c r="AR238" i="2" s="1"/>
  <c r="AP238" i="2"/>
  <c r="AM238" i="2"/>
  <c r="AN238" i="2" s="1"/>
  <c r="AL238" i="2"/>
  <c r="AG238" i="2"/>
  <c r="AE238" i="2"/>
  <c r="AF238" i="2" s="1"/>
  <c r="AD238" i="2"/>
  <c r="AA238" i="2"/>
  <c r="AB238" i="2" s="1"/>
  <c r="Z238" i="2"/>
  <c r="W238" i="2"/>
  <c r="X238" i="2" s="1"/>
  <c r="V238" i="2"/>
  <c r="R238" i="2"/>
  <c r="S238" i="2" s="1"/>
  <c r="T238" i="2" s="1"/>
  <c r="P238" i="2"/>
  <c r="N238" i="2"/>
  <c r="M238" i="2" s="1"/>
  <c r="CC237" i="2"/>
  <c r="CA237" i="2"/>
  <c r="BZ237" i="2"/>
  <c r="BW237" i="2"/>
  <c r="BX237" i="2" s="1"/>
  <c r="BV237" i="2"/>
  <c r="BS237" i="2"/>
  <c r="BT237" i="2" s="1"/>
  <c r="BR237" i="2"/>
  <c r="BM237" i="2"/>
  <c r="BK237" i="2"/>
  <c r="BJ237" i="2"/>
  <c r="BG237" i="2"/>
  <c r="BH237" i="2" s="1"/>
  <c r="BF237" i="2"/>
  <c r="BC237" i="2"/>
  <c r="BD237" i="2" s="1"/>
  <c r="BB237" i="2"/>
  <c r="AW237" i="2"/>
  <c r="AU237" i="2"/>
  <c r="AV237" i="2" s="1"/>
  <c r="AT237" i="2"/>
  <c r="AQ237" i="2"/>
  <c r="AP237" i="2"/>
  <c r="AM237" i="2"/>
  <c r="AN237" i="2" s="1"/>
  <c r="AL237" i="2"/>
  <c r="AG237" i="2"/>
  <c r="AE237" i="2"/>
  <c r="AF237" i="2" s="1"/>
  <c r="AD237" i="2"/>
  <c r="AA237" i="2"/>
  <c r="AB237" i="2" s="1"/>
  <c r="Z237" i="2"/>
  <c r="W237" i="2"/>
  <c r="X237" i="2" s="1"/>
  <c r="V237" i="2"/>
  <c r="R237" i="2"/>
  <c r="S237" i="2" s="1"/>
  <c r="T237" i="2" s="1"/>
  <c r="P237" i="2"/>
  <c r="N237" i="2"/>
  <c r="M237" i="2" s="1"/>
  <c r="CC236" i="2"/>
  <c r="CA236" i="2"/>
  <c r="BZ236" i="2"/>
  <c r="BW236" i="2"/>
  <c r="BV236" i="2"/>
  <c r="BS236" i="2"/>
  <c r="BT236" i="2" s="1"/>
  <c r="BR236" i="2"/>
  <c r="BM236" i="2"/>
  <c r="BK236" i="2"/>
  <c r="BL236" i="2" s="1"/>
  <c r="BJ236" i="2"/>
  <c r="BG236" i="2"/>
  <c r="BH236" i="2" s="1"/>
  <c r="BF236" i="2"/>
  <c r="BC236" i="2"/>
  <c r="BD236" i="2" s="1"/>
  <c r="BB236" i="2"/>
  <c r="AW236" i="2"/>
  <c r="AU236" i="2"/>
  <c r="AV236" i="2" s="1"/>
  <c r="AT236" i="2"/>
  <c r="AQ236" i="2"/>
  <c r="AR236" i="2" s="1"/>
  <c r="AP236" i="2"/>
  <c r="AM236" i="2"/>
  <c r="AN236" i="2" s="1"/>
  <c r="AL236" i="2"/>
  <c r="AG236" i="2"/>
  <c r="AE236" i="2"/>
  <c r="AD236" i="2"/>
  <c r="AA236" i="2"/>
  <c r="AB236" i="2" s="1"/>
  <c r="Z236" i="2"/>
  <c r="W236" i="2"/>
  <c r="X236" i="2" s="1"/>
  <c r="V236" i="2"/>
  <c r="R236" i="2"/>
  <c r="S236" i="2" s="1"/>
  <c r="T236" i="2" s="1"/>
  <c r="P236" i="2"/>
  <c r="N236" i="2"/>
  <c r="M236" i="2" s="1"/>
  <c r="CC235" i="2"/>
  <c r="CA235" i="2"/>
  <c r="BW235" i="2"/>
  <c r="BS235" i="2"/>
  <c r="BM235" i="2"/>
  <c r="BK235" i="2"/>
  <c r="BG235" i="2"/>
  <c r="BC235" i="2"/>
  <c r="AW235" i="2"/>
  <c r="AU235" i="2"/>
  <c r="AQ235" i="2"/>
  <c r="AM235" i="2"/>
  <c r="AG235" i="2"/>
  <c r="AE235" i="2"/>
  <c r="AA235" i="2"/>
  <c r="W235" i="2"/>
  <c r="R235" i="2"/>
  <c r="S235" i="2" s="1"/>
  <c r="N235" i="2"/>
  <c r="M235" i="2" s="1"/>
  <c r="H235" i="2"/>
  <c r="CC234" i="2"/>
  <c r="CA234" i="2"/>
  <c r="BW234" i="2"/>
  <c r="BS234" i="2"/>
  <c r="BM234" i="2"/>
  <c r="BK234" i="2"/>
  <c r="BG234" i="2"/>
  <c r="BC234" i="2"/>
  <c r="AW234" i="2"/>
  <c r="AU234" i="2"/>
  <c r="AQ234" i="2"/>
  <c r="AM234" i="2"/>
  <c r="AG234" i="2"/>
  <c r="AE234" i="2"/>
  <c r="AA234" i="2"/>
  <c r="W234" i="2"/>
  <c r="R234" i="2"/>
  <c r="S234" i="2" s="1"/>
  <c r="N234" i="2"/>
  <c r="M234" i="2" s="1"/>
  <c r="H234" i="2"/>
  <c r="BV234" i="2" s="1"/>
  <c r="CC233" i="2"/>
  <c r="CA233" i="2"/>
  <c r="BW233" i="2"/>
  <c r="BS233" i="2"/>
  <c r="BM233" i="2"/>
  <c r="BK233" i="2"/>
  <c r="BG233" i="2"/>
  <c r="BC233" i="2"/>
  <c r="AW233" i="2"/>
  <c r="AU233" i="2"/>
  <c r="AQ233" i="2"/>
  <c r="AM233" i="2"/>
  <c r="AG233" i="2"/>
  <c r="AE233" i="2"/>
  <c r="AA233" i="2"/>
  <c r="W233" i="2"/>
  <c r="R233" i="2"/>
  <c r="S233" i="2" s="1"/>
  <c r="N233" i="2"/>
  <c r="M233" i="2" s="1"/>
  <c r="H233" i="2"/>
  <c r="V233" i="2" s="1"/>
  <c r="CC232" i="2"/>
  <c r="CA232" i="2"/>
  <c r="BW232" i="2"/>
  <c r="BS232" i="2"/>
  <c r="BM232" i="2"/>
  <c r="BK232" i="2"/>
  <c r="BG232" i="2"/>
  <c r="BC232" i="2"/>
  <c r="AW232" i="2"/>
  <c r="AU232" i="2"/>
  <c r="AQ232" i="2"/>
  <c r="AM232" i="2"/>
  <c r="AG232" i="2"/>
  <c r="AE232" i="2"/>
  <c r="AA232" i="2"/>
  <c r="W232" i="2"/>
  <c r="R232" i="2"/>
  <c r="S232" i="2" s="1"/>
  <c r="N232" i="2"/>
  <c r="M232" i="2" s="1"/>
  <c r="H232" i="2"/>
  <c r="CC231" i="2"/>
  <c r="CA231" i="2"/>
  <c r="BW231" i="2"/>
  <c r="BS231" i="2"/>
  <c r="BM231" i="2"/>
  <c r="BK231" i="2"/>
  <c r="BG231" i="2"/>
  <c r="BC231" i="2"/>
  <c r="AW231" i="2"/>
  <c r="AU231" i="2"/>
  <c r="AQ231" i="2"/>
  <c r="AM231" i="2"/>
  <c r="AG231" i="2"/>
  <c r="AE231" i="2"/>
  <c r="AA231" i="2"/>
  <c r="W231" i="2"/>
  <c r="R231" i="2"/>
  <c r="S231" i="2" s="1"/>
  <c r="N231" i="2"/>
  <c r="M231" i="2" s="1"/>
  <c r="H231" i="2"/>
  <c r="CC230" i="2"/>
  <c r="CA230" i="2"/>
  <c r="BW230" i="2"/>
  <c r="BS230" i="2"/>
  <c r="BM230" i="2"/>
  <c r="BK230" i="2"/>
  <c r="BG230" i="2"/>
  <c r="BC230" i="2"/>
  <c r="AW230" i="2"/>
  <c r="AU230" i="2"/>
  <c r="AQ230" i="2"/>
  <c r="AM230" i="2"/>
  <c r="AG230" i="2"/>
  <c r="AE230" i="2"/>
  <c r="AA230" i="2"/>
  <c r="W230" i="2"/>
  <c r="R230" i="2"/>
  <c r="S230" i="2" s="1"/>
  <c r="N230" i="2"/>
  <c r="M230" i="2" s="1"/>
  <c r="H230" i="2"/>
  <c r="BJ230" i="2" s="1"/>
  <c r="CC229" i="2"/>
  <c r="CA229" i="2"/>
  <c r="BW229" i="2"/>
  <c r="BS229" i="2"/>
  <c r="BM229" i="2"/>
  <c r="BK229" i="2"/>
  <c r="BG229" i="2"/>
  <c r="BC229" i="2"/>
  <c r="AW229" i="2"/>
  <c r="AU229" i="2"/>
  <c r="AQ229" i="2"/>
  <c r="AM229" i="2"/>
  <c r="AG229" i="2"/>
  <c r="AE229" i="2"/>
  <c r="AA229" i="2"/>
  <c r="W229" i="2"/>
  <c r="R229" i="2"/>
  <c r="S229" i="2" s="1"/>
  <c r="N229" i="2"/>
  <c r="M229" i="2" s="1"/>
  <c r="H229" i="2"/>
  <c r="CC228" i="2"/>
  <c r="CA228" i="2"/>
  <c r="BW228" i="2"/>
  <c r="BS228" i="2"/>
  <c r="BM228" i="2"/>
  <c r="BK228" i="2"/>
  <c r="BG228" i="2"/>
  <c r="BC228" i="2"/>
  <c r="AW228" i="2"/>
  <c r="AU228" i="2"/>
  <c r="AQ228" i="2"/>
  <c r="AM228" i="2"/>
  <c r="AG228" i="2"/>
  <c r="AE228" i="2"/>
  <c r="AA228" i="2"/>
  <c r="W228" i="2"/>
  <c r="R228" i="2"/>
  <c r="S228" i="2" s="1"/>
  <c r="N228" i="2"/>
  <c r="M228" i="2" s="1"/>
  <c r="H228" i="2"/>
  <c r="BB228" i="2" s="1"/>
  <c r="CC227" i="2"/>
  <c r="CA227" i="2"/>
  <c r="BW227" i="2"/>
  <c r="BS227" i="2"/>
  <c r="BM227" i="2"/>
  <c r="BK227" i="2"/>
  <c r="BG227" i="2"/>
  <c r="BC227" i="2"/>
  <c r="AW227" i="2"/>
  <c r="AU227" i="2"/>
  <c r="AQ227" i="2"/>
  <c r="AM227" i="2"/>
  <c r="AG227" i="2"/>
  <c r="AE227" i="2"/>
  <c r="AA227" i="2"/>
  <c r="W227" i="2"/>
  <c r="R227" i="2"/>
  <c r="S227" i="2" s="1"/>
  <c r="N227" i="2"/>
  <c r="M227" i="2" s="1"/>
  <c r="H227" i="2"/>
  <c r="BF227" i="2" s="1"/>
  <c r="CC226" i="2"/>
  <c r="CA226" i="2"/>
  <c r="BW226" i="2"/>
  <c r="BS226" i="2"/>
  <c r="BM226" i="2"/>
  <c r="BK226" i="2"/>
  <c r="BG226" i="2"/>
  <c r="BC226" i="2"/>
  <c r="AW226" i="2"/>
  <c r="AU226" i="2"/>
  <c r="AQ226" i="2"/>
  <c r="AM226" i="2"/>
  <c r="AG226" i="2"/>
  <c r="AE226" i="2"/>
  <c r="AA226" i="2"/>
  <c r="W226" i="2"/>
  <c r="R226" i="2"/>
  <c r="S226" i="2" s="1"/>
  <c r="N226" i="2"/>
  <c r="M226" i="2" s="1"/>
  <c r="H226" i="2"/>
  <c r="BV226" i="2" s="1"/>
  <c r="CC225" i="2"/>
  <c r="CA225" i="2"/>
  <c r="BW225" i="2"/>
  <c r="BS225" i="2"/>
  <c r="BM225" i="2"/>
  <c r="BK225" i="2"/>
  <c r="BG225" i="2"/>
  <c r="BC225" i="2"/>
  <c r="AW225" i="2"/>
  <c r="AU225" i="2"/>
  <c r="AQ225" i="2"/>
  <c r="AM225" i="2"/>
  <c r="AG225" i="2"/>
  <c r="AE225" i="2"/>
  <c r="AA225" i="2"/>
  <c r="W225" i="2"/>
  <c r="R225" i="2"/>
  <c r="S225" i="2" s="1"/>
  <c r="N225" i="2"/>
  <c r="M225" i="2" s="1"/>
  <c r="H225" i="2"/>
  <c r="Z225" i="2" s="1"/>
  <c r="CC224" i="2"/>
  <c r="CA224" i="2"/>
  <c r="BW224" i="2"/>
  <c r="BS224" i="2"/>
  <c r="BM224" i="2"/>
  <c r="BK224" i="2"/>
  <c r="BG224" i="2"/>
  <c r="BC224" i="2"/>
  <c r="AW224" i="2"/>
  <c r="AU224" i="2"/>
  <c r="AQ224" i="2"/>
  <c r="AM224" i="2"/>
  <c r="AG224" i="2"/>
  <c r="AE224" i="2"/>
  <c r="AA224" i="2"/>
  <c r="W224" i="2"/>
  <c r="R224" i="2"/>
  <c r="S224" i="2" s="1"/>
  <c r="N224" i="2"/>
  <c r="M224" i="2" s="1"/>
  <c r="H224" i="2"/>
  <c r="BB224" i="2" s="1"/>
  <c r="CC223" i="2"/>
  <c r="CA223" i="2"/>
  <c r="BW223" i="2"/>
  <c r="BS223" i="2"/>
  <c r="BM223" i="2"/>
  <c r="BK223" i="2"/>
  <c r="BG223" i="2"/>
  <c r="BC223" i="2"/>
  <c r="AW223" i="2"/>
  <c r="AU223" i="2"/>
  <c r="AQ223" i="2"/>
  <c r="AM223" i="2"/>
  <c r="AG223" i="2"/>
  <c r="AE223" i="2"/>
  <c r="AA223" i="2"/>
  <c r="W223" i="2"/>
  <c r="R223" i="2"/>
  <c r="S223" i="2" s="1"/>
  <c r="N223" i="2"/>
  <c r="M223" i="2" s="1"/>
  <c r="H223" i="2"/>
  <c r="CC222" i="2"/>
  <c r="CA222" i="2"/>
  <c r="BW222" i="2"/>
  <c r="BS222" i="2"/>
  <c r="BM222" i="2"/>
  <c r="BK222" i="2"/>
  <c r="BG222" i="2"/>
  <c r="BC222" i="2"/>
  <c r="AW222" i="2"/>
  <c r="AU222" i="2"/>
  <c r="AQ222" i="2"/>
  <c r="AM222" i="2"/>
  <c r="AG222" i="2"/>
  <c r="AE222" i="2"/>
  <c r="AA222" i="2"/>
  <c r="W222" i="2"/>
  <c r="R222" i="2"/>
  <c r="S222" i="2" s="1"/>
  <c r="N222" i="2"/>
  <c r="M222" i="2" s="1"/>
  <c r="H222" i="2"/>
  <c r="AT222" i="2" s="1"/>
  <c r="CC221" i="2"/>
  <c r="CA221" i="2"/>
  <c r="BW221" i="2"/>
  <c r="BS221" i="2"/>
  <c r="BM221" i="2"/>
  <c r="BK221" i="2"/>
  <c r="BG221" i="2"/>
  <c r="BC221" i="2"/>
  <c r="AW221" i="2"/>
  <c r="AU221" i="2"/>
  <c r="AQ221" i="2"/>
  <c r="AM221" i="2"/>
  <c r="AG221" i="2"/>
  <c r="AE221" i="2"/>
  <c r="AA221" i="2"/>
  <c r="W221" i="2"/>
  <c r="R221" i="2"/>
  <c r="S221" i="2" s="1"/>
  <c r="N221" i="2"/>
  <c r="M221" i="2" s="1"/>
  <c r="H221" i="2"/>
  <c r="CC220" i="2"/>
  <c r="CA220" i="2"/>
  <c r="BW220" i="2"/>
  <c r="BS220" i="2"/>
  <c r="BM220" i="2"/>
  <c r="BK220" i="2"/>
  <c r="BG220" i="2"/>
  <c r="BC220" i="2"/>
  <c r="AW220" i="2"/>
  <c r="AU220" i="2"/>
  <c r="AQ220" i="2"/>
  <c r="AM220" i="2"/>
  <c r="AG220" i="2"/>
  <c r="AE220" i="2"/>
  <c r="AA220" i="2"/>
  <c r="W220" i="2"/>
  <c r="R220" i="2"/>
  <c r="S220" i="2" s="1"/>
  <c r="N220" i="2"/>
  <c r="M220" i="2" s="1"/>
  <c r="H220" i="2"/>
  <c r="CC219" i="2"/>
  <c r="CA219" i="2"/>
  <c r="BW219" i="2"/>
  <c r="BS219" i="2"/>
  <c r="BM219" i="2"/>
  <c r="BK219" i="2"/>
  <c r="BG219" i="2"/>
  <c r="BC219" i="2"/>
  <c r="AW219" i="2"/>
  <c r="AU219" i="2"/>
  <c r="AQ219" i="2"/>
  <c r="AM219" i="2"/>
  <c r="AG219" i="2"/>
  <c r="AE219" i="2"/>
  <c r="AA219" i="2"/>
  <c r="W219" i="2"/>
  <c r="R219" i="2"/>
  <c r="S219" i="2" s="1"/>
  <c r="N219" i="2"/>
  <c r="M219" i="2" s="1"/>
  <c r="H219" i="2"/>
  <c r="CC218" i="2"/>
  <c r="CA218" i="2"/>
  <c r="BW218" i="2"/>
  <c r="BS218" i="2"/>
  <c r="BM218" i="2"/>
  <c r="BK218" i="2"/>
  <c r="BG218" i="2"/>
  <c r="BC218" i="2"/>
  <c r="AW218" i="2"/>
  <c r="AU218" i="2"/>
  <c r="AQ218" i="2"/>
  <c r="AM218" i="2"/>
  <c r="AG218" i="2"/>
  <c r="AE218" i="2"/>
  <c r="AA218" i="2"/>
  <c r="W218" i="2"/>
  <c r="R218" i="2"/>
  <c r="S218" i="2" s="1"/>
  <c r="N218" i="2"/>
  <c r="M218" i="2" s="1"/>
  <c r="H218" i="2"/>
  <c r="L218" i="2" s="1"/>
  <c r="CC217" i="2"/>
  <c r="CA217" i="2"/>
  <c r="BW217" i="2"/>
  <c r="BS217" i="2"/>
  <c r="BM217" i="2"/>
  <c r="BK217" i="2"/>
  <c r="BG217" i="2"/>
  <c r="BC217" i="2"/>
  <c r="AW217" i="2"/>
  <c r="AU217" i="2"/>
  <c r="AQ217" i="2"/>
  <c r="AM217" i="2"/>
  <c r="AG217" i="2"/>
  <c r="AE217" i="2"/>
  <c r="AA217" i="2"/>
  <c r="W217" i="2"/>
  <c r="R217" i="2"/>
  <c r="S217" i="2" s="1"/>
  <c r="N217" i="2"/>
  <c r="M217" i="2" s="1"/>
  <c r="H217" i="2"/>
  <c r="CC216" i="2"/>
  <c r="CA216" i="2"/>
  <c r="BW216" i="2"/>
  <c r="BS216" i="2"/>
  <c r="BM216" i="2"/>
  <c r="BK216" i="2"/>
  <c r="BG216" i="2"/>
  <c r="BC216" i="2"/>
  <c r="AW216" i="2"/>
  <c r="AU216" i="2"/>
  <c r="AQ216" i="2"/>
  <c r="AM216" i="2"/>
  <c r="AG216" i="2"/>
  <c r="AE216" i="2"/>
  <c r="AA216" i="2"/>
  <c r="W216" i="2"/>
  <c r="R216" i="2"/>
  <c r="S216" i="2" s="1"/>
  <c r="N216" i="2"/>
  <c r="M216" i="2" s="1"/>
  <c r="H216" i="2"/>
  <c r="BV216" i="2" s="1"/>
  <c r="CC215" i="2"/>
  <c r="CA215" i="2"/>
  <c r="BW215" i="2"/>
  <c r="BS215" i="2"/>
  <c r="BM215" i="2"/>
  <c r="BK215" i="2"/>
  <c r="BG215" i="2"/>
  <c r="BC215" i="2"/>
  <c r="AW215" i="2"/>
  <c r="AU215" i="2"/>
  <c r="AQ215" i="2"/>
  <c r="AM215" i="2"/>
  <c r="AG215" i="2"/>
  <c r="AE215" i="2"/>
  <c r="AA215" i="2"/>
  <c r="W215" i="2"/>
  <c r="R215" i="2"/>
  <c r="S215" i="2" s="1"/>
  <c r="N215" i="2"/>
  <c r="M215" i="2" s="1"/>
  <c r="H215" i="2"/>
  <c r="BF215" i="2" s="1"/>
  <c r="CC214" i="2"/>
  <c r="CA214" i="2"/>
  <c r="BW214" i="2"/>
  <c r="BS214" i="2"/>
  <c r="BM214" i="2"/>
  <c r="BK214" i="2"/>
  <c r="BG214" i="2"/>
  <c r="BC214" i="2"/>
  <c r="AW214" i="2"/>
  <c r="AU214" i="2"/>
  <c r="AQ214" i="2"/>
  <c r="AM214" i="2"/>
  <c r="AG214" i="2"/>
  <c r="AE214" i="2"/>
  <c r="AA214" i="2"/>
  <c r="W214" i="2"/>
  <c r="R214" i="2"/>
  <c r="S214" i="2" s="1"/>
  <c r="N214" i="2"/>
  <c r="M214" i="2" s="1"/>
  <c r="H214" i="2"/>
  <c r="CC213" i="2"/>
  <c r="CA213" i="2"/>
  <c r="BW213" i="2"/>
  <c r="BS213" i="2"/>
  <c r="BM213" i="2"/>
  <c r="BK213" i="2"/>
  <c r="BG213" i="2"/>
  <c r="BC213" i="2"/>
  <c r="AW213" i="2"/>
  <c r="AU213" i="2"/>
  <c r="AQ213" i="2"/>
  <c r="AM213" i="2"/>
  <c r="AG213" i="2"/>
  <c r="AE213" i="2"/>
  <c r="AA213" i="2"/>
  <c r="W213" i="2"/>
  <c r="R213" i="2"/>
  <c r="S213" i="2" s="1"/>
  <c r="N213" i="2"/>
  <c r="M213" i="2" s="1"/>
  <c r="H213" i="2"/>
  <c r="CC212" i="2"/>
  <c r="CA212" i="2"/>
  <c r="BW212" i="2"/>
  <c r="BS212" i="2"/>
  <c r="BM212" i="2"/>
  <c r="BK212" i="2"/>
  <c r="BG212" i="2"/>
  <c r="BC212" i="2"/>
  <c r="AW212" i="2"/>
  <c r="AU212" i="2"/>
  <c r="AQ212" i="2"/>
  <c r="AM212" i="2"/>
  <c r="AG212" i="2"/>
  <c r="AE212" i="2"/>
  <c r="AA212" i="2"/>
  <c r="W212" i="2"/>
  <c r="R212" i="2"/>
  <c r="S212" i="2" s="1"/>
  <c r="N212" i="2"/>
  <c r="M212" i="2" s="1"/>
  <c r="H212" i="2"/>
  <c r="CC211" i="2"/>
  <c r="CA211" i="2"/>
  <c r="BW211" i="2"/>
  <c r="BS211" i="2"/>
  <c r="BM211" i="2"/>
  <c r="BK211" i="2"/>
  <c r="BG211" i="2"/>
  <c r="BC211" i="2"/>
  <c r="AW211" i="2"/>
  <c r="AU211" i="2"/>
  <c r="AQ211" i="2"/>
  <c r="AM211" i="2"/>
  <c r="AG211" i="2"/>
  <c r="AE211" i="2"/>
  <c r="AA211" i="2"/>
  <c r="W211" i="2"/>
  <c r="R211" i="2"/>
  <c r="S211" i="2" s="1"/>
  <c r="N211" i="2"/>
  <c r="M211" i="2" s="1"/>
  <c r="H211" i="2"/>
  <c r="CC210" i="2"/>
  <c r="CA210" i="2"/>
  <c r="BW210" i="2"/>
  <c r="BS210" i="2"/>
  <c r="BM210" i="2"/>
  <c r="BK210" i="2"/>
  <c r="BG210" i="2"/>
  <c r="BC210" i="2"/>
  <c r="AW210" i="2"/>
  <c r="AU210" i="2"/>
  <c r="AQ210" i="2"/>
  <c r="AM210" i="2"/>
  <c r="AG210" i="2"/>
  <c r="AE210" i="2"/>
  <c r="AA210" i="2"/>
  <c r="W210" i="2"/>
  <c r="R210" i="2"/>
  <c r="S210" i="2" s="1"/>
  <c r="N210" i="2"/>
  <c r="M210" i="2" s="1"/>
  <c r="H210" i="2"/>
  <c r="CC209" i="2"/>
  <c r="CA209" i="2"/>
  <c r="BW209" i="2"/>
  <c r="BS209" i="2"/>
  <c r="BM209" i="2"/>
  <c r="BK209" i="2"/>
  <c r="BG209" i="2"/>
  <c r="BC209" i="2"/>
  <c r="AW209" i="2"/>
  <c r="AU209" i="2"/>
  <c r="AQ209" i="2"/>
  <c r="AM209" i="2"/>
  <c r="AG209" i="2"/>
  <c r="AE209" i="2"/>
  <c r="AA209" i="2"/>
  <c r="W209" i="2"/>
  <c r="R209" i="2"/>
  <c r="S209" i="2" s="1"/>
  <c r="N209" i="2"/>
  <c r="M209" i="2" s="1"/>
  <c r="H209" i="2"/>
  <c r="AP209" i="2" s="1"/>
  <c r="CC208" i="2"/>
  <c r="CA208" i="2"/>
  <c r="BW208" i="2"/>
  <c r="BS208" i="2"/>
  <c r="BM208" i="2"/>
  <c r="BK208" i="2"/>
  <c r="BG208" i="2"/>
  <c r="BC208" i="2"/>
  <c r="AW208" i="2"/>
  <c r="AU208" i="2"/>
  <c r="AQ208" i="2"/>
  <c r="AM208" i="2"/>
  <c r="AG208" i="2"/>
  <c r="AE208" i="2"/>
  <c r="AA208" i="2"/>
  <c r="W208" i="2"/>
  <c r="R208" i="2"/>
  <c r="S208" i="2" s="1"/>
  <c r="N208" i="2"/>
  <c r="M208" i="2" s="1"/>
  <c r="H208" i="2"/>
  <c r="CC207" i="2"/>
  <c r="CA207" i="2"/>
  <c r="BW207" i="2"/>
  <c r="BS207" i="2"/>
  <c r="BM207" i="2"/>
  <c r="BK207" i="2"/>
  <c r="BG207" i="2"/>
  <c r="BC207" i="2"/>
  <c r="AW207" i="2"/>
  <c r="AU207" i="2"/>
  <c r="AQ207" i="2"/>
  <c r="AM207" i="2"/>
  <c r="AG207" i="2"/>
  <c r="AE207" i="2"/>
  <c r="AA207" i="2"/>
  <c r="W207" i="2"/>
  <c r="R207" i="2"/>
  <c r="S207" i="2" s="1"/>
  <c r="N207" i="2"/>
  <c r="M207" i="2" s="1"/>
  <c r="H207" i="2"/>
  <c r="Z207" i="2" s="1"/>
  <c r="CC206" i="2"/>
  <c r="CA206" i="2"/>
  <c r="BW206" i="2"/>
  <c r="BS206" i="2"/>
  <c r="BM206" i="2"/>
  <c r="BK206" i="2"/>
  <c r="BG206" i="2"/>
  <c r="BC206" i="2"/>
  <c r="AW206" i="2"/>
  <c r="AU206" i="2"/>
  <c r="AQ206" i="2"/>
  <c r="AM206" i="2"/>
  <c r="AG206" i="2"/>
  <c r="AE206" i="2"/>
  <c r="AA206" i="2"/>
  <c r="W206" i="2"/>
  <c r="R206" i="2"/>
  <c r="S206" i="2" s="1"/>
  <c r="N206" i="2"/>
  <c r="M206" i="2" s="1"/>
  <c r="H206" i="2"/>
  <c r="P206" i="2" s="1"/>
  <c r="G46" i="6" s="1"/>
  <c r="CC205" i="2"/>
  <c r="CA205" i="2"/>
  <c r="BW205" i="2"/>
  <c r="BS205" i="2"/>
  <c r="BM205" i="2"/>
  <c r="BK205" i="2"/>
  <c r="BG205" i="2"/>
  <c r="BC205" i="2"/>
  <c r="AW205" i="2"/>
  <c r="AU205" i="2"/>
  <c r="AQ205" i="2"/>
  <c r="AM205" i="2"/>
  <c r="AG205" i="2"/>
  <c r="AE205" i="2"/>
  <c r="AA205" i="2"/>
  <c r="W205" i="2"/>
  <c r="R205" i="2"/>
  <c r="S205" i="2" s="1"/>
  <c r="N205" i="2"/>
  <c r="M205" i="2" s="1"/>
  <c r="H205" i="2"/>
  <c r="BZ205" i="2" s="1"/>
  <c r="CC204" i="2"/>
  <c r="CA204" i="2"/>
  <c r="BW204" i="2"/>
  <c r="BS204" i="2"/>
  <c r="BM204" i="2"/>
  <c r="BK204" i="2"/>
  <c r="BG204" i="2"/>
  <c r="BC204" i="2"/>
  <c r="AW204" i="2"/>
  <c r="AU204" i="2"/>
  <c r="AQ204" i="2"/>
  <c r="AM204" i="2"/>
  <c r="AG204" i="2"/>
  <c r="AE204" i="2"/>
  <c r="AA204" i="2"/>
  <c r="W204" i="2"/>
  <c r="R204" i="2"/>
  <c r="S204" i="2" s="1"/>
  <c r="N204" i="2"/>
  <c r="M204" i="2" s="1"/>
  <c r="H204" i="2"/>
  <c r="CC203" i="2"/>
  <c r="CA203" i="2"/>
  <c r="BW203" i="2"/>
  <c r="BS203" i="2"/>
  <c r="BM203" i="2"/>
  <c r="BK203" i="2"/>
  <c r="BG203" i="2"/>
  <c r="BC203" i="2"/>
  <c r="AW203" i="2"/>
  <c r="AU203" i="2"/>
  <c r="AQ203" i="2"/>
  <c r="AM203" i="2"/>
  <c r="AG203" i="2"/>
  <c r="AE203" i="2"/>
  <c r="AA203" i="2"/>
  <c r="W203" i="2"/>
  <c r="R203" i="2"/>
  <c r="S203" i="2" s="1"/>
  <c r="N203" i="2"/>
  <c r="M203" i="2" s="1"/>
  <c r="H203" i="2"/>
  <c r="BR203" i="2" s="1"/>
  <c r="CC202" i="2"/>
  <c r="CA202" i="2"/>
  <c r="BW202" i="2"/>
  <c r="BS202" i="2"/>
  <c r="BM202" i="2"/>
  <c r="BK202" i="2"/>
  <c r="BG202" i="2"/>
  <c r="BC202" i="2"/>
  <c r="AW202" i="2"/>
  <c r="AU202" i="2"/>
  <c r="AQ202" i="2"/>
  <c r="AM202" i="2"/>
  <c r="AG202" i="2"/>
  <c r="AE202" i="2"/>
  <c r="AA202" i="2"/>
  <c r="W202" i="2"/>
  <c r="R202" i="2"/>
  <c r="S202" i="2" s="1"/>
  <c r="N202" i="2"/>
  <c r="M202" i="2" s="1"/>
  <c r="H202" i="2"/>
  <c r="CC201" i="2"/>
  <c r="CA201" i="2"/>
  <c r="BW201" i="2"/>
  <c r="BS201" i="2"/>
  <c r="BM201" i="2"/>
  <c r="BK201" i="2"/>
  <c r="BG201" i="2"/>
  <c r="BC201" i="2"/>
  <c r="AW201" i="2"/>
  <c r="AU201" i="2"/>
  <c r="AQ201" i="2"/>
  <c r="AM201" i="2"/>
  <c r="AG201" i="2"/>
  <c r="AE201" i="2"/>
  <c r="AA201" i="2"/>
  <c r="W201" i="2"/>
  <c r="R201" i="2"/>
  <c r="S201" i="2" s="1"/>
  <c r="N201" i="2"/>
  <c r="M201" i="2" s="1"/>
  <c r="H201" i="2"/>
  <c r="V201" i="2" s="1"/>
  <c r="CC200" i="2"/>
  <c r="CA200" i="2"/>
  <c r="BW200" i="2"/>
  <c r="BS200" i="2"/>
  <c r="BM200" i="2"/>
  <c r="BK200" i="2"/>
  <c r="BG200" i="2"/>
  <c r="BC200" i="2"/>
  <c r="AW200" i="2"/>
  <c r="AU200" i="2"/>
  <c r="AQ200" i="2"/>
  <c r="AM200" i="2"/>
  <c r="AG200" i="2"/>
  <c r="AE200" i="2"/>
  <c r="AA200" i="2"/>
  <c r="W200" i="2"/>
  <c r="R200" i="2"/>
  <c r="S200" i="2" s="1"/>
  <c r="N200" i="2"/>
  <c r="M200" i="2" s="1"/>
  <c r="H200" i="2"/>
  <c r="BZ200" i="2" s="1"/>
  <c r="CC199" i="2"/>
  <c r="CA199" i="2"/>
  <c r="BW199" i="2"/>
  <c r="BS199" i="2"/>
  <c r="BM199" i="2"/>
  <c r="BK199" i="2"/>
  <c r="BG199" i="2"/>
  <c r="BC199" i="2"/>
  <c r="AW199" i="2"/>
  <c r="AU199" i="2"/>
  <c r="AQ199" i="2"/>
  <c r="AM199" i="2"/>
  <c r="AG199" i="2"/>
  <c r="AE199" i="2"/>
  <c r="AA199" i="2"/>
  <c r="W199" i="2"/>
  <c r="R199" i="2"/>
  <c r="S199" i="2" s="1"/>
  <c r="N199" i="2"/>
  <c r="M199" i="2" s="1"/>
  <c r="H199" i="2"/>
  <c r="BB199" i="2" s="1"/>
  <c r="CC198" i="2"/>
  <c r="CA198" i="2"/>
  <c r="BW198" i="2"/>
  <c r="BS198" i="2"/>
  <c r="BM198" i="2"/>
  <c r="BK198" i="2"/>
  <c r="BG198" i="2"/>
  <c r="BC198" i="2"/>
  <c r="AW198" i="2"/>
  <c r="AU198" i="2"/>
  <c r="AQ198" i="2"/>
  <c r="AM198" i="2"/>
  <c r="AG198" i="2"/>
  <c r="AE198" i="2"/>
  <c r="AA198" i="2"/>
  <c r="W198" i="2"/>
  <c r="R198" i="2"/>
  <c r="S198" i="2" s="1"/>
  <c r="N198" i="2"/>
  <c r="M198" i="2" s="1"/>
  <c r="H198" i="2"/>
  <c r="CC197" i="2"/>
  <c r="CA197" i="2"/>
  <c r="BW197" i="2"/>
  <c r="BS197" i="2"/>
  <c r="BM197" i="2"/>
  <c r="BK197" i="2"/>
  <c r="BG197" i="2"/>
  <c r="BC197" i="2"/>
  <c r="AW197" i="2"/>
  <c r="AU197" i="2"/>
  <c r="AQ197" i="2"/>
  <c r="AM197" i="2"/>
  <c r="AG197" i="2"/>
  <c r="AE197" i="2"/>
  <c r="AA197" i="2"/>
  <c r="W197" i="2"/>
  <c r="R197" i="2"/>
  <c r="S197" i="2" s="1"/>
  <c r="N197" i="2"/>
  <c r="M197" i="2" s="1"/>
  <c r="H197" i="2"/>
  <c r="BV197" i="2" s="1"/>
  <c r="CC196" i="2"/>
  <c r="CA196" i="2"/>
  <c r="BW196" i="2"/>
  <c r="BS196" i="2"/>
  <c r="BM196" i="2"/>
  <c r="BK196" i="2"/>
  <c r="BG196" i="2"/>
  <c r="BC196" i="2"/>
  <c r="AW196" i="2"/>
  <c r="AU196" i="2"/>
  <c r="AQ196" i="2"/>
  <c r="AM196" i="2"/>
  <c r="AG196" i="2"/>
  <c r="AE196" i="2"/>
  <c r="AA196" i="2"/>
  <c r="W196" i="2"/>
  <c r="R196" i="2"/>
  <c r="S196" i="2" s="1"/>
  <c r="N196" i="2"/>
  <c r="M196" i="2" s="1"/>
  <c r="H196" i="2"/>
  <c r="CC195" i="2"/>
  <c r="CA195" i="2"/>
  <c r="BW195" i="2"/>
  <c r="BS195" i="2"/>
  <c r="BM195" i="2"/>
  <c r="BK195" i="2"/>
  <c r="BG195" i="2"/>
  <c r="BC195" i="2"/>
  <c r="AW195" i="2"/>
  <c r="AU195" i="2"/>
  <c r="AQ195" i="2"/>
  <c r="AM195" i="2"/>
  <c r="AG195" i="2"/>
  <c r="AE195" i="2"/>
  <c r="AA195" i="2"/>
  <c r="R195" i="2"/>
  <c r="S195" i="2" s="1"/>
  <c r="N195" i="2"/>
  <c r="M195" i="2" s="1"/>
  <c r="H195" i="2"/>
  <c r="V195" i="2" s="1"/>
  <c r="CC194" i="2"/>
  <c r="CA194" i="2"/>
  <c r="BW194" i="2"/>
  <c r="BS194" i="2"/>
  <c r="BM194" i="2"/>
  <c r="BK194" i="2"/>
  <c r="BG194" i="2"/>
  <c r="BC194" i="2"/>
  <c r="AW194" i="2"/>
  <c r="AU194" i="2"/>
  <c r="AQ194" i="2"/>
  <c r="AM194" i="2"/>
  <c r="AG194" i="2"/>
  <c r="AE194" i="2"/>
  <c r="AA194" i="2"/>
  <c r="W194" i="2"/>
  <c r="R194" i="2"/>
  <c r="S194" i="2" s="1"/>
  <c r="N194" i="2"/>
  <c r="M194" i="2" s="1"/>
  <c r="H194" i="2"/>
  <c r="CC193" i="2"/>
  <c r="CA193" i="2"/>
  <c r="BW193" i="2"/>
  <c r="BS193" i="2"/>
  <c r="BM193" i="2"/>
  <c r="BK193" i="2"/>
  <c r="BG193" i="2"/>
  <c r="BC193" i="2"/>
  <c r="AW193" i="2"/>
  <c r="AU193" i="2"/>
  <c r="AQ193" i="2"/>
  <c r="AM193" i="2"/>
  <c r="AG193" i="2"/>
  <c r="AE193" i="2"/>
  <c r="AA193" i="2"/>
  <c r="W193" i="2"/>
  <c r="R193" i="2"/>
  <c r="S193" i="2" s="1"/>
  <c r="N193" i="2"/>
  <c r="M193" i="2" s="1"/>
  <c r="H193" i="2"/>
  <c r="CC192" i="2"/>
  <c r="CA192" i="2"/>
  <c r="BW192" i="2"/>
  <c r="BS192" i="2"/>
  <c r="BM192" i="2"/>
  <c r="BK192" i="2"/>
  <c r="BG192" i="2"/>
  <c r="BC192" i="2"/>
  <c r="AW192" i="2"/>
  <c r="AU192" i="2"/>
  <c r="AQ192" i="2"/>
  <c r="AM192" i="2"/>
  <c r="AG192" i="2"/>
  <c r="AE192" i="2"/>
  <c r="AA192" i="2"/>
  <c r="W192" i="2"/>
  <c r="R192" i="2"/>
  <c r="S192" i="2" s="1"/>
  <c r="N192" i="2"/>
  <c r="M192" i="2" s="1"/>
  <c r="H192" i="2"/>
  <c r="L192" i="2" s="1"/>
  <c r="CC191" i="2"/>
  <c r="CA191" i="2"/>
  <c r="BW191" i="2"/>
  <c r="BS191" i="2"/>
  <c r="BM191" i="2"/>
  <c r="BK191" i="2"/>
  <c r="BG191" i="2"/>
  <c r="BC191" i="2"/>
  <c r="AW191" i="2"/>
  <c r="AU191" i="2"/>
  <c r="AQ191" i="2"/>
  <c r="AM191" i="2"/>
  <c r="AG191" i="2"/>
  <c r="AE191" i="2"/>
  <c r="AA191" i="2"/>
  <c r="W191" i="2"/>
  <c r="R191" i="2"/>
  <c r="S191" i="2" s="1"/>
  <c r="N191" i="2"/>
  <c r="M191" i="2" s="1"/>
  <c r="H191" i="2"/>
  <c r="CC190" i="2"/>
  <c r="CA190" i="2"/>
  <c r="BW190" i="2"/>
  <c r="BS190" i="2"/>
  <c r="BM190" i="2"/>
  <c r="BK190" i="2"/>
  <c r="BG190" i="2"/>
  <c r="BC190" i="2"/>
  <c r="AW190" i="2"/>
  <c r="AU190" i="2"/>
  <c r="AQ190" i="2"/>
  <c r="AM190" i="2"/>
  <c r="AG190" i="2"/>
  <c r="AE190" i="2"/>
  <c r="AA190" i="2"/>
  <c r="W190" i="2"/>
  <c r="R190" i="2"/>
  <c r="S190" i="2" s="1"/>
  <c r="N190" i="2"/>
  <c r="M190" i="2" s="1"/>
  <c r="H190" i="2"/>
  <c r="CC189" i="2"/>
  <c r="CA189" i="2"/>
  <c r="BW189" i="2"/>
  <c r="BS189" i="2"/>
  <c r="BM189" i="2"/>
  <c r="BK189" i="2"/>
  <c r="BG189" i="2"/>
  <c r="BC189" i="2"/>
  <c r="AW189" i="2"/>
  <c r="AU189" i="2"/>
  <c r="AQ189" i="2"/>
  <c r="AM189" i="2"/>
  <c r="AG189" i="2"/>
  <c r="AE189" i="2"/>
  <c r="AA189" i="2"/>
  <c r="W189" i="2"/>
  <c r="R189" i="2"/>
  <c r="S189" i="2" s="1"/>
  <c r="N189" i="2"/>
  <c r="M189" i="2" s="1"/>
  <c r="H189" i="2"/>
  <c r="BR189" i="2" s="1"/>
  <c r="CC188" i="2"/>
  <c r="CA188" i="2"/>
  <c r="BW188" i="2"/>
  <c r="BS188" i="2"/>
  <c r="BM188" i="2"/>
  <c r="BK188" i="2"/>
  <c r="BG188" i="2"/>
  <c r="BC188" i="2"/>
  <c r="AW188" i="2"/>
  <c r="AU188" i="2"/>
  <c r="AQ188" i="2"/>
  <c r="AM188" i="2"/>
  <c r="AG188" i="2"/>
  <c r="AE188" i="2"/>
  <c r="AA188" i="2"/>
  <c r="W188" i="2"/>
  <c r="R188" i="2"/>
  <c r="S188" i="2" s="1"/>
  <c r="N188" i="2"/>
  <c r="M188" i="2" s="1"/>
  <c r="H188" i="2"/>
  <c r="CC187" i="2"/>
  <c r="CA187" i="2"/>
  <c r="BW187" i="2"/>
  <c r="BS187" i="2"/>
  <c r="BM187" i="2"/>
  <c r="BK187" i="2"/>
  <c r="BG187" i="2"/>
  <c r="BC187" i="2"/>
  <c r="AW187" i="2"/>
  <c r="AU187" i="2"/>
  <c r="AQ187" i="2"/>
  <c r="AM187" i="2"/>
  <c r="AG187" i="2"/>
  <c r="AE187" i="2"/>
  <c r="AA187" i="2"/>
  <c r="W187" i="2"/>
  <c r="R187" i="2"/>
  <c r="S187" i="2" s="1"/>
  <c r="N187" i="2"/>
  <c r="M187" i="2" s="1"/>
  <c r="H187" i="2"/>
  <c r="CC186" i="2"/>
  <c r="CA186" i="2"/>
  <c r="BW186" i="2"/>
  <c r="BS186" i="2"/>
  <c r="BM186" i="2"/>
  <c r="BK186" i="2"/>
  <c r="BG186" i="2"/>
  <c r="BC186" i="2"/>
  <c r="AW186" i="2"/>
  <c r="AU186" i="2"/>
  <c r="AQ186" i="2"/>
  <c r="AM186" i="2"/>
  <c r="AG186" i="2"/>
  <c r="AE186" i="2"/>
  <c r="AA186" i="2"/>
  <c r="W186" i="2"/>
  <c r="R186" i="2"/>
  <c r="S186" i="2" s="1"/>
  <c r="N186" i="2"/>
  <c r="M186" i="2" s="1"/>
  <c r="H186" i="2"/>
  <c r="CC185" i="2"/>
  <c r="CA185" i="2"/>
  <c r="BW185" i="2"/>
  <c r="BS185" i="2"/>
  <c r="BM185" i="2"/>
  <c r="BK185" i="2"/>
  <c r="BG185" i="2"/>
  <c r="BC185" i="2"/>
  <c r="AW185" i="2"/>
  <c r="AU185" i="2"/>
  <c r="AQ185" i="2"/>
  <c r="AM185" i="2"/>
  <c r="AG185" i="2"/>
  <c r="AE185" i="2"/>
  <c r="AA185" i="2"/>
  <c r="W185" i="2"/>
  <c r="R185" i="2"/>
  <c r="S185" i="2" s="1"/>
  <c r="N185" i="2"/>
  <c r="M185" i="2" s="1"/>
  <c r="H185" i="2"/>
  <c r="BR185" i="2" s="1"/>
  <c r="CC184" i="2"/>
  <c r="CA184" i="2"/>
  <c r="BW184" i="2"/>
  <c r="BS184" i="2"/>
  <c r="BM184" i="2"/>
  <c r="BK184" i="2"/>
  <c r="BG184" i="2"/>
  <c r="BC184" i="2"/>
  <c r="AW184" i="2"/>
  <c r="AU184" i="2"/>
  <c r="AQ184" i="2"/>
  <c r="AM184" i="2"/>
  <c r="AG184" i="2"/>
  <c r="AE184" i="2"/>
  <c r="AA184" i="2"/>
  <c r="W184" i="2"/>
  <c r="R184" i="2"/>
  <c r="S184" i="2" s="1"/>
  <c r="N184" i="2"/>
  <c r="M184" i="2" s="1"/>
  <c r="H184" i="2"/>
  <c r="Z184" i="2" s="1"/>
  <c r="CC183" i="2"/>
  <c r="CA183" i="2"/>
  <c r="BW183" i="2"/>
  <c r="BS183" i="2"/>
  <c r="BM183" i="2"/>
  <c r="BK183" i="2"/>
  <c r="BG183" i="2"/>
  <c r="BC183" i="2"/>
  <c r="AW183" i="2"/>
  <c r="AU183" i="2"/>
  <c r="AQ183" i="2"/>
  <c r="AM183" i="2"/>
  <c r="AG183" i="2"/>
  <c r="AE183" i="2"/>
  <c r="AA183" i="2"/>
  <c r="W183" i="2"/>
  <c r="R183" i="2"/>
  <c r="S183" i="2" s="1"/>
  <c r="N183" i="2"/>
  <c r="M183" i="2" s="1"/>
  <c r="H183" i="2"/>
  <c r="CC182" i="2"/>
  <c r="CA182" i="2"/>
  <c r="BW182" i="2"/>
  <c r="BS182" i="2"/>
  <c r="BM182" i="2"/>
  <c r="BK182" i="2"/>
  <c r="BG182" i="2"/>
  <c r="BC182" i="2"/>
  <c r="AW182" i="2"/>
  <c r="AU182" i="2"/>
  <c r="AQ182" i="2"/>
  <c r="AM182" i="2"/>
  <c r="AG182" i="2"/>
  <c r="AE182" i="2"/>
  <c r="AA182" i="2"/>
  <c r="W182" i="2"/>
  <c r="R182" i="2"/>
  <c r="S182" i="2" s="1"/>
  <c r="N182" i="2"/>
  <c r="M182" i="2" s="1"/>
  <c r="H182" i="2"/>
  <c r="CC181" i="2"/>
  <c r="CA181" i="2"/>
  <c r="BW181" i="2"/>
  <c r="BS181" i="2"/>
  <c r="BM181" i="2"/>
  <c r="BK181" i="2"/>
  <c r="BG181" i="2"/>
  <c r="BC181" i="2"/>
  <c r="AW181" i="2"/>
  <c r="AU181" i="2"/>
  <c r="AQ181" i="2"/>
  <c r="AM181" i="2"/>
  <c r="AG181" i="2"/>
  <c r="AE181" i="2"/>
  <c r="AA181" i="2"/>
  <c r="W181" i="2"/>
  <c r="R181" i="2"/>
  <c r="S181" i="2" s="1"/>
  <c r="N181" i="2"/>
  <c r="M181" i="2" s="1"/>
  <c r="H181" i="2"/>
  <c r="V181" i="2" s="1"/>
  <c r="CC180" i="2"/>
  <c r="CA180" i="2"/>
  <c r="BW180" i="2"/>
  <c r="BS180" i="2"/>
  <c r="BM180" i="2"/>
  <c r="BK180" i="2"/>
  <c r="BG180" i="2"/>
  <c r="BC180" i="2"/>
  <c r="AW180" i="2"/>
  <c r="AU180" i="2"/>
  <c r="AQ180" i="2"/>
  <c r="AM180" i="2"/>
  <c r="AG180" i="2"/>
  <c r="AE180" i="2"/>
  <c r="AA180" i="2"/>
  <c r="W180" i="2"/>
  <c r="R180" i="2"/>
  <c r="S180" i="2" s="1"/>
  <c r="N180" i="2"/>
  <c r="M180" i="2" s="1"/>
  <c r="H180" i="2"/>
  <c r="CC179" i="2"/>
  <c r="CA179" i="2"/>
  <c r="BW179" i="2"/>
  <c r="BS179" i="2"/>
  <c r="BM179" i="2"/>
  <c r="BK179" i="2"/>
  <c r="BG179" i="2"/>
  <c r="BC179" i="2"/>
  <c r="AW179" i="2"/>
  <c r="AU179" i="2"/>
  <c r="AQ179" i="2"/>
  <c r="AM179" i="2"/>
  <c r="AG179" i="2"/>
  <c r="AE179" i="2"/>
  <c r="AA179" i="2"/>
  <c r="W179" i="2"/>
  <c r="R179" i="2"/>
  <c r="S179" i="2" s="1"/>
  <c r="N179" i="2"/>
  <c r="M179" i="2" s="1"/>
  <c r="H179" i="2"/>
  <c r="BZ179" i="2" s="1"/>
  <c r="CC178" i="2"/>
  <c r="CA178" i="2"/>
  <c r="BW178" i="2"/>
  <c r="BS178" i="2"/>
  <c r="BM178" i="2"/>
  <c r="BK178" i="2"/>
  <c r="BG178" i="2"/>
  <c r="BC178" i="2"/>
  <c r="AW178" i="2"/>
  <c r="AU178" i="2"/>
  <c r="AQ178" i="2"/>
  <c r="AM178" i="2"/>
  <c r="AG178" i="2"/>
  <c r="AE178" i="2"/>
  <c r="AA178" i="2"/>
  <c r="W178" i="2"/>
  <c r="R178" i="2"/>
  <c r="S178" i="2" s="1"/>
  <c r="N178" i="2"/>
  <c r="M178" i="2" s="1"/>
  <c r="H178" i="2"/>
  <c r="BV178" i="2" s="1"/>
  <c r="CC177" i="2"/>
  <c r="CA177" i="2"/>
  <c r="BW177" i="2"/>
  <c r="BS177" i="2"/>
  <c r="BM177" i="2"/>
  <c r="BK177" i="2"/>
  <c r="BG177" i="2"/>
  <c r="BC177" i="2"/>
  <c r="AW177" i="2"/>
  <c r="AU177" i="2"/>
  <c r="AQ177" i="2"/>
  <c r="AM177" i="2"/>
  <c r="AG177" i="2"/>
  <c r="AE177" i="2"/>
  <c r="AA177" i="2"/>
  <c r="W177" i="2"/>
  <c r="R177" i="2"/>
  <c r="S177" i="2" s="1"/>
  <c r="N177" i="2"/>
  <c r="M177" i="2" s="1"/>
  <c r="H177" i="2"/>
  <c r="AL177" i="2" s="1"/>
  <c r="CC176" i="2"/>
  <c r="CA176" i="2"/>
  <c r="BW176" i="2"/>
  <c r="BS176" i="2"/>
  <c r="BM176" i="2"/>
  <c r="BK176" i="2"/>
  <c r="BG176" i="2"/>
  <c r="BC176" i="2"/>
  <c r="AW176" i="2"/>
  <c r="AU176" i="2"/>
  <c r="AQ176" i="2"/>
  <c r="AM176" i="2"/>
  <c r="AG176" i="2"/>
  <c r="AE176" i="2"/>
  <c r="AA176" i="2"/>
  <c r="W176" i="2"/>
  <c r="R176" i="2"/>
  <c r="S176" i="2" s="1"/>
  <c r="N176" i="2"/>
  <c r="M176" i="2" s="1"/>
  <c r="H176" i="2"/>
  <c r="CC175" i="2"/>
  <c r="CA175" i="2"/>
  <c r="BW175" i="2"/>
  <c r="BS175" i="2"/>
  <c r="BM175" i="2"/>
  <c r="BK175" i="2"/>
  <c r="BG175" i="2"/>
  <c r="BC175" i="2"/>
  <c r="AW175" i="2"/>
  <c r="AU175" i="2"/>
  <c r="AQ175" i="2"/>
  <c r="AM175" i="2"/>
  <c r="AG175" i="2"/>
  <c r="AE175" i="2"/>
  <c r="AA175" i="2"/>
  <c r="W175" i="2"/>
  <c r="R175" i="2"/>
  <c r="S175" i="2" s="1"/>
  <c r="N175" i="2"/>
  <c r="M175" i="2" s="1"/>
  <c r="H175" i="2"/>
  <c r="V175" i="2" s="1"/>
  <c r="CC174" i="2"/>
  <c r="CA174" i="2"/>
  <c r="BW174" i="2"/>
  <c r="BS174" i="2"/>
  <c r="BM174" i="2"/>
  <c r="BK174" i="2"/>
  <c r="BG174" i="2"/>
  <c r="BC174" i="2"/>
  <c r="AW174" i="2"/>
  <c r="AU174" i="2"/>
  <c r="AQ174" i="2"/>
  <c r="AM174" i="2"/>
  <c r="AG174" i="2"/>
  <c r="AE174" i="2"/>
  <c r="AA174" i="2"/>
  <c r="W174" i="2"/>
  <c r="R174" i="2"/>
  <c r="S174" i="2" s="1"/>
  <c r="N174" i="2"/>
  <c r="M174" i="2" s="1"/>
  <c r="H174" i="2"/>
  <c r="AD174" i="2" s="1"/>
  <c r="CC173" i="2"/>
  <c r="CA173" i="2"/>
  <c r="BW173" i="2"/>
  <c r="BS173" i="2"/>
  <c r="BM173" i="2"/>
  <c r="BK173" i="2"/>
  <c r="BG173" i="2"/>
  <c r="BC173" i="2"/>
  <c r="AW173" i="2"/>
  <c r="AU173" i="2"/>
  <c r="AQ173" i="2"/>
  <c r="AM173" i="2"/>
  <c r="AG173" i="2"/>
  <c r="AE173" i="2"/>
  <c r="AA173" i="2"/>
  <c r="W173" i="2"/>
  <c r="R173" i="2"/>
  <c r="S173" i="2" s="1"/>
  <c r="N173" i="2"/>
  <c r="M173" i="2" s="1"/>
  <c r="H173" i="2"/>
  <c r="BV173" i="2" s="1"/>
  <c r="CC172" i="2"/>
  <c r="CA172" i="2"/>
  <c r="BW172" i="2"/>
  <c r="BS172" i="2"/>
  <c r="BM172" i="2"/>
  <c r="BK172" i="2"/>
  <c r="BG172" i="2"/>
  <c r="BC172" i="2"/>
  <c r="AW172" i="2"/>
  <c r="AU172" i="2"/>
  <c r="AQ172" i="2"/>
  <c r="AM172" i="2"/>
  <c r="AG172" i="2"/>
  <c r="AE172" i="2"/>
  <c r="AA172" i="2"/>
  <c r="W172" i="2"/>
  <c r="R172" i="2"/>
  <c r="S172" i="2" s="1"/>
  <c r="N172" i="2"/>
  <c r="M172" i="2" s="1"/>
  <c r="H172" i="2"/>
  <c r="V172" i="2" s="1"/>
  <c r="CC171" i="2"/>
  <c r="CA171" i="2"/>
  <c r="BW171" i="2"/>
  <c r="BS171" i="2"/>
  <c r="BM171" i="2"/>
  <c r="BK171" i="2"/>
  <c r="BG171" i="2"/>
  <c r="BC171" i="2"/>
  <c r="AW171" i="2"/>
  <c r="AU171" i="2"/>
  <c r="AQ171" i="2"/>
  <c r="AM171" i="2"/>
  <c r="AG171" i="2"/>
  <c r="AE171" i="2"/>
  <c r="AA171" i="2"/>
  <c r="W171" i="2"/>
  <c r="R171" i="2"/>
  <c r="S171" i="2" s="1"/>
  <c r="N171" i="2"/>
  <c r="M171" i="2" s="1"/>
  <c r="H171" i="2"/>
  <c r="BV171" i="2" s="1"/>
  <c r="CC170" i="2"/>
  <c r="CA170" i="2"/>
  <c r="BW170" i="2"/>
  <c r="BS170" i="2"/>
  <c r="BM170" i="2"/>
  <c r="BK170" i="2"/>
  <c r="BG170" i="2"/>
  <c r="BC170" i="2"/>
  <c r="AW170" i="2"/>
  <c r="AU170" i="2"/>
  <c r="AQ170" i="2"/>
  <c r="AM170" i="2"/>
  <c r="AG170" i="2"/>
  <c r="AE170" i="2"/>
  <c r="AA170" i="2"/>
  <c r="W170" i="2"/>
  <c r="R170" i="2"/>
  <c r="S170" i="2" s="1"/>
  <c r="N170" i="2"/>
  <c r="M170" i="2" s="1"/>
  <c r="H170" i="2"/>
  <c r="CC169" i="2"/>
  <c r="CA169" i="2"/>
  <c r="BW169" i="2"/>
  <c r="BS169" i="2"/>
  <c r="BM169" i="2"/>
  <c r="BK169" i="2"/>
  <c r="BG169" i="2"/>
  <c r="BC169" i="2"/>
  <c r="AW169" i="2"/>
  <c r="AU169" i="2"/>
  <c r="AQ169" i="2"/>
  <c r="AM169" i="2"/>
  <c r="AG169" i="2"/>
  <c r="AE169" i="2"/>
  <c r="AA169" i="2"/>
  <c r="W169" i="2"/>
  <c r="R169" i="2"/>
  <c r="S169" i="2" s="1"/>
  <c r="N169" i="2"/>
  <c r="M169" i="2" s="1"/>
  <c r="H169" i="2"/>
  <c r="CC168" i="2"/>
  <c r="CA168" i="2"/>
  <c r="BW168" i="2"/>
  <c r="BS168" i="2"/>
  <c r="BM168" i="2"/>
  <c r="BK168" i="2"/>
  <c r="BG168" i="2"/>
  <c r="BC168" i="2"/>
  <c r="AW168" i="2"/>
  <c r="AU168" i="2"/>
  <c r="AQ168" i="2"/>
  <c r="AM168" i="2"/>
  <c r="AG168" i="2"/>
  <c r="AE168" i="2"/>
  <c r="AA168" i="2"/>
  <c r="W168" i="2"/>
  <c r="R168" i="2"/>
  <c r="S168" i="2" s="1"/>
  <c r="N168" i="2"/>
  <c r="M168" i="2" s="1"/>
  <c r="H168" i="2"/>
  <c r="CC167" i="2"/>
  <c r="CA167" i="2"/>
  <c r="BW167" i="2"/>
  <c r="BS167" i="2"/>
  <c r="BM167" i="2"/>
  <c r="BK167" i="2"/>
  <c r="BG167" i="2"/>
  <c r="BC167" i="2"/>
  <c r="AW167" i="2"/>
  <c r="AU167" i="2"/>
  <c r="AQ167" i="2"/>
  <c r="AM167" i="2"/>
  <c r="AG167" i="2"/>
  <c r="AE167" i="2"/>
  <c r="AA167" i="2"/>
  <c r="W167" i="2"/>
  <c r="R167" i="2"/>
  <c r="S167" i="2" s="1"/>
  <c r="N167" i="2"/>
  <c r="M167" i="2" s="1"/>
  <c r="H167" i="2"/>
  <c r="CC166" i="2"/>
  <c r="CA166" i="2"/>
  <c r="BW166" i="2"/>
  <c r="BS166" i="2"/>
  <c r="BM166" i="2"/>
  <c r="BK166" i="2"/>
  <c r="BG166" i="2"/>
  <c r="BC166" i="2"/>
  <c r="AW166" i="2"/>
  <c r="AU166" i="2"/>
  <c r="AQ166" i="2"/>
  <c r="AM166" i="2"/>
  <c r="AG166" i="2"/>
  <c r="AE166" i="2"/>
  <c r="AA166" i="2"/>
  <c r="W166" i="2"/>
  <c r="R166" i="2"/>
  <c r="S166" i="2" s="1"/>
  <c r="N166" i="2"/>
  <c r="M166" i="2" s="1"/>
  <c r="H166" i="2"/>
  <c r="BJ166" i="2" s="1"/>
  <c r="CC165" i="2"/>
  <c r="CA165" i="2"/>
  <c r="BW165" i="2"/>
  <c r="BS165" i="2"/>
  <c r="BM165" i="2"/>
  <c r="BK165" i="2"/>
  <c r="BG165" i="2"/>
  <c r="BC165" i="2"/>
  <c r="AW165" i="2"/>
  <c r="AU165" i="2"/>
  <c r="AQ165" i="2"/>
  <c r="AM165" i="2"/>
  <c r="AG165" i="2"/>
  <c r="AE165" i="2"/>
  <c r="AA165" i="2"/>
  <c r="W165" i="2"/>
  <c r="R165" i="2"/>
  <c r="S165" i="2" s="1"/>
  <c r="N165" i="2"/>
  <c r="M165" i="2" s="1"/>
  <c r="H165" i="2"/>
  <c r="AL165" i="2" s="1"/>
  <c r="CC164" i="2"/>
  <c r="CA164" i="2"/>
  <c r="BW164" i="2"/>
  <c r="BS164" i="2"/>
  <c r="BM164" i="2"/>
  <c r="BK164" i="2"/>
  <c r="BG164" i="2"/>
  <c r="BC164" i="2"/>
  <c r="AW164" i="2"/>
  <c r="AU164" i="2"/>
  <c r="AQ164" i="2"/>
  <c r="AM164" i="2"/>
  <c r="AG164" i="2"/>
  <c r="AE164" i="2"/>
  <c r="AA164" i="2"/>
  <c r="W164" i="2"/>
  <c r="R164" i="2"/>
  <c r="S164" i="2" s="1"/>
  <c r="N164" i="2"/>
  <c r="M164" i="2" s="1"/>
  <c r="H164" i="2"/>
  <c r="CC163" i="2"/>
  <c r="CA163" i="2"/>
  <c r="BW163" i="2"/>
  <c r="BS163" i="2"/>
  <c r="BM163" i="2"/>
  <c r="BK163" i="2"/>
  <c r="BG163" i="2"/>
  <c r="BC163" i="2"/>
  <c r="AW163" i="2"/>
  <c r="AU163" i="2"/>
  <c r="AQ163" i="2"/>
  <c r="AM163" i="2"/>
  <c r="AG163" i="2"/>
  <c r="AE163" i="2"/>
  <c r="AA163" i="2"/>
  <c r="W163" i="2"/>
  <c r="R163" i="2"/>
  <c r="S163" i="2" s="1"/>
  <c r="N163" i="2"/>
  <c r="M163" i="2" s="1"/>
  <c r="H163" i="2"/>
  <c r="CC162" i="2"/>
  <c r="CA162" i="2"/>
  <c r="BW162" i="2"/>
  <c r="BS162" i="2"/>
  <c r="BM162" i="2"/>
  <c r="BK162" i="2"/>
  <c r="BG162" i="2"/>
  <c r="BC162" i="2"/>
  <c r="AW162" i="2"/>
  <c r="AU162" i="2"/>
  <c r="AQ162" i="2"/>
  <c r="AM162" i="2"/>
  <c r="AG162" i="2"/>
  <c r="AE162" i="2"/>
  <c r="AA162" i="2"/>
  <c r="W162" i="2"/>
  <c r="R162" i="2"/>
  <c r="S162" i="2" s="1"/>
  <c r="N162" i="2"/>
  <c r="M162" i="2" s="1"/>
  <c r="H162" i="2"/>
  <c r="CC161" i="2"/>
  <c r="CA161" i="2"/>
  <c r="BW161" i="2"/>
  <c r="BS161" i="2"/>
  <c r="BM161" i="2"/>
  <c r="BK161" i="2"/>
  <c r="BG161" i="2"/>
  <c r="BC161" i="2"/>
  <c r="AW161" i="2"/>
  <c r="AU161" i="2"/>
  <c r="AQ161" i="2"/>
  <c r="AM161" i="2"/>
  <c r="AG161" i="2"/>
  <c r="AE161" i="2"/>
  <c r="AA161" i="2"/>
  <c r="W161" i="2"/>
  <c r="R161" i="2"/>
  <c r="S161" i="2" s="1"/>
  <c r="N161" i="2"/>
  <c r="M161" i="2" s="1"/>
  <c r="H161" i="2"/>
  <c r="CC160" i="2"/>
  <c r="CA160" i="2"/>
  <c r="BW160" i="2"/>
  <c r="BS160" i="2"/>
  <c r="BM160" i="2"/>
  <c r="BK160" i="2"/>
  <c r="BG160" i="2"/>
  <c r="BC160" i="2"/>
  <c r="AW160" i="2"/>
  <c r="AU160" i="2"/>
  <c r="AQ160" i="2"/>
  <c r="AM160" i="2"/>
  <c r="AG160" i="2"/>
  <c r="AE160" i="2"/>
  <c r="AA160" i="2"/>
  <c r="W160" i="2"/>
  <c r="R160" i="2"/>
  <c r="S160" i="2" s="1"/>
  <c r="N160" i="2"/>
  <c r="M160" i="2" s="1"/>
  <c r="H160" i="2"/>
  <c r="BJ160" i="2" s="1"/>
  <c r="CC159" i="2"/>
  <c r="CA159" i="2"/>
  <c r="BW159" i="2"/>
  <c r="BS159" i="2"/>
  <c r="BM159" i="2"/>
  <c r="BK159" i="2"/>
  <c r="BG159" i="2"/>
  <c r="BC159" i="2"/>
  <c r="AW159" i="2"/>
  <c r="AU159" i="2"/>
  <c r="AQ159" i="2"/>
  <c r="AG159" i="2"/>
  <c r="AE159" i="2"/>
  <c r="AA159" i="2"/>
  <c r="W159" i="2"/>
  <c r="R159" i="2"/>
  <c r="S159" i="2" s="1"/>
  <c r="N159" i="2"/>
  <c r="M159" i="2" s="1"/>
  <c r="H159" i="2"/>
  <c r="CC158" i="2"/>
  <c r="CA158" i="2"/>
  <c r="BW158" i="2"/>
  <c r="BS158" i="2"/>
  <c r="BM158" i="2"/>
  <c r="BK158" i="2"/>
  <c r="BG158" i="2"/>
  <c r="BC158" i="2"/>
  <c r="AW158" i="2"/>
  <c r="AU158" i="2"/>
  <c r="AQ158" i="2"/>
  <c r="AM158" i="2"/>
  <c r="AG158" i="2"/>
  <c r="AE158" i="2"/>
  <c r="AA158" i="2"/>
  <c r="W158" i="2"/>
  <c r="R158" i="2"/>
  <c r="S158" i="2" s="1"/>
  <c r="N158" i="2"/>
  <c r="M158" i="2" s="1"/>
  <c r="H158" i="2"/>
  <c r="CC157" i="2"/>
  <c r="CA157" i="2"/>
  <c r="BW157" i="2"/>
  <c r="BS157" i="2"/>
  <c r="BM157" i="2"/>
  <c r="BK157" i="2"/>
  <c r="BG157" i="2"/>
  <c r="BC157" i="2"/>
  <c r="AW157" i="2"/>
  <c r="AU157" i="2"/>
  <c r="AQ157" i="2"/>
  <c r="AM157" i="2"/>
  <c r="AG157" i="2"/>
  <c r="AE157" i="2"/>
  <c r="AA157" i="2"/>
  <c r="W157" i="2"/>
  <c r="R157" i="2"/>
  <c r="S157" i="2" s="1"/>
  <c r="N157" i="2"/>
  <c r="M157" i="2" s="1"/>
  <c r="H157" i="2"/>
  <c r="V157" i="2" s="1"/>
  <c r="CC156" i="2"/>
  <c r="CA156" i="2"/>
  <c r="BW156" i="2"/>
  <c r="BS156" i="2"/>
  <c r="BM156" i="2"/>
  <c r="BK156" i="2"/>
  <c r="BG156" i="2"/>
  <c r="BC156" i="2"/>
  <c r="AW156" i="2"/>
  <c r="AU156" i="2"/>
  <c r="AQ156" i="2"/>
  <c r="AM156" i="2"/>
  <c r="AG156" i="2"/>
  <c r="AE156" i="2"/>
  <c r="AA156" i="2"/>
  <c r="W156" i="2"/>
  <c r="R156" i="2"/>
  <c r="S156" i="2" s="1"/>
  <c r="N156" i="2"/>
  <c r="M156" i="2" s="1"/>
  <c r="H156" i="2"/>
  <c r="BV156" i="2" s="1"/>
  <c r="CC155" i="2"/>
  <c r="CA155" i="2"/>
  <c r="BW155" i="2"/>
  <c r="BS155" i="2"/>
  <c r="BM155" i="2"/>
  <c r="BK155" i="2"/>
  <c r="BG155" i="2"/>
  <c r="BC155" i="2"/>
  <c r="AW155" i="2"/>
  <c r="AU155" i="2"/>
  <c r="AQ155" i="2"/>
  <c r="AM155" i="2"/>
  <c r="AG155" i="2"/>
  <c r="AE155" i="2"/>
  <c r="AA155" i="2"/>
  <c r="W155" i="2"/>
  <c r="R155" i="2"/>
  <c r="S155" i="2" s="1"/>
  <c r="N155" i="2"/>
  <c r="M155" i="2" s="1"/>
  <c r="H155" i="2"/>
  <c r="CC154" i="2"/>
  <c r="CA154" i="2"/>
  <c r="BW154" i="2"/>
  <c r="BS154" i="2"/>
  <c r="BM154" i="2"/>
  <c r="BK154" i="2"/>
  <c r="BG154" i="2"/>
  <c r="BC154" i="2"/>
  <c r="AW154" i="2"/>
  <c r="AU154" i="2"/>
  <c r="AQ154" i="2"/>
  <c r="AM154" i="2"/>
  <c r="AG154" i="2"/>
  <c r="AE154" i="2"/>
  <c r="AA154" i="2"/>
  <c r="W154" i="2"/>
  <c r="R154" i="2"/>
  <c r="S154" i="2" s="1"/>
  <c r="N154" i="2"/>
  <c r="M154" i="2" s="1"/>
  <c r="H154" i="2"/>
  <c r="CC153" i="2"/>
  <c r="CA153" i="2"/>
  <c r="BW153" i="2"/>
  <c r="BS153" i="2"/>
  <c r="BM153" i="2"/>
  <c r="BK153" i="2"/>
  <c r="BG153" i="2"/>
  <c r="BC153" i="2"/>
  <c r="AW153" i="2"/>
  <c r="AU153" i="2"/>
  <c r="AQ153" i="2"/>
  <c r="AM153" i="2"/>
  <c r="AG153" i="2"/>
  <c r="AE153" i="2"/>
  <c r="AA153" i="2"/>
  <c r="W153" i="2"/>
  <c r="R153" i="2"/>
  <c r="S153" i="2" s="1"/>
  <c r="N153" i="2"/>
  <c r="M153" i="2" s="1"/>
  <c r="H153" i="2"/>
  <c r="CC152" i="2"/>
  <c r="CA152" i="2"/>
  <c r="BW152" i="2"/>
  <c r="BS152" i="2"/>
  <c r="BM152" i="2"/>
  <c r="BK152" i="2"/>
  <c r="BG152" i="2"/>
  <c r="BC152" i="2"/>
  <c r="AW152" i="2"/>
  <c r="AU152" i="2"/>
  <c r="AQ152" i="2"/>
  <c r="AM152" i="2"/>
  <c r="AG152" i="2"/>
  <c r="AE152" i="2"/>
  <c r="AA152" i="2"/>
  <c r="W152" i="2"/>
  <c r="R152" i="2"/>
  <c r="S152" i="2" s="1"/>
  <c r="N152" i="2"/>
  <c r="M152" i="2" s="1"/>
  <c r="H152" i="2"/>
  <c r="L152" i="2" s="1"/>
  <c r="CC151" i="2"/>
  <c r="CA151" i="2"/>
  <c r="BW151" i="2"/>
  <c r="BS151" i="2"/>
  <c r="BM151" i="2"/>
  <c r="BK151" i="2"/>
  <c r="BG151" i="2"/>
  <c r="BC151" i="2"/>
  <c r="AW151" i="2"/>
  <c r="AU151" i="2"/>
  <c r="AQ151" i="2"/>
  <c r="AM151" i="2"/>
  <c r="AG151" i="2"/>
  <c r="AE151" i="2"/>
  <c r="AA151" i="2"/>
  <c r="W151" i="2"/>
  <c r="R151" i="2"/>
  <c r="S151" i="2" s="1"/>
  <c r="N151" i="2"/>
  <c r="M151" i="2" s="1"/>
  <c r="H151" i="2"/>
  <c r="BV151" i="2" s="1"/>
  <c r="CC150" i="2"/>
  <c r="CA150" i="2"/>
  <c r="BW150" i="2"/>
  <c r="BS150" i="2"/>
  <c r="BM150" i="2"/>
  <c r="BK150" i="2"/>
  <c r="BG150" i="2"/>
  <c r="BC150" i="2"/>
  <c r="AW150" i="2"/>
  <c r="AU150" i="2"/>
  <c r="AQ150" i="2"/>
  <c r="AM150" i="2"/>
  <c r="AG150" i="2"/>
  <c r="AE150" i="2"/>
  <c r="AA150" i="2"/>
  <c r="W150" i="2"/>
  <c r="R150" i="2"/>
  <c r="S150" i="2" s="1"/>
  <c r="N150" i="2"/>
  <c r="M150" i="2" s="1"/>
  <c r="H150" i="2"/>
  <c r="BV150" i="2" s="1"/>
  <c r="CC149" i="2"/>
  <c r="CA149" i="2"/>
  <c r="BW149" i="2"/>
  <c r="BS149" i="2"/>
  <c r="BM149" i="2"/>
  <c r="BK149" i="2"/>
  <c r="BG149" i="2"/>
  <c r="BC149" i="2"/>
  <c r="AW149" i="2"/>
  <c r="AU149" i="2"/>
  <c r="AQ149" i="2"/>
  <c r="AM149" i="2"/>
  <c r="AG149" i="2"/>
  <c r="AE149" i="2"/>
  <c r="AA149" i="2"/>
  <c r="W149" i="2"/>
  <c r="R149" i="2"/>
  <c r="S149" i="2" s="1"/>
  <c r="N149" i="2"/>
  <c r="M149" i="2" s="1"/>
  <c r="H149" i="2"/>
  <c r="BF149" i="2" s="1"/>
  <c r="CC148" i="2"/>
  <c r="CA148" i="2"/>
  <c r="BW148" i="2"/>
  <c r="BS148" i="2"/>
  <c r="BM148" i="2"/>
  <c r="BK148" i="2"/>
  <c r="BG148" i="2"/>
  <c r="BC148" i="2"/>
  <c r="AW148" i="2"/>
  <c r="AU148" i="2"/>
  <c r="AQ148" i="2"/>
  <c r="AM148" i="2"/>
  <c r="AG148" i="2"/>
  <c r="AE148" i="2"/>
  <c r="AA148" i="2"/>
  <c r="W148" i="2"/>
  <c r="R148" i="2"/>
  <c r="S148" i="2" s="1"/>
  <c r="N148" i="2"/>
  <c r="M148" i="2" s="1"/>
  <c r="H148" i="2"/>
  <c r="Z148" i="2" s="1"/>
  <c r="CC147" i="2"/>
  <c r="CA147" i="2"/>
  <c r="BW147" i="2"/>
  <c r="BS147" i="2"/>
  <c r="BM147" i="2"/>
  <c r="BK147" i="2"/>
  <c r="BG147" i="2"/>
  <c r="BC147" i="2"/>
  <c r="AW147" i="2"/>
  <c r="AU147" i="2"/>
  <c r="AQ147" i="2"/>
  <c r="AM147" i="2"/>
  <c r="AG147" i="2"/>
  <c r="AE147" i="2"/>
  <c r="AA147" i="2"/>
  <c r="W147" i="2"/>
  <c r="R147" i="2"/>
  <c r="S147" i="2" s="1"/>
  <c r="N147" i="2"/>
  <c r="M147" i="2" s="1"/>
  <c r="H147" i="2"/>
  <c r="AT147" i="2" s="1"/>
  <c r="CC146" i="2"/>
  <c r="CA146" i="2"/>
  <c r="BW146" i="2"/>
  <c r="BS146" i="2"/>
  <c r="BM146" i="2"/>
  <c r="BK146" i="2"/>
  <c r="BG146" i="2"/>
  <c r="BC146" i="2"/>
  <c r="AW146" i="2"/>
  <c r="AU146" i="2"/>
  <c r="AQ146" i="2"/>
  <c r="AM146" i="2"/>
  <c r="AG146" i="2"/>
  <c r="AE146" i="2"/>
  <c r="AA146" i="2"/>
  <c r="W146" i="2"/>
  <c r="R146" i="2"/>
  <c r="S146" i="2" s="1"/>
  <c r="N146" i="2"/>
  <c r="M146" i="2" s="1"/>
  <c r="H146" i="2"/>
  <c r="AD146" i="2" s="1"/>
  <c r="CC145" i="2"/>
  <c r="CA145" i="2"/>
  <c r="BW145" i="2"/>
  <c r="BS145" i="2"/>
  <c r="BM145" i="2"/>
  <c r="BK145" i="2"/>
  <c r="BG145" i="2"/>
  <c r="BC145" i="2"/>
  <c r="AW145" i="2"/>
  <c r="AU145" i="2"/>
  <c r="AQ145" i="2"/>
  <c r="AM145" i="2"/>
  <c r="AG145" i="2"/>
  <c r="AE145" i="2"/>
  <c r="AA145" i="2"/>
  <c r="W145" i="2"/>
  <c r="R145" i="2"/>
  <c r="S145" i="2" s="1"/>
  <c r="N145" i="2"/>
  <c r="M145" i="2" s="1"/>
  <c r="H145" i="2"/>
  <c r="AP145" i="2" s="1"/>
  <c r="CC144" i="2"/>
  <c r="CA144" i="2"/>
  <c r="BW144" i="2"/>
  <c r="BS144" i="2"/>
  <c r="BM144" i="2"/>
  <c r="BK144" i="2"/>
  <c r="BG144" i="2"/>
  <c r="BC144" i="2"/>
  <c r="AW144" i="2"/>
  <c r="AU144" i="2"/>
  <c r="AQ144" i="2"/>
  <c r="AM144" i="2"/>
  <c r="AG144" i="2"/>
  <c r="AE144" i="2"/>
  <c r="AA144" i="2"/>
  <c r="W144" i="2"/>
  <c r="R144" i="2"/>
  <c r="S144" i="2" s="1"/>
  <c r="N144" i="2"/>
  <c r="M144" i="2" s="1"/>
  <c r="H144" i="2"/>
  <c r="BJ144" i="2" s="1"/>
  <c r="CC143" i="2"/>
  <c r="CA143" i="2"/>
  <c r="BW143" i="2"/>
  <c r="BS143" i="2"/>
  <c r="BM143" i="2"/>
  <c r="BK143" i="2"/>
  <c r="BG143" i="2"/>
  <c r="BC143" i="2"/>
  <c r="AW143" i="2"/>
  <c r="AU143" i="2"/>
  <c r="AQ143" i="2"/>
  <c r="AM143" i="2"/>
  <c r="AG143" i="2"/>
  <c r="AE143" i="2"/>
  <c r="AA143" i="2"/>
  <c r="W143" i="2"/>
  <c r="R143" i="2"/>
  <c r="S143" i="2" s="1"/>
  <c r="N143" i="2"/>
  <c r="M143" i="2" s="1"/>
  <c r="H143" i="2"/>
  <c r="BR143" i="2" s="1"/>
  <c r="CC142" i="2"/>
  <c r="CA142" i="2"/>
  <c r="BW142" i="2"/>
  <c r="BS142" i="2"/>
  <c r="BM142" i="2"/>
  <c r="BK142" i="2"/>
  <c r="BG142" i="2"/>
  <c r="BC142" i="2"/>
  <c r="AW142" i="2"/>
  <c r="AU142" i="2"/>
  <c r="AQ142" i="2"/>
  <c r="AM142" i="2"/>
  <c r="AG142" i="2"/>
  <c r="AE142" i="2"/>
  <c r="AA142" i="2"/>
  <c r="W142" i="2"/>
  <c r="R142" i="2"/>
  <c r="S142" i="2" s="1"/>
  <c r="N142" i="2"/>
  <c r="M142" i="2" s="1"/>
  <c r="H142" i="2"/>
  <c r="CC141" i="2"/>
  <c r="CA141" i="2"/>
  <c r="BW141" i="2"/>
  <c r="BS141" i="2"/>
  <c r="BM141" i="2"/>
  <c r="BK141" i="2"/>
  <c r="BG141" i="2"/>
  <c r="BC141" i="2"/>
  <c r="AW141" i="2"/>
  <c r="AU141" i="2"/>
  <c r="AQ141" i="2"/>
  <c r="AM141" i="2"/>
  <c r="AG141" i="2"/>
  <c r="AE141" i="2"/>
  <c r="AA141" i="2"/>
  <c r="W141" i="2"/>
  <c r="R141" i="2"/>
  <c r="S141" i="2" s="1"/>
  <c r="N141" i="2"/>
  <c r="M141" i="2" s="1"/>
  <c r="H141" i="2"/>
  <c r="L141" i="2" s="1"/>
  <c r="CC140" i="2"/>
  <c r="CA140" i="2"/>
  <c r="BW140" i="2"/>
  <c r="BS140" i="2"/>
  <c r="BM140" i="2"/>
  <c r="BK140" i="2"/>
  <c r="BG140" i="2"/>
  <c r="BC140" i="2"/>
  <c r="AW140" i="2"/>
  <c r="AU140" i="2"/>
  <c r="AQ140" i="2"/>
  <c r="AM140" i="2"/>
  <c r="AG140" i="2"/>
  <c r="AE140" i="2"/>
  <c r="AA140" i="2"/>
  <c r="W140" i="2"/>
  <c r="R140" i="2"/>
  <c r="S140" i="2" s="1"/>
  <c r="N140" i="2"/>
  <c r="M140" i="2" s="1"/>
  <c r="H140" i="2"/>
  <c r="BZ140" i="2" s="1"/>
  <c r="CC139" i="2"/>
  <c r="CA139" i="2"/>
  <c r="BW139" i="2"/>
  <c r="BS139" i="2"/>
  <c r="BM139" i="2"/>
  <c r="BK139" i="2"/>
  <c r="BG139" i="2"/>
  <c r="BC139" i="2"/>
  <c r="AW139" i="2"/>
  <c r="AU139" i="2"/>
  <c r="AQ139" i="2"/>
  <c r="AM139" i="2"/>
  <c r="AG139" i="2"/>
  <c r="AE139" i="2"/>
  <c r="AA139" i="2"/>
  <c r="W139" i="2"/>
  <c r="R139" i="2"/>
  <c r="S139" i="2" s="1"/>
  <c r="N139" i="2"/>
  <c r="M139" i="2" s="1"/>
  <c r="H139" i="2"/>
  <c r="BR139" i="2" s="1"/>
  <c r="CC138" i="2"/>
  <c r="CA138" i="2"/>
  <c r="BW138" i="2"/>
  <c r="BS138" i="2"/>
  <c r="BM138" i="2"/>
  <c r="BK138" i="2"/>
  <c r="BG138" i="2"/>
  <c r="BC138" i="2"/>
  <c r="AW138" i="2"/>
  <c r="AU138" i="2"/>
  <c r="AQ138" i="2"/>
  <c r="AM138" i="2"/>
  <c r="AG138" i="2"/>
  <c r="AE138" i="2"/>
  <c r="AA138" i="2"/>
  <c r="W138" i="2"/>
  <c r="R138" i="2"/>
  <c r="S138" i="2" s="1"/>
  <c r="N138" i="2"/>
  <c r="M138" i="2" s="1"/>
  <c r="H138" i="2"/>
  <c r="CC137" i="2"/>
  <c r="CA137" i="2"/>
  <c r="BW137" i="2"/>
  <c r="BS137" i="2"/>
  <c r="BM137" i="2"/>
  <c r="BK137" i="2"/>
  <c r="BG137" i="2"/>
  <c r="BC137" i="2"/>
  <c r="AW137" i="2"/>
  <c r="AU137" i="2"/>
  <c r="AQ137" i="2"/>
  <c r="AM137" i="2"/>
  <c r="AG137" i="2"/>
  <c r="AE137" i="2"/>
  <c r="AA137" i="2"/>
  <c r="W137" i="2"/>
  <c r="R137" i="2"/>
  <c r="S137" i="2" s="1"/>
  <c r="N137" i="2"/>
  <c r="M137" i="2" s="1"/>
  <c r="H137" i="2"/>
  <c r="CC136" i="2"/>
  <c r="CA136" i="2"/>
  <c r="BW136" i="2"/>
  <c r="BS136" i="2"/>
  <c r="BM136" i="2"/>
  <c r="BK136" i="2"/>
  <c r="BG136" i="2"/>
  <c r="BC136" i="2"/>
  <c r="AW136" i="2"/>
  <c r="AU136" i="2"/>
  <c r="AQ136" i="2"/>
  <c r="AM136" i="2"/>
  <c r="AG136" i="2"/>
  <c r="AE136" i="2"/>
  <c r="AA136" i="2"/>
  <c r="W136" i="2"/>
  <c r="R136" i="2"/>
  <c r="S136" i="2" s="1"/>
  <c r="N136" i="2"/>
  <c r="M136" i="2" s="1"/>
  <c r="H136" i="2"/>
  <c r="L136" i="2" s="1"/>
  <c r="CC135" i="2"/>
  <c r="CA135" i="2"/>
  <c r="BW135" i="2"/>
  <c r="BS135" i="2"/>
  <c r="BM135" i="2"/>
  <c r="BK135" i="2"/>
  <c r="BG135" i="2"/>
  <c r="BC135" i="2"/>
  <c r="AW135" i="2"/>
  <c r="AU135" i="2"/>
  <c r="AQ135" i="2"/>
  <c r="AM135" i="2"/>
  <c r="AG135" i="2"/>
  <c r="AE135" i="2"/>
  <c r="AA135" i="2"/>
  <c r="W135" i="2"/>
  <c r="R135" i="2"/>
  <c r="S135" i="2" s="1"/>
  <c r="N135" i="2"/>
  <c r="M135" i="2" s="1"/>
  <c r="H135" i="2"/>
  <c r="BV135" i="2" s="1"/>
  <c r="CC134" i="2"/>
  <c r="CA134" i="2"/>
  <c r="BW134" i="2"/>
  <c r="BS134" i="2"/>
  <c r="BM134" i="2"/>
  <c r="BK134" i="2"/>
  <c r="BG134" i="2"/>
  <c r="BC134" i="2"/>
  <c r="AW134" i="2"/>
  <c r="AU134" i="2"/>
  <c r="AQ134" i="2"/>
  <c r="AM134" i="2"/>
  <c r="AG134" i="2"/>
  <c r="AE134" i="2"/>
  <c r="AA134" i="2"/>
  <c r="W134" i="2"/>
  <c r="R134" i="2"/>
  <c r="S134" i="2" s="1"/>
  <c r="N134" i="2"/>
  <c r="M134" i="2" s="1"/>
  <c r="H134" i="2"/>
  <c r="CC133" i="2"/>
  <c r="CA133" i="2"/>
  <c r="BW133" i="2"/>
  <c r="BS133" i="2"/>
  <c r="BM133" i="2"/>
  <c r="BK133" i="2"/>
  <c r="BG133" i="2"/>
  <c r="BC133" i="2"/>
  <c r="AW133" i="2"/>
  <c r="AU133" i="2"/>
  <c r="AQ133" i="2"/>
  <c r="AM133" i="2"/>
  <c r="AG133" i="2"/>
  <c r="AE133" i="2"/>
  <c r="AA133" i="2"/>
  <c r="W133" i="2"/>
  <c r="R133" i="2"/>
  <c r="S133" i="2" s="1"/>
  <c r="N133" i="2"/>
  <c r="M133" i="2" s="1"/>
  <c r="H133" i="2"/>
  <c r="CC132" i="2"/>
  <c r="CA132" i="2"/>
  <c r="BW132" i="2"/>
  <c r="BS132" i="2"/>
  <c r="BM132" i="2"/>
  <c r="BK132" i="2"/>
  <c r="BG132" i="2"/>
  <c r="BC132" i="2"/>
  <c r="AW132" i="2"/>
  <c r="AU132" i="2"/>
  <c r="AQ132" i="2"/>
  <c r="AM132" i="2"/>
  <c r="AG132" i="2"/>
  <c r="AE132" i="2"/>
  <c r="AA132" i="2"/>
  <c r="W132" i="2"/>
  <c r="R132" i="2"/>
  <c r="S132" i="2" s="1"/>
  <c r="N132" i="2"/>
  <c r="M132" i="2" s="1"/>
  <c r="H132" i="2"/>
  <c r="CC131" i="2"/>
  <c r="CA131" i="2"/>
  <c r="BW131" i="2"/>
  <c r="BS131" i="2"/>
  <c r="BM131" i="2"/>
  <c r="BK131" i="2"/>
  <c r="BG131" i="2"/>
  <c r="BC131" i="2"/>
  <c r="AW131" i="2"/>
  <c r="AU131" i="2"/>
  <c r="AQ131" i="2"/>
  <c r="AM131" i="2"/>
  <c r="AG131" i="2"/>
  <c r="AE131" i="2"/>
  <c r="AA131" i="2"/>
  <c r="W131" i="2"/>
  <c r="R131" i="2"/>
  <c r="S131" i="2" s="1"/>
  <c r="N131" i="2"/>
  <c r="M131" i="2" s="1"/>
  <c r="H131" i="2"/>
  <c r="CC130" i="2"/>
  <c r="CA130" i="2"/>
  <c r="BW130" i="2"/>
  <c r="BS130" i="2"/>
  <c r="BM130" i="2"/>
  <c r="BK130" i="2"/>
  <c r="BG130" i="2"/>
  <c r="BC130" i="2"/>
  <c r="AW130" i="2"/>
  <c r="AU130" i="2"/>
  <c r="AQ130" i="2"/>
  <c r="AM130" i="2"/>
  <c r="AG130" i="2"/>
  <c r="AE130" i="2"/>
  <c r="AA130" i="2"/>
  <c r="W130" i="2"/>
  <c r="R130" i="2"/>
  <c r="S130" i="2" s="1"/>
  <c r="N130" i="2"/>
  <c r="M130" i="2" s="1"/>
  <c r="H130" i="2"/>
  <c r="CC129" i="2"/>
  <c r="CA129" i="2"/>
  <c r="BW129" i="2"/>
  <c r="BS129" i="2"/>
  <c r="BM129" i="2"/>
  <c r="BK129" i="2"/>
  <c r="BG129" i="2"/>
  <c r="BC129" i="2"/>
  <c r="AW129" i="2"/>
  <c r="AU129" i="2"/>
  <c r="AQ129" i="2"/>
  <c r="AM129" i="2"/>
  <c r="AG129" i="2"/>
  <c r="AE129" i="2"/>
  <c r="AA129" i="2"/>
  <c r="W129" i="2"/>
  <c r="R129" i="2"/>
  <c r="S129" i="2" s="1"/>
  <c r="N129" i="2"/>
  <c r="M129" i="2" s="1"/>
  <c r="H129" i="2"/>
  <c r="CC128" i="2"/>
  <c r="CA128" i="2"/>
  <c r="BW128" i="2"/>
  <c r="BS128" i="2"/>
  <c r="BM128" i="2"/>
  <c r="BK128" i="2"/>
  <c r="BG128" i="2"/>
  <c r="BC128" i="2"/>
  <c r="AW128" i="2"/>
  <c r="AU128" i="2"/>
  <c r="AQ128" i="2"/>
  <c r="AM128" i="2"/>
  <c r="AG128" i="2"/>
  <c r="AE128" i="2"/>
  <c r="AA128" i="2"/>
  <c r="W128" i="2"/>
  <c r="R128" i="2"/>
  <c r="S128" i="2" s="1"/>
  <c r="N128" i="2"/>
  <c r="M128" i="2" s="1"/>
  <c r="H128" i="2"/>
  <c r="CC127" i="2"/>
  <c r="CA127" i="2"/>
  <c r="BW127" i="2"/>
  <c r="BS127" i="2"/>
  <c r="BM127" i="2"/>
  <c r="BK127" i="2"/>
  <c r="BG127" i="2"/>
  <c r="BC127" i="2"/>
  <c r="AW127" i="2"/>
  <c r="AU127" i="2"/>
  <c r="AQ127" i="2"/>
  <c r="AM127" i="2"/>
  <c r="AG127" i="2"/>
  <c r="AE127" i="2"/>
  <c r="AA127" i="2"/>
  <c r="W127" i="2"/>
  <c r="R127" i="2"/>
  <c r="S127" i="2" s="1"/>
  <c r="N127" i="2"/>
  <c r="M127" i="2" s="1"/>
  <c r="H127" i="2"/>
  <c r="CC126" i="2"/>
  <c r="CA126" i="2"/>
  <c r="BW126" i="2"/>
  <c r="BS126" i="2"/>
  <c r="BM126" i="2"/>
  <c r="BK126" i="2"/>
  <c r="BG126" i="2"/>
  <c r="BC126" i="2"/>
  <c r="AW126" i="2"/>
  <c r="AU126" i="2"/>
  <c r="AQ126" i="2"/>
  <c r="AM126" i="2"/>
  <c r="AG126" i="2"/>
  <c r="AE126" i="2"/>
  <c r="AA126" i="2"/>
  <c r="W126" i="2"/>
  <c r="R126" i="2"/>
  <c r="S126" i="2" s="1"/>
  <c r="N126" i="2"/>
  <c r="M126" i="2" s="1"/>
  <c r="H126" i="2"/>
  <c r="BB126" i="2" s="1"/>
  <c r="CC125" i="2"/>
  <c r="CA125" i="2"/>
  <c r="BW125" i="2"/>
  <c r="BS125" i="2"/>
  <c r="BM125" i="2"/>
  <c r="BK125" i="2"/>
  <c r="BG125" i="2"/>
  <c r="BC125" i="2"/>
  <c r="AW125" i="2"/>
  <c r="AU125" i="2"/>
  <c r="AQ125" i="2"/>
  <c r="AM125" i="2"/>
  <c r="AG125" i="2"/>
  <c r="AE125" i="2"/>
  <c r="AA125" i="2"/>
  <c r="W125" i="2"/>
  <c r="R125" i="2"/>
  <c r="S125" i="2" s="1"/>
  <c r="N125" i="2"/>
  <c r="M125" i="2" s="1"/>
  <c r="H125" i="2"/>
  <c r="CC124" i="2"/>
  <c r="CA124" i="2"/>
  <c r="BW124" i="2"/>
  <c r="BS124" i="2"/>
  <c r="BM124" i="2"/>
  <c r="BK124" i="2"/>
  <c r="BG124" i="2"/>
  <c r="BC124" i="2"/>
  <c r="AW124" i="2"/>
  <c r="AU124" i="2"/>
  <c r="AQ124" i="2"/>
  <c r="AM124" i="2"/>
  <c r="AG124" i="2"/>
  <c r="AE124" i="2"/>
  <c r="AA124" i="2"/>
  <c r="W124" i="2"/>
  <c r="R124" i="2"/>
  <c r="S124" i="2" s="1"/>
  <c r="N124" i="2"/>
  <c r="M124" i="2" s="1"/>
  <c r="H124" i="2"/>
  <c r="CC123" i="2"/>
  <c r="CA123" i="2"/>
  <c r="BW123" i="2"/>
  <c r="BS123" i="2"/>
  <c r="BM123" i="2"/>
  <c r="BK123" i="2"/>
  <c r="BG123" i="2"/>
  <c r="BC123" i="2"/>
  <c r="AW123" i="2"/>
  <c r="AU123" i="2"/>
  <c r="AQ123" i="2"/>
  <c r="AM123" i="2"/>
  <c r="AG123" i="2"/>
  <c r="AE123" i="2"/>
  <c r="AA123" i="2"/>
  <c r="W123" i="2"/>
  <c r="R123" i="2"/>
  <c r="S123" i="2" s="1"/>
  <c r="N123" i="2"/>
  <c r="M123" i="2" s="1"/>
  <c r="H123" i="2"/>
  <c r="BT123" i="2" s="1"/>
  <c r="CC122" i="2"/>
  <c r="CA122" i="2"/>
  <c r="BW122" i="2"/>
  <c r="BS122" i="2"/>
  <c r="BM122" i="2"/>
  <c r="BK122" i="2"/>
  <c r="BG122" i="2"/>
  <c r="BC122" i="2"/>
  <c r="AW122" i="2"/>
  <c r="AU122" i="2"/>
  <c r="AQ122" i="2"/>
  <c r="AM122" i="2"/>
  <c r="AG122" i="2"/>
  <c r="AE122" i="2"/>
  <c r="AA122" i="2"/>
  <c r="W122" i="2"/>
  <c r="R122" i="2"/>
  <c r="S122" i="2" s="1"/>
  <c r="N122" i="2"/>
  <c r="M122" i="2" s="1"/>
  <c r="H122" i="2"/>
  <c r="CC121" i="2"/>
  <c r="CA121" i="2"/>
  <c r="BW121" i="2"/>
  <c r="BS121" i="2"/>
  <c r="BM121" i="2"/>
  <c r="BK121" i="2"/>
  <c r="BG121" i="2"/>
  <c r="BC121" i="2"/>
  <c r="AW121" i="2"/>
  <c r="AU121" i="2"/>
  <c r="AQ121" i="2"/>
  <c r="AM121" i="2"/>
  <c r="AG121" i="2"/>
  <c r="AE121" i="2"/>
  <c r="AA121" i="2"/>
  <c r="W121" i="2"/>
  <c r="R121" i="2"/>
  <c r="S121" i="2" s="1"/>
  <c r="N121" i="2"/>
  <c r="M121" i="2" s="1"/>
  <c r="H121" i="2"/>
  <c r="V121" i="2" s="1"/>
  <c r="CC120" i="2"/>
  <c r="CA120" i="2"/>
  <c r="BW120" i="2"/>
  <c r="BS120" i="2"/>
  <c r="BM120" i="2"/>
  <c r="BK120" i="2"/>
  <c r="BG120" i="2"/>
  <c r="BC120" i="2"/>
  <c r="AW120" i="2"/>
  <c r="AU120" i="2"/>
  <c r="AQ120" i="2"/>
  <c r="AM120" i="2"/>
  <c r="AG120" i="2"/>
  <c r="AE120" i="2"/>
  <c r="AA120" i="2"/>
  <c r="W120" i="2"/>
  <c r="R120" i="2"/>
  <c r="S120" i="2" s="1"/>
  <c r="N120" i="2"/>
  <c r="M120" i="2" s="1"/>
  <c r="H120" i="2"/>
  <c r="BR120" i="2" s="1"/>
  <c r="CC119" i="2"/>
  <c r="CA119" i="2"/>
  <c r="BW119" i="2"/>
  <c r="BS119" i="2"/>
  <c r="BM119" i="2"/>
  <c r="BK119" i="2"/>
  <c r="BG119" i="2"/>
  <c r="BC119" i="2"/>
  <c r="AW119" i="2"/>
  <c r="AU119" i="2"/>
  <c r="AQ119" i="2"/>
  <c r="AM119" i="2"/>
  <c r="AG119" i="2"/>
  <c r="AE119" i="2"/>
  <c r="AA119" i="2"/>
  <c r="W119" i="2"/>
  <c r="R119" i="2"/>
  <c r="S119" i="2" s="1"/>
  <c r="N119" i="2"/>
  <c r="M119" i="2" s="1"/>
  <c r="H119" i="2"/>
  <c r="BJ119" i="2" s="1"/>
  <c r="CC118" i="2"/>
  <c r="CA118" i="2"/>
  <c r="BW118" i="2"/>
  <c r="BS118" i="2"/>
  <c r="BM118" i="2"/>
  <c r="BK118" i="2"/>
  <c r="BG118" i="2"/>
  <c r="BC118" i="2"/>
  <c r="AW118" i="2"/>
  <c r="AU118" i="2"/>
  <c r="AQ118" i="2"/>
  <c r="AM118" i="2"/>
  <c r="AG118" i="2"/>
  <c r="AE118" i="2"/>
  <c r="AA118" i="2"/>
  <c r="W118" i="2"/>
  <c r="R118" i="2"/>
  <c r="S118" i="2" s="1"/>
  <c r="N118" i="2"/>
  <c r="M118" i="2" s="1"/>
  <c r="H118" i="2"/>
  <c r="BR118" i="2" s="1"/>
  <c r="CC117" i="2"/>
  <c r="CA117" i="2"/>
  <c r="BW117" i="2"/>
  <c r="BS117" i="2"/>
  <c r="BM117" i="2"/>
  <c r="BK117" i="2"/>
  <c r="BG117" i="2"/>
  <c r="BC117" i="2"/>
  <c r="AW117" i="2"/>
  <c r="AU117" i="2"/>
  <c r="AQ117" i="2"/>
  <c r="AM117" i="2"/>
  <c r="AG117" i="2"/>
  <c r="AE117" i="2"/>
  <c r="AA117" i="2"/>
  <c r="W117" i="2"/>
  <c r="R117" i="2"/>
  <c r="S117" i="2" s="1"/>
  <c r="N117" i="2"/>
  <c r="M117" i="2" s="1"/>
  <c r="H117" i="2"/>
  <c r="BF117" i="2" s="1"/>
  <c r="CC116" i="2"/>
  <c r="CA116" i="2"/>
  <c r="BW116" i="2"/>
  <c r="BS116" i="2"/>
  <c r="BM116" i="2"/>
  <c r="BK116" i="2"/>
  <c r="BG116" i="2"/>
  <c r="BC116" i="2"/>
  <c r="AW116" i="2"/>
  <c r="AU116" i="2"/>
  <c r="AQ116" i="2"/>
  <c r="AM116" i="2"/>
  <c r="AG116" i="2"/>
  <c r="AE116" i="2"/>
  <c r="AA116" i="2"/>
  <c r="W116" i="2"/>
  <c r="R116" i="2"/>
  <c r="S116" i="2" s="1"/>
  <c r="N116" i="2"/>
  <c r="M116" i="2" s="1"/>
  <c r="H116" i="2"/>
  <c r="V116" i="2" s="1"/>
  <c r="CC115" i="2"/>
  <c r="CA115" i="2"/>
  <c r="BW115" i="2"/>
  <c r="BS115" i="2"/>
  <c r="BM115" i="2"/>
  <c r="BK115" i="2"/>
  <c r="BG115" i="2"/>
  <c r="BC115" i="2"/>
  <c r="AW115" i="2"/>
  <c r="AU115" i="2"/>
  <c r="AQ115" i="2"/>
  <c r="AM115" i="2"/>
  <c r="AG115" i="2"/>
  <c r="AE115" i="2"/>
  <c r="AA115" i="2"/>
  <c r="W115" i="2"/>
  <c r="R115" i="2"/>
  <c r="S115" i="2" s="1"/>
  <c r="N115" i="2"/>
  <c r="M115" i="2" s="1"/>
  <c r="H115" i="2"/>
  <c r="V115" i="2" s="1"/>
  <c r="CC114" i="2"/>
  <c r="CA114" i="2"/>
  <c r="BW114" i="2"/>
  <c r="BS114" i="2"/>
  <c r="BM114" i="2"/>
  <c r="BK114" i="2"/>
  <c r="BG114" i="2"/>
  <c r="BC114" i="2"/>
  <c r="AW114" i="2"/>
  <c r="AU114" i="2"/>
  <c r="AQ114" i="2"/>
  <c r="AM114" i="2"/>
  <c r="AG114" i="2"/>
  <c r="AE114" i="2"/>
  <c r="AA114" i="2"/>
  <c r="W114" i="2"/>
  <c r="R114" i="2"/>
  <c r="S114" i="2" s="1"/>
  <c r="N114" i="2"/>
  <c r="M114" i="2" s="1"/>
  <c r="H114" i="2"/>
  <c r="BR114" i="2" s="1"/>
  <c r="CC113" i="2"/>
  <c r="CA113" i="2"/>
  <c r="BW113" i="2"/>
  <c r="BS113" i="2"/>
  <c r="BM113" i="2"/>
  <c r="BK113" i="2"/>
  <c r="BG113" i="2"/>
  <c r="BC113" i="2"/>
  <c r="AW113" i="2"/>
  <c r="AU113" i="2"/>
  <c r="AQ113" i="2"/>
  <c r="AM113" i="2"/>
  <c r="AG113" i="2"/>
  <c r="AE113" i="2"/>
  <c r="AA113" i="2"/>
  <c r="W113" i="2"/>
  <c r="R113" i="2"/>
  <c r="S113" i="2" s="1"/>
  <c r="N113" i="2"/>
  <c r="M113" i="2" s="1"/>
  <c r="H113" i="2"/>
  <c r="CC112" i="2"/>
  <c r="CA112" i="2"/>
  <c r="BW112" i="2"/>
  <c r="BS112" i="2"/>
  <c r="BM112" i="2"/>
  <c r="BK112" i="2"/>
  <c r="BG112" i="2"/>
  <c r="BC112" i="2"/>
  <c r="AW112" i="2"/>
  <c r="AU112" i="2"/>
  <c r="AQ112" i="2"/>
  <c r="AM112" i="2"/>
  <c r="AG112" i="2"/>
  <c r="AE112" i="2"/>
  <c r="AA112" i="2"/>
  <c r="W112" i="2"/>
  <c r="R112" i="2"/>
  <c r="S112" i="2" s="1"/>
  <c r="N112" i="2"/>
  <c r="M112" i="2" s="1"/>
  <c r="H112" i="2"/>
  <c r="CC111" i="2"/>
  <c r="CA111" i="2"/>
  <c r="BW111" i="2"/>
  <c r="BS111" i="2"/>
  <c r="BM111" i="2"/>
  <c r="BK111" i="2"/>
  <c r="BG111" i="2"/>
  <c r="BC111" i="2"/>
  <c r="AW111" i="2"/>
  <c r="AU111" i="2"/>
  <c r="AQ111" i="2"/>
  <c r="AM111" i="2"/>
  <c r="AG111" i="2"/>
  <c r="AE111" i="2"/>
  <c r="AA111" i="2"/>
  <c r="W111" i="2"/>
  <c r="R111" i="2"/>
  <c r="S111" i="2" s="1"/>
  <c r="N111" i="2"/>
  <c r="M111" i="2" s="1"/>
  <c r="H111" i="2"/>
  <c r="BJ111" i="2" s="1"/>
  <c r="CC110" i="2"/>
  <c r="CA110" i="2"/>
  <c r="BW110" i="2"/>
  <c r="BS110" i="2"/>
  <c r="BM110" i="2"/>
  <c r="BK110" i="2"/>
  <c r="BG110" i="2"/>
  <c r="BC110" i="2"/>
  <c r="AW110" i="2"/>
  <c r="AU110" i="2"/>
  <c r="AQ110" i="2"/>
  <c r="AM110" i="2"/>
  <c r="AG110" i="2"/>
  <c r="AE110" i="2"/>
  <c r="AA110" i="2"/>
  <c r="W110" i="2"/>
  <c r="R110" i="2"/>
  <c r="S110" i="2" s="1"/>
  <c r="N110" i="2"/>
  <c r="M110" i="2" s="1"/>
  <c r="H110" i="2"/>
  <c r="CC109" i="2"/>
  <c r="CA109" i="2"/>
  <c r="BW109" i="2"/>
  <c r="BS109" i="2"/>
  <c r="BM109" i="2"/>
  <c r="BK109" i="2"/>
  <c r="BG109" i="2"/>
  <c r="BC109" i="2"/>
  <c r="AW109" i="2"/>
  <c r="AU109" i="2"/>
  <c r="AQ109" i="2"/>
  <c r="AM109" i="2"/>
  <c r="AG109" i="2"/>
  <c r="AE109" i="2"/>
  <c r="AA109" i="2"/>
  <c r="W109" i="2"/>
  <c r="R109" i="2"/>
  <c r="S109" i="2" s="1"/>
  <c r="N109" i="2"/>
  <c r="M109" i="2" s="1"/>
  <c r="H109" i="2"/>
  <c r="CC108" i="2"/>
  <c r="CA108" i="2"/>
  <c r="BW108" i="2"/>
  <c r="BS108" i="2"/>
  <c r="BM108" i="2"/>
  <c r="BK108" i="2"/>
  <c r="BG108" i="2"/>
  <c r="BC108" i="2"/>
  <c r="AW108" i="2"/>
  <c r="AU108" i="2"/>
  <c r="AQ108" i="2"/>
  <c r="AM108" i="2"/>
  <c r="AG108" i="2"/>
  <c r="AE108" i="2"/>
  <c r="AA108" i="2"/>
  <c r="W108" i="2"/>
  <c r="R108" i="2"/>
  <c r="S108" i="2" s="1"/>
  <c r="N108" i="2"/>
  <c r="M108" i="2" s="1"/>
  <c r="H108" i="2"/>
  <c r="V108" i="2" s="1"/>
  <c r="CC107" i="2"/>
  <c r="CA107" i="2"/>
  <c r="BW107" i="2"/>
  <c r="BS107" i="2"/>
  <c r="BM107" i="2"/>
  <c r="BK107" i="2"/>
  <c r="BG107" i="2"/>
  <c r="BC107" i="2"/>
  <c r="AW107" i="2"/>
  <c r="AU107" i="2"/>
  <c r="AQ107" i="2"/>
  <c r="AM107" i="2"/>
  <c r="AG107" i="2"/>
  <c r="AE107" i="2"/>
  <c r="AA107" i="2"/>
  <c r="W107" i="2"/>
  <c r="R107" i="2"/>
  <c r="S107" i="2" s="1"/>
  <c r="N107" i="2"/>
  <c r="M107" i="2" s="1"/>
  <c r="H107" i="2"/>
  <c r="CC106" i="2"/>
  <c r="CA106" i="2"/>
  <c r="BW106" i="2"/>
  <c r="BS106" i="2"/>
  <c r="BM106" i="2"/>
  <c r="BK106" i="2"/>
  <c r="BG106" i="2"/>
  <c r="BC106" i="2"/>
  <c r="AW106" i="2"/>
  <c r="AU106" i="2"/>
  <c r="AQ106" i="2"/>
  <c r="AM106" i="2"/>
  <c r="AG106" i="2"/>
  <c r="AE106" i="2"/>
  <c r="AA106" i="2"/>
  <c r="W106" i="2"/>
  <c r="R106" i="2"/>
  <c r="S106" i="2" s="1"/>
  <c r="N106" i="2"/>
  <c r="M106" i="2" s="1"/>
  <c r="H106" i="2"/>
  <c r="AT106" i="2" s="1"/>
  <c r="CC105" i="2"/>
  <c r="CA105" i="2"/>
  <c r="BW105" i="2"/>
  <c r="BS105" i="2"/>
  <c r="BM105" i="2"/>
  <c r="BK105" i="2"/>
  <c r="BG105" i="2"/>
  <c r="BC105" i="2"/>
  <c r="AW105" i="2"/>
  <c r="AU105" i="2"/>
  <c r="AQ105" i="2"/>
  <c r="AM105" i="2"/>
  <c r="AG105" i="2"/>
  <c r="AE105" i="2"/>
  <c r="AA105" i="2"/>
  <c r="W105" i="2"/>
  <c r="R105" i="2"/>
  <c r="S105" i="2" s="1"/>
  <c r="N105" i="2"/>
  <c r="M105" i="2" s="1"/>
  <c r="H105" i="2"/>
  <c r="BV105" i="2" s="1"/>
  <c r="CC104" i="2"/>
  <c r="CA104" i="2"/>
  <c r="BW104" i="2"/>
  <c r="BS104" i="2"/>
  <c r="BM104" i="2"/>
  <c r="BK104" i="2"/>
  <c r="BG104" i="2"/>
  <c r="BC104" i="2"/>
  <c r="AW104" i="2"/>
  <c r="AU104" i="2"/>
  <c r="AQ104" i="2"/>
  <c r="AM104" i="2"/>
  <c r="AG104" i="2"/>
  <c r="AE104" i="2"/>
  <c r="AA104" i="2"/>
  <c r="W104" i="2"/>
  <c r="R104" i="2"/>
  <c r="S104" i="2" s="1"/>
  <c r="N104" i="2"/>
  <c r="M104" i="2" s="1"/>
  <c r="H104" i="2"/>
  <c r="BF104" i="2" s="1"/>
  <c r="CC103" i="2"/>
  <c r="CA103" i="2"/>
  <c r="BW103" i="2"/>
  <c r="BS103" i="2"/>
  <c r="BM103" i="2"/>
  <c r="BK103" i="2"/>
  <c r="BG103" i="2"/>
  <c r="BC103" i="2"/>
  <c r="AW103" i="2"/>
  <c r="AU103" i="2"/>
  <c r="AQ103" i="2"/>
  <c r="AM103" i="2"/>
  <c r="AG103" i="2"/>
  <c r="AE103" i="2"/>
  <c r="AA103" i="2"/>
  <c r="W103" i="2"/>
  <c r="R103" i="2"/>
  <c r="S103" i="2" s="1"/>
  <c r="N103" i="2"/>
  <c r="M103" i="2" s="1"/>
  <c r="H103" i="2"/>
  <c r="AT103" i="2" s="1"/>
  <c r="CC102" i="2"/>
  <c r="CA102" i="2"/>
  <c r="BW102" i="2"/>
  <c r="BS102" i="2"/>
  <c r="BM102" i="2"/>
  <c r="BK102" i="2"/>
  <c r="BG102" i="2"/>
  <c r="BC102" i="2"/>
  <c r="AW102" i="2"/>
  <c r="AU102" i="2"/>
  <c r="AQ102" i="2"/>
  <c r="AM102" i="2"/>
  <c r="AG102" i="2"/>
  <c r="AE102" i="2"/>
  <c r="AA102" i="2"/>
  <c r="W102" i="2"/>
  <c r="R102" i="2"/>
  <c r="S102" i="2" s="1"/>
  <c r="N102" i="2"/>
  <c r="M102" i="2" s="1"/>
  <c r="H102" i="2"/>
  <c r="BZ102" i="2" s="1"/>
  <c r="CC101" i="2"/>
  <c r="CA101" i="2"/>
  <c r="BW101" i="2"/>
  <c r="BS101" i="2"/>
  <c r="BM101" i="2"/>
  <c r="BK101" i="2"/>
  <c r="BG101" i="2"/>
  <c r="BC101" i="2"/>
  <c r="AW101" i="2"/>
  <c r="AU101" i="2"/>
  <c r="AQ101" i="2"/>
  <c r="AM101" i="2"/>
  <c r="AG101" i="2"/>
  <c r="AE101" i="2"/>
  <c r="AA101" i="2"/>
  <c r="W101" i="2"/>
  <c r="R101" i="2"/>
  <c r="S101" i="2" s="1"/>
  <c r="N101" i="2"/>
  <c r="M101" i="2" s="1"/>
  <c r="H101" i="2"/>
  <c r="CC100" i="2"/>
  <c r="CA100" i="2"/>
  <c r="BW100" i="2"/>
  <c r="BS100" i="2"/>
  <c r="BM100" i="2"/>
  <c r="BK100" i="2"/>
  <c r="BG100" i="2"/>
  <c r="BC100" i="2"/>
  <c r="AW100" i="2"/>
  <c r="AU100" i="2"/>
  <c r="AQ100" i="2"/>
  <c r="AM100" i="2"/>
  <c r="AG100" i="2"/>
  <c r="AE100" i="2"/>
  <c r="AA100" i="2"/>
  <c r="W100" i="2"/>
  <c r="R100" i="2"/>
  <c r="S100" i="2" s="1"/>
  <c r="N100" i="2"/>
  <c r="M100" i="2" s="1"/>
  <c r="H100" i="2"/>
  <c r="BZ100" i="2" s="1"/>
  <c r="CC99" i="2"/>
  <c r="CA99" i="2"/>
  <c r="BW99" i="2"/>
  <c r="BS99" i="2"/>
  <c r="BM99" i="2"/>
  <c r="BK99" i="2"/>
  <c r="BG99" i="2"/>
  <c r="BC99" i="2"/>
  <c r="AW99" i="2"/>
  <c r="AU99" i="2"/>
  <c r="AQ99" i="2"/>
  <c r="AM99" i="2"/>
  <c r="AG99" i="2"/>
  <c r="AE99" i="2"/>
  <c r="AA99" i="2"/>
  <c r="W99" i="2"/>
  <c r="R99" i="2"/>
  <c r="S99" i="2" s="1"/>
  <c r="N99" i="2"/>
  <c r="M99" i="2" s="1"/>
  <c r="H99" i="2"/>
  <c r="BV99" i="2" s="1"/>
  <c r="CC98" i="2"/>
  <c r="CA98" i="2"/>
  <c r="BW98" i="2"/>
  <c r="BS98" i="2"/>
  <c r="BM98" i="2"/>
  <c r="BK98" i="2"/>
  <c r="BG98" i="2"/>
  <c r="BC98" i="2"/>
  <c r="AW98" i="2"/>
  <c r="AU98" i="2"/>
  <c r="AQ98" i="2"/>
  <c r="AM98" i="2"/>
  <c r="AG98" i="2"/>
  <c r="AE98" i="2"/>
  <c r="AA98" i="2"/>
  <c r="W98" i="2"/>
  <c r="R98" i="2"/>
  <c r="S98" i="2" s="1"/>
  <c r="N98" i="2"/>
  <c r="M98" i="2" s="1"/>
  <c r="H98" i="2"/>
  <c r="BZ98" i="2" s="1"/>
  <c r="CC97" i="2"/>
  <c r="CA97" i="2"/>
  <c r="BW97" i="2"/>
  <c r="BS97" i="2"/>
  <c r="BM97" i="2"/>
  <c r="BK97" i="2"/>
  <c r="BG97" i="2"/>
  <c r="BC97" i="2"/>
  <c r="AW97" i="2"/>
  <c r="AU97" i="2"/>
  <c r="AQ97" i="2"/>
  <c r="AM97" i="2"/>
  <c r="AG97" i="2"/>
  <c r="AE97" i="2"/>
  <c r="AA97" i="2"/>
  <c r="W97" i="2"/>
  <c r="R97" i="2"/>
  <c r="S97" i="2" s="1"/>
  <c r="N97" i="2"/>
  <c r="M97" i="2" s="1"/>
  <c r="H97" i="2"/>
  <c r="BV97" i="2" s="1"/>
  <c r="CC96" i="2"/>
  <c r="CA96" i="2"/>
  <c r="BW96" i="2"/>
  <c r="BS96" i="2"/>
  <c r="BM96" i="2"/>
  <c r="BK96" i="2"/>
  <c r="BG96" i="2"/>
  <c r="BC96" i="2"/>
  <c r="AW96" i="2"/>
  <c r="AU96" i="2"/>
  <c r="AQ96" i="2"/>
  <c r="AM96" i="2"/>
  <c r="AG96" i="2"/>
  <c r="AE96" i="2"/>
  <c r="AA96" i="2"/>
  <c r="W96" i="2"/>
  <c r="R96" i="2"/>
  <c r="S96" i="2" s="1"/>
  <c r="N96" i="2"/>
  <c r="M96" i="2" s="1"/>
  <c r="H96" i="2"/>
  <c r="BF96" i="2" s="1"/>
  <c r="CC95" i="2"/>
  <c r="CA95" i="2"/>
  <c r="BW95" i="2"/>
  <c r="BS95" i="2"/>
  <c r="BM95" i="2"/>
  <c r="BK95" i="2"/>
  <c r="BG95" i="2"/>
  <c r="BC95" i="2"/>
  <c r="AW95" i="2"/>
  <c r="AU95" i="2"/>
  <c r="AQ95" i="2"/>
  <c r="AM95" i="2"/>
  <c r="AG95" i="2"/>
  <c r="AE95" i="2"/>
  <c r="AA95" i="2"/>
  <c r="W95" i="2"/>
  <c r="R95" i="2"/>
  <c r="S95" i="2" s="1"/>
  <c r="N95" i="2"/>
  <c r="M95" i="2" s="1"/>
  <c r="H95" i="2"/>
  <c r="BV95" i="2" s="1"/>
  <c r="CC94" i="2"/>
  <c r="CA94" i="2"/>
  <c r="BW94" i="2"/>
  <c r="BS94" i="2"/>
  <c r="BM94" i="2"/>
  <c r="BK94" i="2"/>
  <c r="BG94" i="2"/>
  <c r="BC94" i="2"/>
  <c r="AW94" i="2"/>
  <c r="AU94" i="2"/>
  <c r="AQ94" i="2"/>
  <c r="AM94" i="2"/>
  <c r="AG94" i="2"/>
  <c r="AE94" i="2"/>
  <c r="AA94" i="2"/>
  <c r="W94" i="2"/>
  <c r="R94" i="2"/>
  <c r="S94" i="2" s="1"/>
  <c r="N94" i="2"/>
  <c r="M94" i="2" s="1"/>
  <c r="H94" i="2"/>
  <c r="BR94" i="2" s="1"/>
  <c r="CC93" i="2"/>
  <c r="CA93" i="2"/>
  <c r="BW93" i="2"/>
  <c r="BS93" i="2"/>
  <c r="BM93" i="2"/>
  <c r="BK93" i="2"/>
  <c r="BG93" i="2"/>
  <c r="BC93" i="2"/>
  <c r="AW93" i="2"/>
  <c r="AU93" i="2"/>
  <c r="AQ93" i="2"/>
  <c r="AM93" i="2"/>
  <c r="AG93" i="2"/>
  <c r="AE93" i="2"/>
  <c r="AA93" i="2"/>
  <c r="W93" i="2"/>
  <c r="R93" i="2"/>
  <c r="S93" i="2" s="1"/>
  <c r="N93" i="2"/>
  <c r="M93" i="2" s="1"/>
  <c r="H93" i="2"/>
  <c r="BF93" i="2" s="1"/>
  <c r="CC92" i="2"/>
  <c r="CA92" i="2"/>
  <c r="BW92" i="2"/>
  <c r="BS92" i="2"/>
  <c r="BM92" i="2"/>
  <c r="BK92" i="2"/>
  <c r="BG92" i="2"/>
  <c r="BC92" i="2"/>
  <c r="AW92" i="2"/>
  <c r="AU92" i="2"/>
  <c r="AQ92" i="2"/>
  <c r="AM92" i="2"/>
  <c r="AG92" i="2"/>
  <c r="AE92" i="2"/>
  <c r="AA92" i="2"/>
  <c r="W92" i="2"/>
  <c r="R92" i="2"/>
  <c r="S92" i="2" s="1"/>
  <c r="N92" i="2"/>
  <c r="M92" i="2" s="1"/>
  <c r="H92" i="2"/>
  <c r="V92" i="2" s="1"/>
  <c r="CC91" i="2"/>
  <c r="CA91" i="2"/>
  <c r="BW91" i="2"/>
  <c r="BS91" i="2"/>
  <c r="BM91" i="2"/>
  <c r="BK91" i="2"/>
  <c r="BG91" i="2"/>
  <c r="BC91" i="2"/>
  <c r="AW91" i="2"/>
  <c r="AU91" i="2"/>
  <c r="AQ91" i="2"/>
  <c r="AM91" i="2"/>
  <c r="AG91" i="2"/>
  <c r="AE91" i="2"/>
  <c r="AA91" i="2"/>
  <c r="W91" i="2"/>
  <c r="R91" i="2"/>
  <c r="S91" i="2" s="1"/>
  <c r="N91" i="2"/>
  <c r="M91" i="2" s="1"/>
  <c r="H91" i="2"/>
  <c r="BV91" i="2" s="1"/>
  <c r="CC90" i="2"/>
  <c r="CA90" i="2"/>
  <c r="BW90" i="2"/>
  <c r="BS90" i="2"/>
  <c r="BM90" i="2"/>
  <c r="BK90" i="2"/>
  <c r="BG90" i="2"/>
  <c r="BC90" i="2"/>
  <c r="AW90" i="2"/>
  <c r="AU90" i="2"/>
  <c r="AQ90" i="2"/>
  <c r="AM90" i="2"/>
  <c r="AG90" i="2"/>
  <c r="AE90" i="2"/>
  <c r="AA90" i="2"/>
  <c r="W90" i="2"/>
  <c r="R90" i="2"/>
  <c r="S90" i="2" s="1"/>
  <c r="N90" i="2"/>
  <c r="M90" i="2" s="1"/>
  <c r="H90" i="2"/>
  <c r="BJ90" i="2" s="1"/>
  <c r="CC89" i="2"/>
  <c r="CA89" i="2"/>
  <c r="BW89" i="2"/>
  <c r="BS89" i="2"/>
  <c r="BM89" i="2"/>
  <c r="BK89" i="2"/>
  <c r="BG89" i="2"/>
  <c r="BC89" i="2"/>
  <c r="AW89" i="2"/>
  <c r="AU89" i="2"/>
  <c r="AQ89" i="2"/>
  <c r="AM89" i="2"/>
  <c r="AG89" i="2"/>
  <c r="AE89" i="2"/>
  <c r="AA89" i="2"/>
  <c r="W89" i="2"/>
  <c r="R89" i="2"/>
  <c r="S89" i="2" s="1"/>
  <c r="N89" i="2"/>
  <c r="M89" i="2" s="1"/>
  <c r="H89" i="2"/>
  <c r="CC88" i="2"/>
  <c r="CA88" i="2"/>
  <c r="BW88" i="2"/>
  <c r="BS88" i="2"/>
  <c r="BM88" i="2"/>
  <c r="BK88" i="2"/>
  <c r="BG88" i="2"/>
  <c r="BC88" i="2"/>
  <c r="AW88" i="2"/>
  <c r="AU88" i="2"/>
  <c r="AQ88" i="2"/>
  <c r="AM88" i="2"/>
  <c r="AG88" i="2"/>
  <c r="AE88" i="2"/>
  <c r="AA88" i="2"/>
  <c r="W88" i="2"/>
  <c r="R88" i="2"/>
  <c r="S88" i="2" s="1"/>
  <c r="N88" i="2"/>
  <c r="M88" i="2" s="1"/>
  <c r="H88" i="2"/>
  <c r="CC87" i="2"/>
  <c r="CA87" i="2"/>
  <c r="BW87" i="2"/>
  <c r="BS87" i="2"/>
  <c r="BM87" i="2"/>
  <c r="BK87" i="2"/>
  <c r="BG87" i="2"/>
  <c r="BC87" i="2"/>
  <c r="AW87" i="2"/>
  <c r="AU87" i="2"/>
  <c r="AQ87" i="2"/>
  <c r="AM87" i="2"/>
  <c r="AG87" i="2"/>
  <c r="AE87" i="2"/>
  <c r="AA87" i="2"/>
  <c r="W87" i="2"/>
  <c r="R87" i="2"/>
  <c r="S87" i="2" s="1"/>
  <c r="N87" i="2"/>
  <c r="M87" i="2" s="1"/>
  <c r="H87" i="2"/>
  <c r="BV87" i="2" s="1"/>
  <c r="CC86" i="2"/>
  <c r="CA86" i="2"/>
  <c r="BW86" i="2"/>
  <c r="BS86" i="2"/>
  <c r="BM86" i="2"/>
  <c r="BK86" i="2"/>
  <c r="BG86" i="2"/>
  <c r="BC86" i="2"/>
  <c r="AW86" i="2"/>
  <c r="AU86" i="2"/>
  <c r="AQ86" i="2"/>
  <c r="AM86" i="2"/>
  <c r="AG86" i="2"/>
  <c r="AE86" i="2"/>
  <c r="AA86" i="2"/>
  <c r="W86" i="2"/>
  <c r="R86" i="2"/>
  <c r="S86" i="2" s="1"/>
  <c r="N86" i="2"/>
  <c r="M86" i="2" s="1"/>
  <c r="H86" i="2"/>
  <c r="AP86" i="2" s="1"/>
  <c r="CC85" i="2"/>
  <c r="CA85" i="2"/>
  <c r="BW85" i="2"/>
  <c r="BS85" i="2"/>
  <c r="BM85" i="2"/>
  <c r="BK85" i="2"/>
  <c r="BG85" i="2"/>
  <c r="BC85" i="2"/>
  <c r="AW85" i="2"/>
  <c r="AU85" i="2"/>
  <c r="AQ85" i="2"/>
  <c r="AM85" i="2"/>
  <c r="AG85" i="2"/>
  <c r="AE85" i="2"/>
  <c r="AA85" i="2"/>
  <c r="W85" i="2"/>
  <c r="R85" i="2"/>
  <c r="S85" i="2" s="1"/>
  <c r="N85" i="2"/>
  <c r="M85" i="2" s="1"/>
  <c r="H85" i="2"/>
  <c r="CC84" i="2"/>
  <c r="CA84" i="2"/>
  <c r="BW84" i="2"/>
  <c r="BS84" i="2"/>
  <c r="BM84" i="2"/>
  <c r="BK84" i="2"/>
  <c r="BG84" i="2"/>
  <c r="BC84" i="2"/>
  <c r="AW84" i="2"/>
  <c r="AU84" i="2"/>
  <c r="AQ84" i="2"/>
  <c r="AM84" i="2"/>
  <c r="AG84" i="2"/>
  <c r="AE84" i="2"/>
  <c r="AA84" i="2"/>
  <c r="W84" i="2"/>
  <c r="R84" i="2"/>
  <c r="S84" i="2" s="1"/>
  <c r="N84" i="2"/>
  <c r="M84" i="2" s="1"/>
  <c r="H84" i="2"/>
  <c r="BZ84" i="2" s="1"/>
  <c r="CC83" i="2"/>
  <c r="CA83" i="2"/>
  <c r="BW83" i="2"/>
  <c r="BS83" i="2"/>
  <c r="BM83" i="2"/>
  <c r="BK83" i="2"/>
  <c r="BG83" i="2"/>
  <c r="BC83" i="2"/>
  <c r="AW83" i="2"/>
  <c r="AU83" i="2"/>
  <c r="AQ83" i="2"/>
  <c r="AM83" i="2"/>
  <c r="AG83" i="2"/>
  <c r="AE83" i="2"/>
  <c r="AA83" i="2"/>
  <c r="W83" i="2"/>
  <c r="R83" i="2"/>
  <c r="S83" i="2" s="1"/>
  <c r="N83" i="2"/>
  <c r="M83" i="2" s="1"/>
  <c r="H83" i="2"/>
  <c r="BV83" i="2" s="1"/>
  <c r="CC82" i="2"/>
  <c r="CA82" i="2"/>
  <c r="BW82" i="2"/>
  <c r="BS82" i="2"/>
  <c r="BM82" i="2"/>
  <c r="BK82" i="2"/>
  <c r="BG82" i="2"/>
  <c r="BC82" i="2"/>
  <c r="AW82" i="2"/>
  <c r="AU82" i="2"/>
  <c r="AQ82" i="2"/>
  <c r="AM82" i="2"/>
  <c r="AG82" i="2"/>
  <c r="AE82" i="2"/>
  <c r="AA82" i="2"/>
  <c r="W82" i="2"/>
  <c r="R82" i="2"/>
  <c r="S82" i="2" s="1"/>
  <c r="N82" i="2"/>
  <c r="M82" i="2" s="1"/>
  <c r="H82" i="2"/>
  <c r="BZ82" i="2" s="1"/>
  <c r="CC81" i="2"/>
  <c r="CA81" i="2"/>
  <c r="BW81" i="2"/>
  <c r="BS81" i="2"/>
  <c r="BM81" i="2"/>
  <c r="BK81" i="2"/>
  <c r="BG81" i="2"/>
  <c r="BC81" i="2"/>
  <c r="AW81" i="2"/>
  <c r="AU81" i="2"/>
  <c r="AQ81" i="2"/>
  <c r="AM81" i="2"/>
  <c r="AG81" i="2"/>
  <c r="AE81" i="2"/>
  <c r="AA81" i="2"/>
  <c r="W81" i="2"/>
  <c r="R81" i="2"/>
  <c r="S81" i="2" s="1"/>
  <c r="N81" i="2"/>
  <c r="M81" i="2" s="1"/>
  <c r="H81" i="2"/>
  <c r="CC80" i="2"/>
  <c r="CA80" i="2"/>
  <c r="BW80" i="2"/>
  <c r="BS80" i="2"/>
  <c r="BM80" i="2"/>
  <c r="BK80" i="2"/>
  <c r="BG80" i="2"/>
  <c r="BC80" i="2"/>
  <c r="AW80" i="2"/>
  <c r="AU80" i="2"/>
  <c r="AQ80" i="2"/>
  <c r="AM80" i="2"/>
  <c r="AG80" i="2"/>
  <c r="AE80" i="2"/>
  <c r="AA80" i="2"/>
  <c r="W80" i="2"/>
  <c r="R80" i="2"/>
  <c r="S80" i="2" s="1"/>
  <c r="N80" i="2"/>
  <c r="M80" i="2" s="1"/>
  <c r="H80" i="2"/>
  <c r="CC79" i="2"/>
  <c r="CA79" i="2"/>
  <c r="BW79" i="2"/>
  <c r="BS79" i="2"/>
  <c r="BM79" i="2"/>
  <c r="BK79" i="2"/>
  <c r="BG79" i="2"/>
  <c r="BC79" i="2"/>
  <c r="AW79" i="2"/>
  <c r="AU79" i="2"/>
  <c r="AQ79" i="2"/>
  <c r="AM79" i="2"/>
  <c r="AG79" i="2"/>
  <c r="AE79" i="2"/>
  <c r="AA79" i="2"/>
  <c r="W79" i="2"/>
  <c r="R79" i="2"/>
  <c r="S79" i="2" s="1"/>
  <c r="N79" i="2"/>
  <c r="M79" i="2" s="1"/>
  <c r="H79" i="2"/>
  <c r="BV79" i="2" s="1"/>
  <c r="CC78" i="2"/>
  <c r="CA78" i="2"/>
  <c r="BW78" i="2"/>
  <c r="BS78" i="2"/>
  <c r="BM78" i="2"/>
  <c r="BK78" i="2"/>
  <c r="BG78" i="2"/>
  <c r="BC78" i="2"/>
  <c r="AW78" i="2"/>
  <c r="AU78" i="2"/>
  <c r="AQ78" i="2"/>
  <c r="AM78" i="2"/>
  <c r="AG78" i="2"/>
  <c r="AE78" i="2"/>
  <c r="AA78" i="2"/>
  <c r="W78" i="2"/>
  <c r="R78" i="2"/>
  <c r="S78" i="2" s="1"/>
  <c r="N78" i="2"/>
  <c r="M78" i="2" s="1"/>
  <c r="H78" i="2"/>
  <c r="BR78" i="2" s="1"/>
  <c r="CC77" i="2"/>
  <c r="CA77" i="2"/>
  <c r="BW77" i="2"/>
  <c r="BS77" i="2"/>
  <c r="BM77" i="2"/>
  <c r="BK77" i="2"/>
  <c r="BG77" i="2"/>
  <c r="BC77" i="2"/>
  <c r="AW77" i="2"/>
  <c r="AU77" i="2"/>
  <c r="AQ77" i="2"/>
  <c r="AM77" i="2"/>
  <c r="AG77" i="2"/>
  <c r="AE77" i="2"/>
  <c r="AA77" i="2"/>
  <c r="W77" i="2"/>
  <c r="R77" i="2"/>
  <c r="S77" i="2" s="1"/>
  <c r="N77" i="2"/>
  <c r="M77" i="2" s="1"/>
  <c r="H77" i="2"/>
  <c r="BF77" i="2" s="1"/>
  <c r="CC76" i="2"/>
  <c r="CA76" i="2"/>
  <c r="BW76" i="2"/>
  <c r="BS76" i="2"/>
  <c r="BM76" i="2"/>
  <c r="BK76" i="2"/>
  <c r="BG76" i="2"/>
  <c r="BC76" i="2"/>
  <c r="AW76" i="2"/>
  <c r="AU76" i="2"/>
  <c r="AQ76" i="2"/>
  <c r="AM76" i="2"/>
  <c r="AG76" i="2"/>
  <c r="AE76" i="2"/>
  <c r="AA76" i="2"/>
  <c r="W76" i="2"/>
  <c r="R76" i="2"/>
  <c r="S76" i="2" s="1"/>
  <c r="N76" i="2"/>
  <c r="M76" i="2" s="1"/>
  <c r="H76" i="2"/>
  <c r="AL76" i="2" s="1"/>
  <c r="CC75" i="2"/>
  <c r="CA75" i="2"/>
  <c r="BW75" i="2"/>
  <c r="BS75" i="2"/>
  <c r="BM75" i="2"/>
  <c r="BK75" i="2"/>
  <c r="BG75" i="2"/>
  <c r="BC75" i="2"/>
  <c r="AW75" i="2"/>
  <c r="AU75" i="2"/>
  <c r="AQ75" i="2"/>
  <c r="AM75" i="2"/>
  <c r="AG75" i="2"/>
  <c r="AE75" i="2"/>
  <c r="AA75" i="2"/>
  <c r="W75" i="2"/>
  <c r="R75" i="2"/>
  <c r="S75" i="2" s="1"/>
  <c r="N75" i="2"/>
  <c r="M75" i="2" s="1"/>
  <c r="H75" i="2"/>
  <c r="BV75" i="2" s="1"/>
  <c r="CC74" i="2"/>
  <c r="CA74" i="2"/>
  <c r="BW74" i="2"/>
  <c r="BS74" i="2"/>
  <c r="BM74" i="2"/>
  <c r="BK74" i="2"/>
  <c r="BG74" i="2"/>
  <c r="BC74" i="2"/>
  <c r="AW74" i="2"/>
  <c r="AU74" i="2"/>
  <c r="AQ74" i="2"/>
  <c r="AM74" i="2"/>
  <c r="AG74" i="2"/>
  <c r="AE74" i="2"/>
  <c r="AA74" i="2"/>
  <c r="W74" i="2"/>
  <c r="R74" i="2"/>
  <c r="S74" i="2" s="1"/>
  <c r="N74" i="2"/>
  <c r="M74" i="2" s="1"/>
  <c r="H74" i="2"/>
  <c r="BJ74" i="2" s="1"/>
  <c r="CC73" i="2"/>
  <c r="CA73" i="2"/>
  <c r="BW73" i="2"/>
  <c r="BS73" i="2"/>
  <c r="BM73" i="2"/>
  <c r="BK73" i="2"/>
  <c r="BG73" i="2"/>
  <c r="BC73" i="2"/>
  <c r="AW73" i="2"/>
  <c r="AU73" i="2"/>
  <c r="AQ73" i="2"/>
  <c r="AM73" i="2"/>
  <c r="AG73" i="2"/>
  <c r="AE73" i="2"/>
  <c r="AA73" i="2"/>
  <c r="W73" i="2"/>
  <c r="R73" i="2"/>
  <c r="S73" i="2" s="1"/>
  <c r="N73" i="2"/>
  <c r="M73" i="2" s="1"/>
  <c r="H73" i="2"/>
  <c r="CC72" i="2"/>
  <c r="CA72" i="2"/>
  <c r="BW72" i="2"/>
  <c r="BS72" i="2"/>
  <c r="BM72" i="2"/>
  <c r="BK72" i="2"/>
  <c r="BG72" i="2"/>
  <c r="BC72" i="2"/>
  <c r="AW72" i="2"/>
  <c r="AU72" i="2"/>
  <c r="AQ72" i="2"/>
  <c r="AM72" i="2"/>
  <c r="AG72" i="2"/>
  <c r="AE72" i="2"/>
  <c r="AA72" i="2"/>
  <c r="W72" i="2"/>
  <c r="R72" i="2"/>
  <c r="S72" i="2" s="1"/>
  <c r="N72" i="2"/>
  <c r="M72" i="2" s="1"/>
  <c r="H72" i="2"/>
  <c r="CC71" i="2"/>
  <c r="CA71" i="2"/>
  <c r="BW71" i="2"/>
  <c r="BS71" i="2"/>
  <c r="BM71" i="2"/>
  <c r="BK71" i="2"/>
  <c r="BG71" i="2"/>
  <c r="BC71" i="2"/>
  <c r="AW71" i="2"/>
  <c r="AU71" i="2"/>
  <c r="AQ71" i="2"/>
  <c r="AM71" i="2"/>
  <c r="AG71" i="2"/>
  <c r="AE71" i="2"/>
  <c r="AA71" i="2"/>
  <c r="W71" i="2"/>
  <c r="R71" i="2"/>
  <c r="S71" i="2" s="1"/>
  <c r="N71" i="2"/>
  <c r="M71" i="2" s="1"/>
  <c r="H71" i="2"/>
  <c r="BV71" i="2" s="1"/>
  <c r="CC70" i="2"/>
  <c r="CA70" i="2"/>
  <c r="BW70" i="2"/>
  <c r="BS70" i="2"/>
  <c r="BM70" i="2"/>
  <c r="BK70" i="2"/>
  <c r="BG70" i="2"/>
  <c r="BC70" i="2"/>
  <c r="AW70" i="2"/>
  <c r="AU70" i="2"/>
  <c r="AQ70" i="2"/>
  <c r="AM70" i="2"/>
  <c r="AG70" i="2"/>
  <c r="AE70" i="2"/>
  <c r="AA70" i="2"/>
  <c r="W70" i="2"/>
  <c r="R70" i="2"/>
  <c r="S70" i="2" s="1"/>
  <c r="N70" i="2"/>
  <c r="M70" i="2" s="1"/>
  <c r="H70" i="2"/>
  <c r="CC69" i="2"/>
  <c r="CA69" i="2"/>
  <c r="BW69" i="2"/>
  <c r="BS69" i="2"/>
  <c r="BM69" i="2"/>
  <c r="BK69" i="2"/>
  <c r="BG69" i="2"/>
  <c r="BC69" i="2"/>
  <c r="AW69" i="2"/>
  <c r="AU69" i="2"/>
  <c r="AQ69" i="2"/>
  <c r="AM69" i="2"/>
  <c r="AG69" i="2"/>
  <c r="AE69" i="2"/>
  <c r="AA69" i="2"/>
  <c r="W69" i="2"/>
  <c r="R69" i="2"/>
  <c r="S69" i="2" s="1"/>
  <c r="N69" i="2"/>
  <c r="M69" i="2" s="1"/>
  <c r="H69" i="2"/>
  <c r="CC68" i="2"/>
  <c r="CA68" i="2"/>
  <c r="BW68" i="2"/>
  <c r="BS68" i="2"/>
  <c r="BM68" i="2"/>
  <c r="BK68" i="2"/>
  <c r="BG68" i="2"/>
  <c r="BC68" i="2"/>
  <c r="AW68" i="2"/>
  <c r="AU68" i="2"/>
  <c r="AQ68" i="2"/>
  <c r="AM68" i="2"/>
  <c r="AG68" i="2"/>
  <c r="AE68" i="2"/>
  <c r="AA68" i="2"/>
  <c r="W68" i="2"/>
  <c r="R68" i="2"/>
  <c r="S68" i="2" s="1"/>
  <c r="N68" i="2"/>
  <c r="M68" i="2" s="1"/>
  <c r="H68" i="2"/>
  <c r="CC67" i="2"/>
  <c r="CA67" i="2"/>
  <c r="BW67" i="2"/>
  <c r="BS67" i="2"/>
  <c r="BM67" i="2"/>
  <c r="BK67" i="2"/>
  <c r="BG67" i="2"/>
  <c r="BC67" i="2"/>
  <c r="AW67" i="2"/>
  <c r="AU67" i="2"/>
  <c r="AQ67" i="2"/>
  <c r="AM67" i="2"/>
  <c r="AG67" i="2"/>
  <c r="AE67" i="2"/>
  <c r="AA67" i="2"/>
  <c r="W67" i="2"/>
  <c r="R67" i="2"/>
  <c r="S67" i="2" s="1"/>
  <c r="N67" i="2"/>
  <c r="M67" i="2" s="1"/>
  <c r="H67" i="2"/>
  <c r="BV67" i="2" s="1"/>
  <c r="CC66" i="2"/>
  <c r="CA66" i="2"/>
  <c r="BW66" i="2"/>
  <c r="BS66" i="2"/>
  <c r="BM66" i="2"/>
  <c r="BK66" i="2"/>
  <c r="BG66" i="2"/>
  <c r="BC66" i="2"/>
  <c r="AW66" i="2"/>
  <c r="AU66" i="2"/>
  <c r="AQ66" i="2"/>
  <c r="AM66" i="2"/>
  <c r="AG66" i="2"/>
  <c r="AE66" i="2"/>
  <c r="AA66" i="2"/>
  <c r="W66" i="2"/>
  <c r="R66" i="2"/>
  <c r="S66" i="2" s="1"/>
  <c r="N66" i="2"/>
  <c r="M66" i="2" s="1"/>
  <c r="H66" i="2"/>
  <c r="BZ66" i="2" s="1"/>
  <c r="CC65" i="2"/>
  <c r="CA65" i="2"/>
  <c r="BW65" i="2"/>
  <c r="BS65" i="2"/>
  <c r="BM65" i="2"/>
  <c r="BK65" i="2"/>
  <c r="BG65" i="2"/>
  <c r="BC65" i="2"/>
  <c r="AW65" i="2"/>
  <c r="AU65" i="2"/>
  <c r="AQ65" i="2"/>
  <c r="AM65" i="2"/>
  <c r="AG65" i="2"/>
  <c r="AE65" i="2"/>
  <c r="AA65" i="2"/>
  <c r="W65" i="2"/>
  <c r="R65" i="2"/>
  <c r="S65" i="2" s="1"/>
  <c r="N65" i="2"/>
  <c r="M65" i="2" s="1"/>
  <c r="H65" i="2"/>
  <c r="CC64" i="2"/>
  <c r="CA64" i="2"/>
  <c r="BW64" i="2"/>
  <c r="BS64" i="2"/>
  <c r="BM64" i="2"/>
  <c r="BK64" i="2"/>
  <c r="BG64" i="2"/>
  <c r="BC64" i="2"/>
  <c r="AW64" i="2"/>
  <c r="AU64" i="2"/>
  <c r="AQ64" i="2"/>
  <c r="AM64" i="2"/>
  <c r="AG64" i="2"/>
  <c r="AE64" i="2"/>
  <c r="AA64" i="2"/>
  <c r="W64" i="2"/>
  <c r="R64" i="2"/>
  <c r="S64" i="2" s="1"/>
  <c r="N64" i="2"/>
  <c r="M64" i="2" s="1"/>
  <c r="H64" i="2"/>
  <c r="CC63" i="2"/>
  <c r="CA63" i="2"/>
  <c r="BW63" i="2"/>
  <c r="BS63" i="2"/>
  <c r="BM63" i="2"/>
  <c r="BK63" i="2"/>
  <c r="BG63" i="2"/>
  <c r="BC63" i="2"/>
  <c r="AW63" i="2"/>
  <c r="AU63" i="2"/>
  <c r="AQ63" i="2"/>
  <c r="AM63" i="2"/>
  <c r="AG63" i="2"/>
  <c r="AE63" i="2"/>
  <c r="AA63" i="2"/>
  <c r="W63" i="2"/>
  <c r="R63" i="2"/>
  <c r="S63" i="2" s="1"/>
  <c r="N63" i="2"/>
  <c r="M63" i="2" s="1"/>
  <c r="H63" i="2"/>
  <c r="BV63" i="2" s="1"/>
  <c r="CC62" i="2"/>
  <c r="CA62" i="2"/>
  <c r="BW62" i="2"/>
  <c r="BS62" i="2"/>
  <c r="BM62" i="2"/>
  <c r="BK62" i="2"/>
  <c r="BG62" i="2"/>
  <c r="BC62" i="2"/>
  <c r="AW62" i="2"/>
  <c r="AU62" i="2"/>
  <c r="AQ62" i="2"/>
  <c r="AM62" i="2"/>
  <c r="AG62" i="2"/>
  <c r="AE62" i="2"/>
  <c r="AA62" i="2"/>
  <c r="W62" i="2"/>
  <c r="R62" i="2"/>
  <c r="S62" i="2" s="1"/>
  <c r="N62" i="2"/>
  <c r="M62" i="2" s="1"/>
  <c r="H62" i="2"/>
  <c r="CC61" i="2"/>
  <c r="CA61" i="2"/>
  <c r="BW61" i="2"/>
  <c r="BS61" i="2"/>
  <c r="BM61" i="2"/>
  <c r="BK61" i="2"/>
  <c r="BG61" i="2"/>
  <c r="BC61" i="2"/>
  <c r="AW61" i="2"/>
  <c r="AU61" i="2"/>
  <c r="AQ61" i="2"/>
  <c r="AM61" i="2"/>
  <c r="AG61" i="2"/>
  <c r="AE61" i="2"/>
  <c r="AA61" i="2"/>
  <c r="W61" i="2"/>
  <c r="R61" i="2"/>
  <c r="S61" i="2" s="1"/>
  <c r="N61" i="2"/>
  <c r="M61" i="2" s="1"/>
  <c r="H61" i="2"/>
  <c r="CC60" i="2"/>
  <c r="CA60" i="2"/>
  <c r="BW60" i="2"/>
  <c r="BS60" i="2"/>
  <c r="BM60" i="2"/>
  <c r="BK60" i="2"/>
  <c r="BG60" i="2"/>
  <c r="BC60" i="2"/>
  <c r="AW60" i="2"/>
  <c r="AU60" i="2"/>
  <c r="AQ60" i="2"/>
  <c r="AM60" i="2"/>
  <c r="AG60" i="2"/>
  <c r="AE60" i="2"/>
  <c r="AA60" i="2"/>
  <c r="W60" i="2"/>
  <c r="R60" i="2"/>
  <c r="S60" i="2" s="1"/>
  <c r="N60" i="2"/>
  <c r="M60" i="2" s="1"/>
  <c r="H60" i="2"/>
  <c r="AL60" i="2" s="1"/>
  <c r="CC59" i="2"/>
  <c r="CA59" i="2"/>
  <c r="BW59" i="2"/>
  <c r="BS59" i="2"/>
  <c r="BM59" i="2"/>
  <c r="BK59" i="2"/>
  <c r="BG59" i="2"/>
  <c r="BC59" i="2"/>
  <c r="AW59" i="2"/>
  <c r="AU59" i="2"/>
  <c r="AQ59" i="2"/>
  <c r="AM59" i="2"/>
  <c r="AG59" i="2"/>
  <c r="AE59" i="2"/>
  <c r="AA59" i="2"/>
  <c r="W59" i="2"/>
  <c r="R59" i="2"/>
  <c r="S59" i="2" s="1"/>
  <c r="N59" i="2"/>
  <c r="M59" i="2" s="1"/>
  <c r="H59" i="2"/>
  <c r="BV59" i="2" s="1"/>
  <c r="CC58" i="2"/>
  <c r="CA58" i="2"/>
  <c r="BW58" i="2"/>
  <c r="BS58" i="2"/>
  <c r="BM58" i="2"/>
  <c r="BK58" i="2"/>
  <c r="BG58" i="2"/>
  <c r="BC58" i="2"/>
  <c r="AW58" i="2"/>
  <c r="AU58" i="2"/>
  <c r="AQ58" i="2"/>
  <c r="AM58" i="2"/>
  <c r="AG58" i="2"/>
  <c r="AE58" i="2"/>
  <c r="AA58" i="2"/>
  <c r="W58" i="2"/>
  <c r="R58" i="2"/>
  <c r="S58" i="2" s="1"/>
  <c r="N58" i="2"/>
  <c r="M58" i="2" s="1"/>
  <c r="H58" i="2"/>
  <c r="CC57" i="2"/>
  <c r="CA57" i="2"/>
  <c r="BW57" i="2"/>
  <c r="BS57" i="2"/>
  <c r="BM57" i="2"/>
  <c r="BK57" i="2"/>
  <c r="BG57" i="2"/>
  <c r="BC57" i="2"/>
  <c r="AW57" i="2"/>
  <c r="AU57" i="2"/>
  <c r="AQ57" i="2"/>
  <c r="AM57" i="2"/>
  <c r="AG57" i="2"/>
  <c r="AE57" i="2"/>
  <c r="AA57" i="2"/>
  <c r="W57" i="2"/>
  <c r="R57" i="2"/>
  <c r="S57" i="2" s="1"/>
  <c r="N57" i="2"/>
  <c r="M57" i="2" s="1"/>
  <c r="H57" i="2"/>
  <c r="BZ57" i="2" s="1"/>
  <c r="CC56" i="2"/>
  <c r="CA56" i="2"/>
  <c r="BW56" i="2"/>
  <c r="BS56" i="2"/>
  <c r="BM56" i="2"/>
  <c r="BK56" i="2"/>
  <c r="BG56" i="2"/>
  <c r="BC56" i="2"/>
  <c r="AW56" i="2"/>
  <c r="AU56" i="2"/>
  <c r="AQ56" i="2"/>
  <c r="AM56" i="2"/>
  <c r="AG56" i="2"/>
  <c r="AE56" i="2"/>
  <c r="AA56" i="2"/>
  <c r="W56" i="2"/>
  <c r="R56" i="2"/>
  <c r="S56" i="2" s="1"/>
  <c r="N56" i="2"/>
  <c r="M56" i="2" s="1"/>
  <c r="H56" i="2"/>
  <c r="BJ56" i="2" s="1"/>
  <c r="CC55" i="2"/>
  <c r="CA55" i="2"/>
  <c r="BW55" i="2"/>
  <c r="BS55" i="2"/>
  <c r="BM55" i="2"/>
  <c r="BK55" i="2"/>
  <c r="BG55" i="2"/>
  <c r="BC55" i="2"/>
  <c r="AW55" i="2"/>
  <c r="AU55" i="2"/>
  <c r="AQ55" i="2"/>
  <c r="AM55" i="2"/>
  <c r="AG55" i="2"/>
  <c r="AE55" i="2"/>
  <c r="AA55" i="2"/>
  <c r="W55" i="2"/>
  <c r="R55" i="2"/>
  <c r="S55" i="2" s="1"/>
  <c r="N55" i="2"/>
  <c r="M55" i="2" s="1"/>
  <c r="H55" i="2"/>
  <c r="CC54" i="2"/>
  <c r="CA54" i="2"/>
  <c r="BW54" i="2"/>
  <c r="BS54" i="2"/>
  <c r="BM54" i="2"/>
  <c r="BK54" i="2"/>
  <c r="BG54" i="2"/>
  <c r="BC54" i="2"/>
  <c r="AW54" i="2"/>
  <c r="AU54" i="2"/>
  <c r="AQ54" i="2"/>
  <c r="AM54" i="2"/>
  <c r="AG54" i="2"/>
  <c r="AE54" i="2"/>
  <c r="AA54" i="2"/>
  <c r="W54" i="2"/>
  <c r="R54" i="2"/>
  <c r="S54" i="2" s="1"/>
  <c r="N54" i="2"/>
  <c r="M54" i="2" s="1"/>
  <c r="H54" i="2"/>
  <c r="BZ54" i="2" s="1"/>
  <c r="CC53" i="2"/>
  <c r="CA53" i="2"/>
  <c r="BW53" i="2"/>
  <c r="BS53" i="2"/>
  <c r="BM53" i="2"/>
  <c r="BK53" i="2"/>
  <c r="BG53" i="2"/>
  <c r="BC53" i="2"/>
  <c r="AW53" i="2"/>
  <c r="AU53" i="2"/>
  <c r="AQ53" i="2"/>
  <c r="AM53" i="2"/>
  <c r="AG53" i="2"/>
  <c r="AE53" i="2"/>
  <c r="AA53" i="2"/>
  <c r="W53" i="2"/>
  <c r="R53" i="2"/>
  <c r="S53" i="2" s="1"/>
  <c r="N53" i="2"/>
  <c r="M53" i="2" s="1"/>
  <c r="H53" i="2"/>
  <c r="BB53" i="2" s="1"/>
  <c r="CC52" i="2"/>
  <c r="CA52" i="2"/>
  <c r="BW52" i="2"/>
  <c r="BS52" i="2"/>
  <c r="BM52" i="2"/>
  <c r="BK52" i="2"/>
  <c r="BG52" i="2"/>
  <c r="BC52" i="2"/>
  <c r="AW52" i="2"/>
  <c r="AU52" i="2"/>
  <c r="AQ52" i="2"/>
  <c r="AM52" i="2"/>
  <c r="AG52" i="2"/>
  <c r="AE52" i="2"/>
  <c r="AA52" i="2"/>
  <c r="W52" i="2"/>
  <c r="R52" i="2"/>
  <c r="S52" i="2" s="1"/>
  <c r="N52" i="2"/>
  <c r="M52" i="2" s="1"/>
  <c r="H52" i="2"/>
  <c r="CC51" i="2"/>
  <c r="CA51" i="2"/>
  <c r="BW51" i="2"/>
  <c r="BS51" i="2"/>
  <c r="BM51" i="2"/>
  <c r="BK51" i="2"/>
  <c r="BG51" i="2"/>
  <c r="BC51" i="2"/>
  <c r="AW51" i="2"/>
  <c r="AU51" i="2"/>
  <c r="AQ51" i="2"/>
  <c r="AM51" i="2"/>
  <c r="AG51" i="2"/>
  <c r="AE51" i="2"/>
  <c r="AA51" i="2"/>
  <c r="W51" i="2"/>
  <c r="R51" i="2"/>
  <c r="S51" i="2" s="1"/>
  <c r="N51" i="2"/>
  <c r="M51" i="2" s="1"/>
  <c r="H51" i="2"/>
  <c r="CC50" i="2"/>
  <c r="CA50" i="2"/>
  <c r="BW50" i="2"/>
  <c r="BS50" i="2"/>
  <c r="BM50" i="2"/>
  <c r="BK50" i="2"/>
  <c r="BG50" i="2"/>
  <c r="BC50" i="2"/>
  <c r="AW50" i="2"/>
  <c r="AU50" i="2"/>
  <c r="AQ50" i="2"/>
  <c r="AM50" i="2"/>
  <c r="AG50" i="2"/>
  <c r="AE50" i="2"/>
  <c r="AA50" i="2"/>
  <c r="W50" i="2"/>
  <c r="R50" i="2"/>
  <c r="S50" i="2" s="1"/>
  <c r="N50" i="2"/>
  <c r="M50" i="2" s="1"/>
  <c r="H50" i="2"/>
  <c r="AT50" i="2" s="1"/>
  <c r="CC49" i="2"/>
  <c r="CA49" i="2"/>
  <c r="BW49" i="2"/>
  <c r="BS49" i="2"/>
  <c r="BM49" i="2"/>
  <c r="BK49" i="2"/>
  <c r="BG49" i="2"/>
  <c r="BC49" i="2"/>
  <c r="AW49" i="2"/>
  <c r="AU49" i="2"/>
  <c r="AQ49" i="2"/>
  <c r="AM49" i="2"/>
  <c r="AG49" i="2"/>
  <c r="AE49" i="2"/>
  <c r="AA49" i="2"/>
  <c r="W49" i="2"/>
  <c r="R49" i="2"/>
  <c r="S49" i="2" s="1"/>
  <c r="N49" i="2"/>
  <c r="M49" i="2" s="1"/>
  <c r="H49" i="2"/>
  <c r="CC48" i="2"/>
  <c r="CA48" i="2"/>
  <c r="BW48" i="2"/>
  <c r="BS48" i="2"/>
  <c r="BM48" i="2"/>
  <c r="BK48" i="2"/>
  <c r="BG48" i="2"/>
  <c r="BC48" i="2"/>
  <c r="AW48" i="2"/>
  <c r="AU48" i="2"/>
  <c r="AQ48" i="2"/>
  <c r="AM48" i="2"/>
  <c r="AG48" i="2"/>
  <c r="AE48" i="2"/>
  <c r="AA48" i="2"/>
  <c r="W48" i="2"/>
  <c r="R48" i="2"/>
  <c r="S48" i="2" s="1"/>
  <c r="N48" i="2"/>
  <c r="M48" i="2" s="1"/>
  <c r="H48" i="2"/>
  <c r="BJ48" i="2" s="1"/>
  <c r="CC47" i="2"/>
  <c r="CA47" i="2"/>
  <c r="BW47" i="2"/>
  <c r="BS47" i="2"/>
  <c r="BM47" i="2"/>
  <c r="BK47" i="2"/>
  <c r="BG47" i="2"/>
  <c r="BC47" i="2"/>
  <c r="AW47" i="2"/>
  <c r="AU47" i="2"/>
  <c r="AQ47" i="2"/>
  <c r="AM47" i="2"/>
  <c r="AG47" i="2"/>
  <c r="AE47" i="2"/>
  <c r="AA47" i="2"/>
  <c r="W47" i="2"/>
  <c r="R47" i="2"/>
  <c r="S47" i="2" s="1"/>
  <c r="N47" i="2"/>
  <c r="M47" i="2" s="1"/>
  <c r="H47" i="2"/>
  <c r="CC46" i="2"/>
  <c r="CA46" i="2"/>
  <c r="BW46" i="2"/>
  <c r="BS46" i="2"/>
  <c r="BM46" i="2"/>
  <c r="BK46" i="2"/>
  <c r="BG46" i="2"/>
  <c r="BC46" i="2"/>
  <c r="AW46" i="2"/>
  <c r="AU46" i="2"/>
  <c r="AQ46" i="2"/>
  <c r="AM46" i="2"/>
  <c r="AG46" i="2"/>
  <c r="AE46" i="2"/>
  <c r="AA46" i="2"/>
  <c r="W46" i="2"/>
  <c r="R46" i="2"/>
  <c r="S46" i="2" s="1"/>
  <c r="N46" i="2"/>
  <c r="M46" i="2" s="1"/>
  <c r="H46" i="2"/>
  <c r="Z46" i="2" s="1"/>
  <c r="CC45" i="2"/>
  <c r="CA45" i="2"/>
  <c r="BW45" i="2"/>
  <c r="BS45" i="2"/>
  <c r="BM45" i="2"/>
  <c r="BK45" i="2"/>
  <c r="BG45" i="2"/>
  <c r="BC45" i="2"/>
  <c r="AW45" i="2"/>
  <c r="AU45" i="2"/>
  <c r="AQ45" i="2"/>
  <c r="AM45" i="2"/>
  <c r="AG45" i="2"/>
  <c r="AE45" i="2"/>
  <c r="AA45" i="2"/>
  <c r="W45" i="2"/>
  <c r="R45" i="2"/>
  <c r="S45" i="2" s="1"/>
  <c r="N45" i="2"/>
  <c r="M45" i="2" s="1"/>
  <c r="H45" i="2"/>
  <c r="CC44" i="2"/>
  <c r="CA44" i="2"/>
  <c r="BW44" i="2"/>
  <c r="BS44" i="2"/>
  <c r="BM44" i="2"/>
  <c r="BK44" i="2"/>
  <c r="BG44" i="2"/>
  <c r="BC44" i="2"/>
  <c r="AW44" i="2"/>
  <c r="AU44" i="2"/>
  <c r="AQ44" i="2"/>
  <c r="AM44" i="2"/>
  <c r="AG44" i="2"/>
  <c r="AE44" i="2"/>
  <c r="AA44" i="2"/>
  <c r="W44" i="2"/>
  <c r="R44" i="2"/>
  <c r="S44" i="2" s="1"/>
  <c r="N44" i="2"/>
  <c r="M44" i="2" s="1"/>
  <c r="H44" i="2"/>
  <c r="BJ44" i="2" s="1"/>
  <c r="CC43" i="2"/>
  <c r="CA43" i="2"/>
  <c r="BW43" i="2"/>
  <c r="BS43" i="2"/>
  <c r="BM43" i="2"/>
  <c r="BK43" i="2"/>
  <c r="BG43" i="2"/>
  <c r="BC43" i="2"/>
  <c r="AW43" i="2"/>
  <c r="AU43" i="2"/>
  <c r="AQ43" i="2"/>
  <c r="AM43" i="2"/>
  <c r="AG43" i="2"/>
  <c r="AE43" i="2"/>
  <c r="AA43" i="2"/>
  <c r="W43" i="2"/>
  <c r="R43" i="2"/>
  <c r="S43" i="2" s="1"/>
  <c r="N43" i="2"/>
  <c r="M43" i="2" s="1"/>
  <c r="H43" i="2"/>
  <c r="L43" i="2" s="1"/>
  <c r="CC42" i="2"/>
  <c r="CA42" i="2"/>
  <c r="BW42" i="2"/>
  <c r="BS42" i="2"/>
  <c r="BM42" i="2"/>
  <c r="BK42" i="2"/>
  <c r="BG42" i="2"/>
  <c r="BC42" i="2"/>
  <c r="AW42" i="2"/>
  <c r="AU42" i="2"/>
  <c r="AQ42" i="2"/>
  <c r="AM42" i="2"/>
  <c r="AG42" i="2"/>
  <c r="AE42" i="2"/>
  <c r="AA42" i="2"/>
  <c r="W42" i="2"/>
  <c r="R42" i="2"/>
  <c r="S42" i="2" s="1"/>
  <c r="N42" i="2"/>
  <c r="M42" i="2" s="1"/>
  <c r="H42" i="2"/>
  <c r="BZ42" i="2" s="1"/>
  <c r="CC41" i="2"/>
  <c r="CA41" i="2"/>
  <c r="BW41" i="2"/>
  <c r="BS41" i="2"/>
  <c r="BM41" i="2"/>
  <c r="BK41" i="2"/>
  <c r="BG41" i="2"/>
  <c r="BC41" i="2"/>
  <c r="AW41" i="2"/>
  <c r="AU41" i="2"/>
  <c r="AQ41" i="2"/>
  <c r="AM41" i="2"/>
  <c r="AG41" i="2"/>
  <c r="AE41" i="2"/>
  <c r="AA41" i="2"/>
  <c r="W41" i="2"/>
  <c r="R41" i="2"/>
  <c r="S41" i="2" s="1"/>
  <c r="N41" i="2"/>
  <c r="M41" i="2" s="1"/>
  <c r="H41" i="2"/>
  <c r="BB41" i="2" s="1"/>
  <c r="CC40" i="2"/>
  <c r="CA40" i="2"/>
  <c r="BW40" i="2"/>
  <c r="BS40" i="2"/>
  <c r="BM40" i="2"/>
  <c r="BK40" i="2"/>
  <c r="BG40" i="2"/>
  <c r="BC40" i="2"/>
  <c r="AW40" i="2"/>
  <c r="AU40" i="2"/>
  <c r="AQ40" i="2"/>
  <c r="AM40" i="2"/>
  <c r="AG40" i="2"/>
  <c r="AE40" i="2"/>
  <c r="AA40" i="2"/>
  <c r="W40" i="2"/>
  <c r="R40" i="2"/>
  <c r="S40" i="2" s="1"/>
  <c r="N40" i="2"/>
  <c r="M40" i="2" s="1"/>
  <c r="H40" i="2"/>
  <c r="BB40" i="2" s="1"/>
  <c r="CC39" i="2"/>
  <c r="CA39" i="2"/>
  <c r="BW39" i="2"/>
  <c r="BS39" i="2"/>
  <c r="BM39" i="2"/>
  <c r="BK39" i="2"/>
  <c r="BG39" i="2"/>
  <c r="BC39" i="2"/>
  <c r="AW39" i="2"/>
  <c r="AU39" i="2"/>
  <c r="AQ39" i="2"/>
  <c r="AM39" i="2"/>
  <c r="AG39" i="2"/>
  <c r="AE39" i="2"/>
  <c r="AA39" i="2"/>
  <c r="W39" i="2"/>
  <c r="R39" i="2"/>
  <c r="S39" i="2" s="1"/>
  <c r="N39" i="2"/>
  <c r="M39" i="2" s="1"/>
  <c r="H39" i="2"/>
  <c r="CC38" i="2"/>
  <c r="CA38" i="2"/>
  <c r="BW38" i="2"/>
  <c r="BS38" i="2"/>
  <c r="BM38" i="2"/>
  <c r="BK38" i="2"/>
  <c r="BG38" i="2"/>
  <c r="BC38" i="2"/>
  <c r="AW38" i="2"/>
  <c r="AU38" i="2"/>
  <c r="AQ38" i="2"/>
  <c r="AM38" i="2"/>
  <c r="AG38" i="2"/>
  <c r="AE38" i="2"/>
  <c r="AA38" i="2"/>
  <c r="W38" i="2"/>
  <c r="R38" i="2"/>
  <c r="S38" i="2" s="1"/>
  <c r="N38" i="2"/>
  <c r="M38" i="2" s="1"/>
  <c r="H38" i="2"/>
  <c r="CC37" i="2"/>
  <c r="CA37" i="2"/>
  <c r="BW37" i="2"/>
  <c r="BS37" i="2"/>
  <c r="BM37" i="2"/>
  <c r="BK37" i="2"/>
  <c r="BG37" i="2"/>
  <c r="BC37" i="2"/>
  <c r="AW37" i="2"/>
  <c r="AU37" i="2"/>
  <c r="AQ37" i="2"/>
  <c r="AM37" i="2"/>
  <c r="AG37" i="2"/>
  <c r="AE37" i="2"/>
  <c r="AA37" i="2"/>
  <c r="W37" i="2"/>
  <c r="R37" i="2"/>
  <c r="S37" i="2" s="1"/>
  <c r="N37" i="2"/>
  <c r="M37" i="2" s="1"/>
  <c r="H37" i="2"/>
  <c r="BZ37" i="2" s="1"/>
  <c r="CC36" i="2"/>
  <c r="CA36" i="2"/>
  <c r="BW36" i="2"/>
  <c r="BS36" i="2"/>
  <c r="BM36" i="2"/>
  <c r="BK36" i="2"/>
  <c r="BG36" i="2"/>
  <c r="BC36" i="2"/>
  <c r="AW36" i="2"/>
  <c r="AU36" i="2"/>
  <c r="AQ36" i="2"/>
  <c r="AM36" i="2"/>
  <c r="AG36" i="2"/>
  <c r="AE36" i="2"/>
  <c r="AA36" i="2"/>
  <c r="W36" i="2"/>
  <c r="R36" i="2"/>
  <c r="S36" i="2" s="1"/>
  <c r="N36" i="2"/>
  <c r="M36" i="2" s="1"/>
  <c r="H36" i="2"/>
  <c r="CC35" i="2"/>
  <c r="CA35" i="2"/>
  <c r="BW35" i="2"/>
  <c r="BS35" i="2"/>
  <c r="BM35" i="2"/>
  <c r="BK35" i="2"/>
  <c r="BG35" i="2"/>
  <c r="BC35" i="2"/>
  <c r="AW35" i="2"/>
  <c r="AU35" i="2"/>
  <c r="AQ35" i="2"/>
  <c r="AM35" i="2"/>
  <c r="AG35" i="2"/>
  <c r="AE35" i="2"/>
  <c r="AA35" i="2"/>
  <c r="W35" i="2"/>
  <c r="R35" i="2"/>
  <c r="S35" i="2" s="1"/>
  <c r="N35" i="2"/>
  <c r="M35" i="2" s="1"/>
  <c r="H35" i="2"/>
  <c r="CC34" i="2"/>
  <c r="CA34" i="2"/>
  <c r="BW34" i="2"/>
  <c r="BS34" i="2"/>
  <c r="BM34" i="2"/>
  <c r="BK34" i="2"/>
  <c r="BG34" i="2"/>
  <c r="BC34" i="2"/>
  <c r="AW34" i="2"/>
  <c r="AU34" i="2"/>
  <c r="AQ34" i="2"/>
  <c r="AM34" i="2"/>
  <c r="AG34" i="2"/>
  <c r="AE34" i="2"/>
  <c r="AA34" i="2"/>
  <c r="W34" i="2"/>
  <c r="R34" i="2"/>
  <c r="S34" i="2" s="1"/>
  <c r="N34" i="2"/>
  <c r="M34" i="2" s="1"/>
  <c r="H34" i="2"/>
  <c r="CC33" i="2"/>
  <c r="CA33" i="2"/>
  <c r="BW33" i="2"/>
  <c r="BS33" i="2"/>
  <c r="BM33" i="2"/>
  <c r="BK33" i="2"/>
  <c r="BG33" i="2"/>
  <c r="BC33" i="2"/>
  <c r="AW33" i="2"/>
  <c r="AU33" i="2"/>
  <c r="AQ33" i="2"/>
  <c r="AM33" i="2"/>
  <c r="AG33" i="2"/>
  <c r="AE33" i="2"/>
  <c r="AA33" i="2"/>
  <c r="W33" i="2"/>
  <c r="R33" i="2"/>
  <c r="S33" i="2" s="1"/>
  <c r="N33" i="2"/>
  <c r="M33" i="2" s="1"/>
  <c r="H33" i="2"/>
  <c r="CC32" i="2"/>
  <c r="CA32" i="2"/>
  <c r="BW32" i="2"/>
  <c r="BS32" i="2"/>
  <c r="BM32" i="2"/>
  <c r="BK32" i="2"/>
  <c r="BG32" i="2"/>
  <c r="BC32" i="2"/>
  <c r="AW32" i="2"/>
  <c r="AU32" i="2"/>
  <c r="AQ32" i="2"/>
  <c r="AM32" i="2"/>
  <c r="AG32" i="2"/>
  <c r="AE32" i="2"/>
  <c r="AA32" i="2"/>
  <c r="W32" i="2"/>
  <c r="R32" i="2"/>
  <c r="S32" i="2" s="1"/>
  <c r="N32" i="2"/>
  <c r="M32" i="2" s="1"/>
  <c r="H32" i="2"/>
  <c r="BZ32" i="2" s="1"/>
  <c r="CC31" i="2"/>
  <c r="CA31" i="2"/>
  <c r="BW31" i="2"/>
  <c r="BS31" i="2"/>
  <c r="BM31" i="2"/>
  <c r="BK31" i="2"/>
  <c r="BG31" i="2"/>
  <c r="BC31" i="2"/>
  <c r="AW31" i="2"/>
  <c r="AU31" i="2"/>
  <c r="AQ31" i="2"/>
  <c r="AM31" i="2"/>
  <c r="AG31" i="2"/>
  <c r="AE31" i="2"/>
  <c r="AA31" i="2"/>
  <c r="W31" i="2"/>
  <c r="R31" i="2"/>
  <c r="S31" i="2" s="1"/>
  <c r="N31" i="2"/>
  <c r="M31" i="2" s="1"/>
  <c r="H31" i="2"/>
  <c r="CC30" i="2"/>
  <c r="CA30" i="2"/>
  <c r="BW30" i="2"/>
  <c r="BS30" i="2"/>
  <c r="BM30" i="2"/>
  <c r="BK30" i="2"/>
  <c r="BG30" i="2"/>
  <c r="BC30" i="2"/>
  <c r="AW30" i="2"/>
  <c r="AU30" i="2"/>
  <c r="AQ30" i="2"/>
  <c r="AM30" i="2"/>
  <c r="AG30" i="2"/>
  <c r="AE30" i="2"/>
  <c r="AA30" i="2"/>
  <c r="W30" i="2"/>
  <c r="R30" i="2"/>
  <c r="S30" i="2" s="1"/>
  <c r="N30" i="2"/>
  <c r="M30" i="2" s="1"/>
  <c r="H30" i="2"/>
  <c r="CC29" i="2"/>
  <c r="CA29" i="2"/>
  <c r="BW29" i="2"/>
  <c r="BS29" i="2"/>
  <c r="BM29" i="2"/>
  <c r="BK29" i="2"/>
  <c r="BG29" i="2"/>
  <c r="BC29" i="2"/>
  <c r="AW29" i="2"/>
  <c r="AU29" i="2"/>
  <c r="AQ29" i="2"/>
  <c r="AM29" i="2"/>
  <c r="AG29" i="2"/>
  <c r="AE29" i="2"/>
  <c r="AA29" i="2"/>
  <c r="W29" i="2"/>
  <c r="R29" i="2"/>
  <c r="S29" i="2" s="1"/>
  <c r="N29" i="2"/>
  <c r="M29" i="2" s="1"/>
  <c r="H29" i="2"/>
  <c r="CC28" i="2"/>
  <c r="CA28" i="2"/>
  <c r="BW28" i="2"/>
  <c r="BS28" i="2"/>
  <c r="BM28" i="2"/>
  <c r="BK28" i="2"/>
  <c r="BG28" i="2"/>
  <c r="BC28" i="2"/>
  <c r="AW28" i="2"/>
  <c r="AU28" i="2"/>
  <c r="AQ28" i="2"/>
  <c r="AM28" i="2"/>
  <c r="AG28" i="2"/>
  <c r="AE28" i="2"/>
  <c r="AA28" i="2"/>
  <c r="W28" i="2"/>
  <c r="R28" i="2"/>
  <c r="S28" i="2" s="1"/>
  <c r="N28" i="2"/>
  <c r="M28" i="2" s="1"/>
  <c r="H28" i="2"/>
  <c r="CC27" i="2"/>
  <c r="CA27" i="2"/>
  <c r="BW27" i="2"/>
  <c r="BS27" i="2"/>
  <c r="BM27" i="2"/>
  <c r="BK27" i="2"/>
  <c r="BG27" i="2"/>
  <c r="BC27" i="2"/>
  <c r="AW27" i="2"/>
  <c r="AU27" i="2"/>
  <c r="AQ27" i="2"/>
  <c r="AM27" i="2"/>
  <c r="AG27" i="2"/>
  <c r="AE27" i="2"/>
  <c r="AA27" i="2"/>
  <c r="W27" i="2"/>
  <c r="R27" i="2"/>
  <c r="S27" i="2" s="1"/>
  <c r="N27" i="2"/>
  <c r="M27" i="2" s="1"/>
  <c r="H27" i="2"/>
  <c r="BZ27" i="2" s="1"/>
  <c r="CC26" i="2"/>
  <c r="CA26" i="2"/>
  <c r="BW26" i="2"/>
  <c r="BS26" i="2"/>
  <c r="BM26" i="2"/>
  <c r="BK26" i="2"/>
  <c r="BG26" i="2"/>
  <c r="BC26" i="2"/>
  <c r="AW26" i="2"/>
  <c r="AU26" i="2"/>
  <c r="AQ26" i="2"/>
  <c r="AM26" i="2"/>
  <c r="AG26" i="2"/>
  <c r="AE26" i="2"/>
  <c r="AA26" i="2"/>
  <c r="W26" i="2"/>
  <c r="R26" i="2"/>
  <c r="S26" i="2" s="1"/>
  <c r="N26" i="2"/>
  <c r="M26" i="2" s="1"/>
  <c r="H26" i="2"/>
  <c r="BZ26" i="2" s="1"/>
  <c r="CC25" i="2"/>
  <c r="CA25" i="2"/>
  <c r="BW25" i="2"/>
  <c r="BS25" i="2"/>
  <c r="BM25" i="2"/>
  <c r="BK25" i="2"/>
  <c r="BG25" i="2"/>
  <c r="BC25" i="2"/>
  <c r="AW25" i="2"/>
  <c r="AU25" i="2"/>
  <c r="AQ25" i="2"/>
  <c r="AM25" i="2"/>
  <c r="AG25" i="2"/>
  <c r="AE25" i="2"/>
  <c r="AA25" i="2"/>
  <c r="W25" i="2"/>
  <c r="R25" i="2"/>
  <c r="S25" i="2" s="1"/>
  <c r="N25" i="2"/>
  <c r="M25" i="2" s="1"/>
  <c r="H25" i="2"/>
  <c r="BR25" i="2" s="1"/>
  <c r="CC24" i="2"/>
  <c r="CA24" i="2"/>
  <c r="BW24" i="2"/>
  <c r="BS24" i="2"/>
  <c r="BM24" i="2"/>
  <c r="BK24" i="2"/>
  <c r="BG24" i="2"/>
  <c r="BC24" i="2"/>
  <c r="AW24" i="2"/>
  <c r="AU24" i="2"/>
  <c r="AQ24" i="2"/>
  <c r="AM24" i="2"/>
  <c r="AG24" i="2"/>
  <c r="AE24" i="2"/>
  <c r="AA24" i="2"/>
  <c r="W24" i="2"/>
  <c r="R24" i="2"/>
  <c r="S24" i="2" s="1"/>
  <c r="N24" i="2"/>
  <c r="M24" i="2" s="1"/>
  <c r="H24" i="2"/>
  <c r="CC23" i="2"/>
  <c r="CA23" i="2"/>
  <c r="BW23" i="2"/>
  <c r="BS23" i="2"/>
  <c r="BM23" i="2"/>
  <c r="BK23" i="2"/>
  <c r="BG23" i="2"/>
  <c r="BC23" i="2"/>
  <c r="AW23" i="2"/>
  <c r="AU23" i="2"/>
  <c r="AQ23" i="2"/>
  <c r="AM23" i="2"/>
  <c r="AG23" i="2"/>
  <c r="AE23" i="2"/>
  <c r="AA23" i="2"/>
  <c r="W23" i="2"/>
  <c r="R23" i="2"/>
  <c r="S23" i="2" s="1"/>
  <c r="N23" i="2"/>
  <c r="M23" i="2" s="1"/>
  <c r="H23" i="2"/>
  <c r="CC22" i="2"/>
  <c r="CA22" i="2"/>
  <c r="BW22" i="2"/>
  <c r="BS22" i="2"/>
  <c r="BM22" i="2"/>
  <c r="BK22" i="2"/>
  <c r="BG22" i="2"/>
  <c r="BC22" i="2"/>
  <c r="AW22" i="2"/>
  <c r="AU22" i="2"/>
  <c r="AQ22" i="2"/>
  <c r="AM22" i="2"/>
  <c r="AG22" i="2"/>
  <c r="AE22" i="2"/>
  <c r="AA22" i="2"/>
  <c r="W22" i="2"/>
  <c r="R22" i="2"/>
  <c r="S22" i="2" s="1"/>
  <c r="N22" i="2"/>
  <c r="M22" i="2" s="1"/>
  <c r="H22" i="2"/>
  <c r="BZ22" i="2" s="1"/>
  <c r="CC21" i="2"/>
  <c r="CA21" i="2"/>
  <c r="BW21" i="2"/>
  <c r="BS21" i="2"/>
  <c r="BM21" i="2"/>
  <c r="BK21" i="2"/>
  <c r="BG21" i="2"/>
  <c r="BC21" i="2"/>
  <c r="AW21" i="2"/>
  <c r="AU21" i="2"/>
  <c r="AQ21" i="2"/>
  <c r="AM21" i="2"/>
  <c r="AG21" i="2"/>
  <c r="AE21" i="2"/>
  <c r="AA21" i="2"/>
  <c r="W21" i="2"/>
  <c r="R21" i="2"/>
  <c r="S21" i="2" s="1"/>
  <c r="N21" i="2"/>
  <c r="M21" i="2" s="1"/>
  <c r="H21" i="2"/>
  <c r="BZ21" i="2" s="1"/>
  <c r="CC20" i="2"/>
  <c r="CA20" i="2"/>
  <c r="BW20" i="2"/>
  <c r="BS20" i="2"/>
  <c r="BM20" i="2"/>
  <c r="BK20" i="2"/>
  <c r="BG20" i="2"/>
  <c r="BC20" i="2"/>
  <c r="AW20" i="2"/>
  <c r="AU20" i="2"/>
  <c r="AQ20" i="2"/>
  <c r="AM20" i="2"/>
  <c r="AG20" i="2"/>
  <c r="AE20" i="2"/>
  <c r="AA20" i="2"/>
  <c r="W20" i="2"/>
  <c r="R20" i="2"/>
  <c r="S20" i="2" s="1"/>
  <c r="N20" i="2"/>
  <c r="M20" i="2" s="1"/>
  <c r="H20" i="2"/>
  <c r="BR20" i="2" s="1"/>
  <c r="CC19" i="2"/>
  <c r="CA19" i="2"/>
  <c r="BW19" i="2"/>
  <c r="BS19" i="2"/>
  <c r="BM19" i="2"/>
  <c r="BK19" i="2"/>
  <c r="BG19" i="2"/>
  <c r="BC19" i="2"/>
  <c r="AW19" i="2"/>
  <c r="AU19" i="2"/>
  <c r="AQ19" i="2"/>
  <c r="AM19" i="2"/>
  <c r="AG19" i="2"/>
  <c r="AE19" i="2"/>
  <c r="AA19" i="2"/>
  <c r="W19" i="2"/>
  <c r="R19" i="2"/>
  <c r="S19" i="2" s="1"/>
  <c r="N19" i="2"/>
  <c r="M19" i="2" s="1"/>
  <c r="H19" i="2"/>
  <c r="BZ19" i="2" s="1"/>
  <c r="CC18" i="2"/>
  <c r="CA18" i="2"/>
  <c r="BW18" i="2"/>
  <c r="BS18" i="2"/>
  <c r="BM18" i="2"/>
  <c r="BK18" i="2"/>
  <c r="BG18" i="2"/>
  <c r="BC18" i="2"/>
  <c r="AW18" i="2"/>
  <c r="AU18" i="2"/>
  <c r="AQ18" i="2"/>
  <c r="AM18" i="2"/>
  <c r="AG18" i="2"/>
  <c r="AE18" i="2"/>
  <c r="AA18" i="2"/>
  <c r="W18" i="2"/>
  <c r="R18" i="2"/>
  <c r="S18" i="2" s="1"/>
  <c r="N18" i="2"/>
  <c r="M18" i="2" s="1"/>
  <c r="H18" i="2"/>
  <c r="CC17" i="2"/>
  <c r="CA17" i="2"/>
  <c r="BW17" i="2"/>
  <c r="BS17" i="2"/>
  <c r="BM17" i="2"/>
  <c r="BK17" i="2"/>
  <c r="BG17" i="2"/>
  <c r="BC17" i="2"/>
  <c r="AW17" i="2"/>
  <c r="AU17" i="2"/>
  <c r="AQ17" i="2"/>
  <c r="AM17" i="2"/>
  <c r="AG17" i="2"/>
  <c r="AE17" i="2"/>
  <c r="AA17" i="2"/>
  <c r="W17" i="2"/>
  <c r="R17" i="2"/>
  <c r="S17" i="2" s="1"/>
  <c r="N17" i="2"/>
  <c r="M17" i="2" s="1"/>
  <c r="H17" i="2"/>
  <c r="BZ17" i="2" s="1"/>
  <c r="CC16" i="2"/>
  <c r="CA16" i="2"/>
  <c r="BW16" i="2"/>
  <c r="BS16" i="2"/>
  <c r="BM16" i="2"/>
  <c r="BK16" i="2"/>
  <c r="BG16" i="2"/>
  <c r="BC16" i="2"/>
  <c r="AW16" i="2"/>
  <c r="AU16" i="2"/>
  <c r="AQ16" i="2"/>
  <c r="AM16" i="2"/>
  <c r="AG16" i="2"/>
  <c r="AE16" i="2"/>
  <c r="AA16" i="2"/>
  <c r="W16" i="2"/>
  <c r="R16" i="2"/>
  <c r="S16" i="2" s="1"/>
  <c r="N16" i="2"/>
  <c r="M16" i="2" s="1"/>
  <c r="H16" i="2"/>
  <c r="BZ16" i="2" s="1"/>
  <c r="CC15" i="2"/>
  <c r="CA15" i="2"/>
  <c r="BW15" i="2"/>
  <c r="BS15" i="2"/>
  <c r="BM15" i="2"/>
  <c r="BK15" i="2"/>
  <c r="BG15" i="2"/>
  <c r="BC15" i="2"/>
  <c r="AW15" i="2"/>
  <c r="AU15" i="2"/>
  <c r="AQ15" i="2"/>
  <c r="AM15" i="2"/>
  <c r="AG15" i="2"/>
  <c r="AE15" i="2"/>
  <c r="AA15" i="2"/>
  <c r="W15" i="2"/>
  <c r="R15" i="2"/>
  <c r="S15" i="2" s="1"/>
  <c r="N15" i="2"/>
  <c r="M15" i="2" s="1"/>
  <c r="H15" i="2"/>
  <c r="BZ15" i="2" s="1"/>
  <c r="CC14" i="2"/>
  <c r="CA14" i="2"/>
  <c r="BW14" i="2"/>
  <c r="BS14" i="2"/>
  <c r="BM14" i="2"/>
  <c r="BK14" i="2"/>
  <c r="BG14" i="2"/>
  <c r="BC14" i="2"/>
  <c r="AW14" i="2"/>
  <c r="AU14" i="2"/>
  <c r="AQ14" i="2"/>
  <c r="AM14" i="2"/>
  <c r="AG14" i="2"/>
  <c r="AE14" i="2"/>
  <c r="AA14" i="2"/>
  <c r="W14" i="2"/>
  <c r="R14" i="2"/>
  <c r="S14" i="2" s="1"/>
  <c r="N14" i="2"/>
  <c r="M14" i="2" s="1"/>
  <c r="H14" i="2"/>
  <c r="CC13" i="2"/>
  <c r="CA13" i="2"/>
  <c r="BW13" i="2"/>
  <c r="BS13" i="2"/>
  <c r="BM13" i="2"/>
  <c r="BK13" i="2"/>
  <c r="BG13" i="2"/>
  <c r="BC13" i="2"/>
  <c r="AW13" i="2"/>
  <c r="AU13" i="2"/>
  <c r="AQ13" i="2"/>
  <c r="AM13" i="2"/>
  <c r="AG13" i="2"/>
  <c r="AE13" i="2"/>
  <c r="AA13" i="2"/>
  <c r="W13" i="2"/>
  <c r="R13" i="2"/>
  <c r="S13" i="2" s="1"/>
  <c r="N13" i="2"/>
  <c r="M13" i="2" s="1"/>
  <c r="H13" i="2"/>
  <c r="BZ13" i="2" s="1"/>
  <c r="CC12" i="2"/>
  <c r="CA12" i="2"/>
  <c r="BW12" i="2"/>
  <c r="BS12" i="2"/>
  <c r="BM12" i="2"/>
  <c r="BK12" i="2"/>
  <c r="BG12" i="2"/>
  <c r="BC12" i="2"/>
  <c r="AW12" i="2"/>
  <c r="AU12" i="2"/>
  <c r="AQ12" i="2"/>
  <c r="AM12" i="2"/>
  <c r="AG12" i="2"/>
  <c r="AE12" i="2"/>
  <c r="AA12" i="2"/>
  <c r="W12" i="2"/>
  <c r="R12" i="2"/>
  <c r="S12" i="2" s="1"/>
  <c r="N12" i="2"/>
  <c r="M12" i="2" s="1"/>
  <c r="H12" i="2"/>
  <c r="CC11" i="2"/>
  <c r="CA11" i="2"/>
  <c r="BW11" i="2"/>
  <c r="BS11" i="2"/>
  <c r="BM11" i="2"/>
  <c r="BK11" i="2"/>
  <c r="BG11" i="2"/>
  <c r="BC11" i="2"/>
  <c r="AW11" i="2"/>
  <c r="AU11" i="2"/>
  <c r="AQ11" i="2"/>
  <c r="AM11" i="2"/>
  <c r="AG11" i="2"/>
  <c r="AE11" i="2"/>
  <c r="AA11" i="2"/>
  <c r="W11" i="2"/>
  <c r="R11" i="2"/>
  <c r="S11" i="2" s="1"/>
  <c r="N11" i="2"/>
  <c r="M11" i="2" s="1"/>
  <c r="H11" i="2"/>
  <c r="CC10" i="2"/>
  <c r="CA10" i="2"/>
  <c r="BW10" i="2"/>
  <c r="BS10" i="2"/>
  <c r="BM10" i="2"/>
  <c r="BK10" i="2"/>
  <c r="BG10" i="2"/>
  <c r="BC10" i="2"/>
  <c r="AW10" i="2"/>
  <c r="AU10" i="2"/>
  <c r="AQ10" i="2"/>
  <c r="AM10" i="2"/>
  <c r="AG10" i="2"/>
  <c r="AE10" i="2"/>
  <c r="AA10" i="2"/>
  <c r="W10" i="2"/>
  <c r="R10" i="2"/>
  <c r="S10" i="2" s="1"/>
  <c r="N10" i="2"/>
  <c r="M10" i="2" s="1"/>
  <c r="H10" i="2"/>
  <c r="CC9" i="2"/>
  <c r="CA9" i="2"/>
  <c r="BW9" i="2"/>
  <c r="BS9" i="2"/>
  <c r="BM9" i="2"/>
  <c r="BK9" i="2"/>
  <c r="BG9" i="2"/>
  <c r="BC9" i="2"/>
  <c r="AW9" i="2"/>
  <c r="AU9" i="2"/>
  <c r="AQ9" i="2"/>
  <c r="AM9" i="2"/>
  <c r="AG9" i="2"/>
  <c r="AE9" i="2"/>
  <c r="AA9" i="2"/>
  <c r="W9" i="2"/>
  <c r="R9" i="2"/>
  <c r="S9" i="2" s="1"/>
  <c r="N9" i="2"/>
  <c r="M9" i="2" s="1"/>
  <c r="H9" i="2"/>
  <c r="CC8" i="2"/>
  <c r="CA8" i="2"/>
  <c r="BW8" i="2"/>
  <c r="BS8" i="2"/>
  <c r="BM8" i="2"/>
  <c r="BK8" i="2"/>
  <c r="BG8" i="2"/>
  <c r="BC8" i="2"/>
  <c r="AW8" i="2"/>
  <c r="AU8" i="2"/>
  <c r="AQ8" i="2"/>
  <c r="AM8" i="2"/>
  <c r="AG8" i="2"/>
  <c r="AE8" i="2"/>
  <c r="AA8" i="2"/>
  <c r="W8" i="2"/>
  <c r="R8" i="2"/>
  <c r="S8" i="2" s="1"/>
  <c r="N8" i="2"/>
  <c r="M8" i="2" s="1"/>
  <c r="H8" i="2"/>
  <c r="AD8" i="2" s="1"/>
  <c r="CC7" i="2"/>
  <c r="CA7" i="2"/>
  <c r="BW7" i="2"/>
  <c r="BS7" i="2"/>
  <c r="BM7" i="2"/>
  <c r="BK7" i="2"/>
  <c r="BG7" i="2"/>
  <c r="BC7" i="2"/>
  <c r="AW7" i="2"/>
  <c r="AU7" i="2"/>
  <c r="AQ7" i="2"/>
  <c r="AM7" i="2"/>
  <c r="AG7" i="2"/>
  <c r="AE7" i="2"/>
  <c r="AA7" i="2"/>
  <c r="W7" i="2"/>
  <c r="R7" i="2"/>
  <c r="S7" i="2" s="1"/>
  <c r="N7" i="2"/>
  <c r="M7" i="2" s="1"/>
  <c r="H7" i="2"/>
  <c r="BZ7" i="2" s="1"/>
  <c r="CC6" i="2"/>
  <c r="CA6" i="2"/>
  <c r="BW6" i="2"/>
  <c r="BS6" i="2"/>
  <c r="BM6" i="2"/>
  <c r="BK6" i="2"/>
  <c r="BG6" i="2"/>
  <c r="BC6" i="2"/>
  <c r="AW6" i="2"/>
  <c r="AU6" i="2"/>
  <c r="AQ6" i="2"/>
  <c r="AM6" i="2"/>
  <c r="AG6" i="2"/>
  <c r="AE6" i="2"/>
  <c r="AA6" i="2"/>
  <c r="W6" i="2"/>
  <c r="R6" i="2"/>
  <c r="S6" i="2" s="1"/>
  <c r="N6" i="2"/>
  <c r="M6" i="2" s="1"/>
  <c r="H6" i="2"/>
  <c r="BR6" i="2" s="1"/>
  <c r="CC5" i="2"/>
  <c r="CA5" i="2"/>
  <c r="BW5" i="2"/>
  <c r="BS5" i="2"/>
  <c r="BM5" i="2"/>
  <c r="BK5" i="2"/>
  <c r="BG5" i="2"/>
  <c r="BC5" i="2"/>
  <c r="AW5" i="2"/>
  <c r="AU5" i="2"/>
  <c r="AQ5" i="2"/>
  <c r="AM5" i="2"/>
  <c r="AG5" i="2"/>
  <c r="AE5" i="2"/>
  <c r="AA5" i="2"/>
  <c r="W5" i="2"/>
  <c r="R5" i="2"/>
  <c r="S5" i="2" s="1"/>
  <c r="N5" i="2"/>
  <c r="M5" i="2" s="1"/>
  <c r="H5" i="2"/>
  <c r="BV5" i="2" s="1"/>
  <c r="CC4" i="2"/>
  <c r="CA4" i="2"/>
  <c r="BW4" i="2"/>
  <c r="BS4" i="2"/>
  <c r="BM4" i="2"/>
  <c r="BK4" i="2"/>
  <c r="BG4" i="2"/>
  <c r="BC4" i="2"/>
  <c r="AW4" i="2"/>
  <c r="AU4" i="2"/>
  <c r="AQ4" i="2"/>
  <c r="AM4" i="2"/>
  <c r="AG4" i="2"/>
  <c r="AE4" i="2"/>
  <c r="AA4" i="2"/>
  <c r="W4" i="2"/>
  <c r="R4" i="2"/>
  <c r="S4" i="2" s="1"/>
  <c r="N4" i="2"/>
  <c r="M4" i="2" s="1"/>
  <c r="H4" i="2"/>
  <c r="BZ4" i="2" s="1"/>
  <c r="CC3" i="2"/>
  <c r="CA3" i="2"/>
  <c r="BW3" i="2"/>
  <c r="BS3" i="2"/>
  <c r="BM3" i="2"/>
  <c r="BK3" i="2"/>
  <c r="BG3" i="2"/>
  <c r="BC3" i="2"/>
  <c r="AW3" i="2"/>
  <c r="AU3" i="2"/>
  <c r="AQ3" i="2"/>
  <c r="AM3" i="2"/>
  <c r="AG3" i="2"/>
  <c r="AE3" i="2"/>
  <c r="AA3" i="2"/>
  <c r="W3" i="2"/>
  <c r="R3" i="2"/>
  <c r="S3" i="2" s="1"/>
  <c r="N3" i="2"/>
  <c r="M3" i="2" s="1"/>
  <c r="H3" i="2"/>
  <c r="BJ3" i="2" s="1"/>
  <c r="CC2" i="2"/>
  <c r="CA2" i="2"/>
  <c r="BW2" i="2"/>
  <c r="BS2" i="2"/>
  <c r="BM2" i="2"/>
  <c r="BK2" i="2"/>
  <c r="BG2" i="2"/>
  <c r="BC2" i="2"/>
  <c r="AW2" i="2"/>
  <c r="AU2" i="2"/>
  <c r="AQ2" i="2"/>
  <c r="AM2" i="2"/>
  <c r="AG2" i="2"/>
  <c r="AE2" i="2"/>
  <c r="AA2" i="2"/>
  <c r="W2" i="2"/>
  <c r="R2" i="2"/>
  <c r="S2" i="2" s="1"/>
  <c r="N2" i="2"/>
  <c r="M2" i="2" s="1"/>
  <c r="H2" i="2"/>
  <c r="BR2" i="2" s="1"/>
  <c r="AJ328" i="8" l="1"/>
  <c r="AJ327" i="8"/>
  <c r="BO328" i="8"/>
  <c r="BO327" i="8"/>
  <c r="CF328" i="8"/>
  <c r="CF327" i="8"/>
  <c r="BN327" i="8"/>
  <c r="AX327" i="8"/>
  <c r="BP327" i="8"/>
  <c r="AH328" i="8"/>
  <c r="CD330" i="8" s="1"/>
  <c r="AH327" i="8"/>
  <c r="F20" i="3"/>
  <c r="D20" i="3" s="1"/>
  <c r="T311" i="2"/>
  <c r="AV190" i="2"/>
  <c r="BL213" i="2"/>
  <c r="T290" i="2"/>
  <c r="BD251" i="2"/>
  <c r="BX195" i="2"/>
  <c r="T249" i="2"/>
  <c r="X258" i="2"/>
  <c r="AV195" i="2"/>
  <c r="T302" i="2"/>
  <c r="T5" i="2"/>
  <c r="CG153" i="2"/>
  <c r="CI153" i="2" s="1"/>
  <c r="BX167" i="2"/>
  <c r="L258" i="2"/>
  <c r="BL195" i="2"/>
  <c r="CG60" i="2"/>
  <c r="CI60" i="2" s="1"/>
  <c r="CG100" i="2"/>
  <c r="CI100" i="2" s="1"/>
  <c r="CG108" i="2"/>
  <c r="CI108" i="2" s="1"/>
  <c r="X199" i="2"/>
  <c r="CG242" i="2"/>
  <c r="BH195" i="2"/>
  <c r="BO195" i="2" s="1"/>
  <c r="P234" i="2"/>
  <c r="CG15" i="2"/>
  <c r="CI15" i="2" s="1"/>
  <c r="CG19" i="2"/>
  <c r="CI19" i="2" s="1"/>
  <c r="CG23" i="2"/>
  <c r="CI23" i="2" s="1"/>
  <c r="CG36" i="2"/>
  <c r="CI36" i="2" s="1"/>
  <c r="CG79" i="2"/>
  <c r="CI79" i="2" s="1"/>
  <c r="AB16" i="2"/>
  <c r="L259" i="2"/>
  <c r="CG106" i="2"/>
  <c r="CI106" i="2" s="1"/>
  <c r="CG114" i="2"/>
  <c r="CI114" i="2" s="1"/>
  <c r="BH234" i="2"/>
  <c r="BD27" i="2"/>
  <c r="CG166" i="2"/>
  <c r="CI166" i="2" s="1"/>
  <c r="CG188" i="2"/>
  <c r="CI188" i="2" s="1"/>
  <c r="AB197" i="2"/>
  <c r="CG102" i="2"/>
  <c r="CI102" i="2" s="1"/>
  <c r="CG104" i="2"/>
  <c r="CI104" i="2" s="1"/>
  <c r="CG110" i="2"/>
  <c r="CI110" i="2" s="1"/>
  <c r="CG112" i="2"/>
  <c r="CI112" i="2" s="1"/>
  <c r="CG129" i="2"/>
  <c r="CI129" i="2" s="1"/>
  <c r="CG135" i="2"/>
  <c r="CI135" i="2" s="1"/>
  <c r="CG140" i="2"/>
  <c r="CI140" i="2" s="1"/>
  <c r="CG148" i="2"/>
  <c r="CI148" i="2" s="1"/>
  <c r="CG164" i="2"/>
  <c r="CI164" i="2" s="1"/>
  <c r="CG168" i="2"/>
  <c r="CI168" i="2" s="1"/>
  <c r="CB170" i="2"/>
  <c r="CG170" i="2"/>
  <c r="CI170" i="2" s="1"/>
  <c r="CG186" i="2"/>
  <c r="CI186" i="2" s="1"/>
  <c r="CG190" i="2"/>
  <c r="CI190" i="2" s="1"/>
  <c r="CG192" i="2"/>
  <c r="CI192" i="2" s="1"/>
  <c r="CG194" i="2"/>
  <c r="CI194" i="2" s="1"/>
  <c r="CG196" i="2"/>
  <c r="CI196" i="2" s="1"/>
  <c r="CG198" i="2"/>
  <c r="CI198" i="2" s="1"/>
  <c r="CG211" i="2"/>
  <c r="CI211" i="2" s="1"/>
  <c r="CG213" i="2"/>
  <c r="CI213" i="2" s="1"/>
  <c r="CG215" i="2"/>
  <c r="CI215" i="2" s="1"/>
  <c r="CG217" i="2"/>
  <c r="CI217" i="2" s="1"/>
  <c r="CG224" i="2"/>
  <c r="CI224" i="2" s="1"/>
  <c r="CG227" i="2"/>
  <c r="CI227" i="2" s="1"/>
  <c r="CG231" i="2"/>
  <c r="CI231" i="2" s="1"/>
  <c r="CG235" i="2"/>
  <c r="CI235" i="2" s="1"/>
  <c r="CG236" i="2"/>
  <c r="CI236" i="2" s="1"/>
  <c r="CB237" i="2"/>
  <c r="CG237" i="2"/>
  <c r="CI237" i="2" s="1"/>
  <c r="CG238" i="2"/>
  <c r="CI238" i="2" s="1"/>
  <c r="CI242" i="2"/>
  <c r="CG244" i="2"/>
  <c r="CI244" i="2" s="1"/>
  <c r="CG246" i="2"/>
  <c r="CI246" i="2" s="1"/>
  <c r="CG248" i="2"/>
  <c r="CI248" i="2" s="1"/>
  <c r="CG250" i="2"/>
  <c r="CI250" i="2" s="1"/>
  <c r="CG252" i="2"/>
  <c r="CI252" i="2" s="1"/>
  <c r="CG254" i="2"/>
  <c r="CI254" i="2" s="1"/>
  <c r="CG256" i="2"/>
  <c r="CI256" i="2" s="1"/>
  <c r="CB262" i="2"/>
  <c r="CG262" i="2"/>
  <c r="CI262" i="2" s="1"/>
  <c r="CG264" i="2"/>
  <c r="CI264" i="2" s="1"/>
  <c r="T265" i="2"/>
  <c r="CG278" i="2"/>
  <c r="CI278" i="2" s="1"/>
  <c r="CG280" i="2"/>
  <c r="CI280" i="2" s="1"/>
  <c r="CG282" i="2"/>
  <c r="CI282" i="2" s="1"/>
  <c r="CG284" i="2"/>
  <c r="CI284" i="2" s="1"/>
  <c r="CG286" i="2"/>
  <c r="CI286" i="2" s="1"/>
  <c r="CG288" i="2"/>
  <c r="CI288" i="2" s="1"/>
  <c r="CG307" i="2"/>
  <c r="CI307" i="2" s="1"/>
  <c r="CG309" i="2"/>
  <c r="CI309" i="2" s="1"/>
  <c r="BJ312" i="2"/>
  <c r="T315" i="2"/>
  <c r="T325" i="2"/>
  <c r="O4" i="3"/>
  <c r="CG17" i="2"/>
  <c r="CI17" i="2" s="1"/>
  <c r="CG57" i="2"/>
  <c r="CI57" i="2" s="1"/>
  <c r="CG64" i="2"/>
  <c r="CI64" i="2" s="1"/>
  <c r="CG70" i="2"/>
  <c r="CI70" i="2" s="1"/>
  <c r="CG83" i="2"/>
  <c r="CI83" i="2" s="1"/>
  <c r="CG127" i="2"/>
  <c r="CI127" i="2" s="1"/>
  <c r="CG131" i="2"/>
  <c r="CI131" i="2" s="1"/>
  <c r="CG137" i="2"/>
  <c r="CI137" i="2" s="1"/>
  <c r="CG142" i="2"/>
  <c r="CI142" i="2" s="1"/>
  <c r="CG151" i="2"/>
  <c r="CI151" i="2" s="1"/>
  <c r="CG160" i="2"/>
  <c r="CI160" i="2" s="1"/>
  <c r="CG162" i="2"/>
  <c r="CI162" i="2" s="1"/>
  <c r="CG2" i="2"/>
  <c r="CI2" i="2" s="1"/>
  <c r="CG5" i="2"/>
  <c r="CI5" i="2" s="1"/>
  <c r="CG7" i="2"/>
  <c r="CI7" i="2" s="1"/>
  <c r="CG11" i="2"/>
  <c r="CI11" i="2" s="1"/>
  <c r="CG25" i="2"/>
  <c r="CI25" i="2" s="1"/>
  <c r="CG27" i="2"/>
  <c r="CI27" i="2" s="1"/>
  <c r="CG29" i="2"/>
  <c r="CI29" i="2" s="1"/>
  <c r="CG31" i="2"/>
  <c r="CI31" i="2" s="1"/>
  <c r="CG39" i="2"/>
  <c r="CI39" i="2" s="1"/>
  <c r="CG41" i="2"/>
  <c r="CI41" i="2" s="1"/>
  <c r="CG44" i="2"/>
  <c r="CI44" i="2" s="1"/>
  <c r="CG46" i="2"/>
  <c r="CI46" i="2" s="1"/>
  <c r="X47" i="2"/>
  <c r="CG48" i="2"/>
  <c r="CI48" i="2" s="1"/>
  <c r="CG50" i="2"/>
  <c r="CI50" i="2" s="1"/>
  <c r="CG52" i="2"/>
  <c r="CI52" i="2" s="1"/>
  <c r="CG54" i="2"/>
  <c r="CI54" i="2" s="1"/>
  <c r="CG56" i="2"/>
  <c r="CI56" i="2" s="1"/>
  <c r="CG59" i="2"/>
  <c r="CI59" i="2" s="1"/>
  <c r="T70" i="2"/>
  <c r="CG72" i="2"/>
  <c r="CI72" i="2" s="1"/>
  <c r="CG74" i="2"/>
  <c r="CI74" i="2" s="1"/>
  <c r="CG76" i="2"/>
  <c r="CI76" i="2" s="1"/>
  <c r="CG78" i="2"/>
  <c r="CI78" i="2" s="1"/>
  <c r="AR82" i="2"/>
  <c r="BF84" i="2"/>
  <c r="BT84" i="2"/>
  <c r="CG85" i="2"/>
  <c r="CI85" i="2" s="1"/>
  <c r="CG87" i="2"/>
  <c r="CI87" i="2" s="1"/>
  <c r="CG89" i="2"/>
  <c r="CI89" i="2" s="1"/>
  <c r="CG91" i="2"/>
  <c r="CI91" i="2" s="1"/>
  <c r="CG93" i="2"/>
  <c r="CI93" i="2" s="1"/>
  <c r="X94" i="2"/>
  <c r="CG95" i="2"/>
  <c r="CI95" i="2" s="1"/>
  <c r="CG97" i="2"/>
  <c r="CI97" i="2" s="1"/>
  <c r="CG120" i="2"/>
  <c r="CI120" i="2" s="1"/>
  <c r="CG122" i="2"/>
  <c r="CI122" i="2" s="1"/>
  <c r="CG124" i="2"/>
  <c r="CI124" i="2" s="1"/>
  <c r="CG139" i="2"/>
  <c r="CI139" i="2" s="1"/>
  <c r="CG143" i="2"/>
  <c r="CI143" i="2" s="1"/>
  <c r="CG145" i="2"/>
  <c r="CI145" i="2" s="1"/>
  <c r="CG147" i="2"/>
  <c r="CI147" i="2" s="1"/>
  <c r="CG156" i="2"/>
  <c r="CI156" i="2" s="1"/>
  <c r="CG158" i="2"/>
  <c r="CI158" i="2" s="1"/>
  <c r="L171" i="2"/>
  <c r="CG172" i="2"/>
  <c r="CI172" i="2" s="1"/>
  <c r="CG176" i="2"/>
  <c r="CI176" i="2" s="1"/>
  <c r="CG178" i="2"/>
  <c r="CI178" i="2" s="1"/>
  <c r="CG180" i="2"/>
  <c r="CI180" i="2" s="1"/>
  <c r="AF181" i="2"/>
  <c r="CG181" i="2"/>
  <c r="CI181" i="2" s="1"/>
  <c r="CG183" i="2"/>
  <c r="CI183" i="2" s="1"/>
  <c r="CG185" i="2"/>
  <c r="CI185" i="2" s="1"/>
  <c r="CG195" i="2"/>
  <c r="CI195" i="2" s="1"/>
  <c r="CG200" i="2"/>
  <c r="CI200" i="2" s="1"/>
  <c r="CG202" i="2"/>
  <c r="CI202" i="2" s="1"/>
  <c r="CG204" i="2"/>
  <c r="CI204" i="2" s="1"/>
  <c r="CG206" i="2"/>
  <c r="CI206" i="2" s="1"/>
  <c r="CG208" i="2"/>
  <c r="CI208" i="2" s="1"/>
  <c r="CG219" i="2"/>
  <c r="CI219" i="2" s="1"/>
  <c r="CG221" i="2"/>
  <c r="CI221" i="2" s="1"/>
  <c r="CG223" i="2"/>
  <c r="CI223" i="2" s="1"/>
  <c r="CG226" i="2"/>
  <c r="CI226" i="2" s="1"/>
  <c r="CG230" i="2"/>
  <c r="CI230" i="2" s="1"/>
  <c r="CG234" i="2"/>
  <c r="CI234" i="2" s="1"/>
  <c r="CB236" i="2"/>
  <c r="CG241" i="2"/>
  <c r="CI241" i="2" s="1"/>
  <c r="CG259" i="2"/>
  <c r="CI259" i="2" s="1"/>
  <c r="CG266" i="2"/>
  <c r="CI266" i="2" s="1"/>
  <c r="CG268" i="2"/>
  <c r="CI268" i="2" s="1"/>
  <c r="CG270" i="2"/>
  <c r="CI270" i="2" s="1"/>
  <c r="CG273" i="2"/>
  <c r="CI273" i="2" s="1"/>
  <c r="CG275" i="2"/>
  <c r="CI275" i="2" s="1"/>
  <c r="CG277" i="2"/>
  <c r="CI277" i="2" s="1"/>
  <c r="CG290" i="2"/>
  <c r="CI290" i="2" s="1"/>
  <c r="CG292" i="2"/>
  <c r="CI292" i="2" s="1"/>
  <c r="CG294" i="2"/>
  <c r="CI294" i="2" s="1"/>
  <c r="BT296" i="2"/>
  <c r="CG296" i="2"/>
  <c r="CI296" i="2" s="1"/>
  <c r="CG298" i="2"/>
  <c r="CI298" i="2" s="1"/>
  <c r="CG300" i="2"/>
  <c r="CI300" i="2" s="1"/>
  <c r="CG302" i="2"/>
  <c r="CI302" i="2" s="1"/>
  <c r="CG304" i="2"/>
  <c r="CI304" i="2" s="1"/>
  <c r="CG311" i="2"/>
  <c r="CI311" i="2" s="1"/>
  <c r="CG312" i="2"/>
  <c r="CI312" i="2" s="1"/>
  <c r="CG314" i="2"/>
  <c r="CI314" i="2" s="1"/>
  <c r="CG316" i="2"/>
  <c r="CI316" i="2" s="1"/>
  <c r="CG318" i="2"/>
  <c r="CI318" i="2" s="1"/>
  <c r="CG320" i="2"/>
  <c r="CI320" i="2" s="1"/>
  <c r="CG322" i="2"/>
  <c r="CI322" i="2" s="1"/>
  <c r="CG324" i="2"/>
  <c r="CI324" i="2" s="1"/>
  <c r="CG326" i="2"/>
  <c r="CI326" i="2" s="1"/>
  <c r="CG13" i="2"/>
  <c r="CI13" i="2" s="1"/>
  <c r="CG62" i="2"/>
  <c r="CI62" i="2" s="1"/>
  <c r="CG66" i="2"/>
  <c r="CI66" i="2" s="1"/>
  <c r="CG68" i="2"/>
  <c r="CI68" i="2" s="1"/>
  <c r="CG81" i="2"/>
  <c r="CI81" i="2" s="1"/>
  <c r="CG98" i="2"/>
  <c r="CI98" i="2" s="1"/>
  <c r="CG116" i="2"/>
  <c r="CI116" i="2" s="1"/>
  <c r="CG118" i="2"/>
  <c r="CI118" i="2" s="1"/>
  <c r="CG133" i="2"/>
  <c r="CI133" i="2" s="1"/>
  <c r="CG3" i="2"/>
  <c r="CI3" i="2" s="1"/>
  <c r="CG6" i="2"/>
  <c r="CI6" i="2" s="1"/>
  <c r="CG8" i="2"/>
  <c r="CI8" i="2" s="1"/>
  <c r="CG12" i="2"/>
  <c r="CI12" i="2" s="1"/>
  <c r="CG14" i="2"/>
  <c r="CI14" i="2" s="1"/>
  <c r="CG16" i="2"/>
  <c r="CI16" i="2" s="1"/>
  <c r="CG18" i="2"/>
  <c r="CI18" i="2" s="1"/>
  <c r="X19" i="2"/>
  <c r="CG20" i="2"/>
  <c r="CI20" i="2" s="1"/>
  <c r="CG22" i="2"/>
  <c r="CI22" i="2" s="1"/>
  <c r="CG33" i="2"/>
  <c r="CI33" i="2" s="1"/>
  <c r="CG35" i="2"/>
  <c r="CI35" i="2" s="1"/>
  <c r="CG37" i="2"/>
  <c r="CI37" i="2" s="1"/>
  <c r="AB38" i="2"/>
  <c r="AD40" i="2"/>
  <c r="AR40" i="2"/>
  <c r="BH40" i="2"/>
  <c r="L42" i="2"/>
  <c r="CG43" i="2"/>
  <c r="CI43" i="2" s="1"/>
  <c r="BB44" i="2"/>
  <c r="BH55" i="2"/>
  <c r="BX55" i="2"/>
  <c r="X57" i="2"/>
  <c r="BT57" i="2"/>
  <c r="CG58" i="2"/>
  <c r="CI58" i="2" s="1"/>
  <c r="AP60" i="2"/>
  <c r="CG61" i="2"/>
  <c r="CI61" i="2" s="1"/>
  <c r="CG63" i="2"/>
  <c r="CI63" i="2" s="1"/>
  <c r="CG65" i="2"/>
  <c r="CI65" i="2" s="1"/>
  <c r="CG67" i="2"/>
  <c r="CI67" i="2" s="1"/>
  <c r="CG69" i="2"/>
  <c r="CI69" i="2" s="1"/>
  <c r="CG71" i="2"/>
  <c r="CI71" i="2" s="1"/>
  <c r="L79" i="2"/>
  <c r="AN79" i="2"/>
  <c r="CG80" i="2"/>
  <c r="CI80" i="2" s="1"/>
  <c r="CG82" i="2"/>
  <c r="CI82" i="2" s="1"/>
  <c r="L98" i="2"/>
  <c r="X98" i="2"/>
  <c r="CG99" i="2"/>
  <c r="CI99" i="2" s="1"/>
  <c r="CG101" i="2"/>
  <c r="CI101" i="2" s="1"/>
  <c r="CG103" i="2"/>
  <c r="CI103" i="2" s="1"/>
  <c r="CG105" i="2"/>
  <c r="CI105" i="2" s="1"/>
  <c r="CG107" i="2"/>
  <c r="CI107" i="2" s="1"/>
  <c r="CG109" i="2"/>
  <c r="CI109" i="2" s="1"/>
  <c r="CG111" i="2"/>
  <c r="CI111" i="2" s="1"/>
  <c r="CG113" i="2"/>
  <c r="CI113" i="2" s="1"/>
  <c r="CG115" i="2"/>
  <c r="CI115" i="2" s="1"/>
  <c r="CG117" i="2"/>
  <c r="CI117" i="2" s="1"/>
  <c r="CG119" i="2"/>
  <c r="CI119" i="2" s="1"/>
  <c r="T120" i="2"/>
  <c r="CG126" i="2"/>
  <c r="CI126" i="2" s="1"/>
  <c r="CG128" i="2"/>
  <c r="CI128" i="2" s="1"/>
  <c r="CG130" i="2"/>
  <c r="CI130" i="2" s="1"/>
  <c r="CG132" i="2"/>
  <c r="CI132" i="2" s="1"/>
  <c r="CG134" i="2"/>
  <c r="CI134" i="2" s="1"/>
  <c r="CG136" i="2"/>
  <c r="CI136" i="2" s="1"/>
  <c r="CG138" i="2"/>
  <c r="CI138" i="2" s="1"/>
  <c r="AN139" i="2"/>
  <c r="L140" i="2"/>
  <c r="X140" i="2"/>
  <c r="CG141" i="2"/>
  <c r="CI141" i="2" s="1"/>
  <c r="AN148" i="2"/>
  <c r="BD148" i="2"/>
  <c r="CG149" i="2"/>
  <c r="CI149" i="2" s="1"/>
  <c r="AV150" i="2"/>
  <c r="BL150" i="2"/>
  <c r="CG150" i="2"/>
  <c r="CI150" i="2" s="1"/>
  <c r="X151" i="2"/>
  <c r="AN151" i="2"/>
  <c r="CG152" i="2"/>
  <c r="CI152" i="2" s="1"/>
  <c r="CG155" i="2"/>
  <c r="CI155" i="2" s="1"/>
  <c r="CG159" i="2"/>
  <c r="CI159" i="2" s="1"/>
  <c r="CG161" i="2"/>
  <c r="CI161" i="2" s="1"/>
  <c r="CG163" i="2"/>
  <c r="CI163" i="2" s="1"/>
  <c r="CG165" i="2"/>
  <c r="CI165" i="2" s="1"/>
  <c r="CG167" i="2"/>
  <c r="CI167" i="2" s="1"/>
  <c r="CG169" i="2"/>
  <c r="CI169" i="2" s="1"/>
  <c r="AN170" i="2"/>
  <c r="BT170" i="2"/>
  <c r="AR175" i="2"/>
  <c r="AB179" i="2"/>
  <c r="BH184" i="2"/>
  <c r="CG187" i="2"/>
  <c r="CI187" i="2" s="1"/>
  <c r="CG189" i="2"/>
  <c r="CI189" i="2" s="1"/>
  <c r="CG191" i="2"/>
  <c r="CI191" i="2" s="1"/>
  <c r="CG193" i="2"/>
  <c r="CI193" i="2" s="1"/>
  <c r="CG197" i="2"/>
  <c r="CI197" i="2" s="1"/>
  <c r="CG210" i="2"/>
  <c r="CI210" i="2" s="1"/>
  <c r="CG212" i="2"/>
  <c r="CI212" i="2" s="1"/>
  <c r="CG214" i="2"/>
  <c r="CI214" i="2" s="1"/>
  <c r="CG216" i="2"/>
  <c r="CI216" i="2" s="1"/>
  <c r="CG225" i="2"/>
  <c r="CI225" i="2" s="1"/>
  <c r="CG229" i="2"/>
  <c r="CI229" i="2" s="1"/>
  <c r="AP234" i="2"/>
  <c r="BR234" i="2"/>
  <c r="CG240" i="2"/>
  <c r="CI240" i="2" s="1"/>
  <c r="AR242" i="2"/>
  <c r="CG243" i="2"/>
  <c r="CI243" i="2" s="1"/>
  <c r="CG245" i="2"/>
  <c r="CI245" i="2" s="1"/>
  <c r="CG247" i="2"/>
  <c r="CI247" i="2" s="1"/>
  <c r="CG249" i="2"/>
  <c r="CI249" i="2" s="1"/>
  <c r="CG251" i="2"/>
  <c r="CI251" i="2" s="1"/>
  <c r="CG253" i="2"/>
  <c r="CI253" i="2" s="1"/>
  <c r="CG255" i="2"/>
  <c r="CI255" i="2" s="1"/>
  <c r="CG257" i="2"/>
  <c r="CI257" i="2" s="1"/>
  <c r="CG258" i="2"/>
  <c r="CI258" i="2" s="1"/>
  <c r="CG260" i="2"/>
  <c r="CI260" i="2" s="1"/>
  <c r="CG263" i="2"/>
  <c r="CI263" i="2" s="1"/>
  <c r="CG279" i="2"/>
  <c r="CI279" i="2" s="1"/>
  <c r="CG281" i="2"/>
  <c r="CI281" i="2" s="1"/>
  <c r="CG283" i="2"/>
  <c r="CI283" i="2" s="1"/>
  <c r="CG285" i="2"/>
  <c r="CI285" i="2" s="1"/>
  <c r="CG287" i="2"/>
  <c r="CI287" i="2" s="1"/>
  <c r="CG306" i="2"/>
  <c r="CI306" i="2" s="1"/>
  <c r="CG308" i="2"/>
  <c r="CI308" i="2" s="1"/>
  <c r="CG10" i="2"/>
  <c r="CI10" i="2" s="1"/>
  <c r="CG21" i="2"/>
  <c r="CI21" i="2" s="1"/>
  <c r="CG34" i="2"/>
  <c r="CI34" i="2" s="1"/>
  <c r="CG42" i="2"/>
  <c r="CI42" i="2" s="1"/>
  <c r="CG4" i="2"/>
  <c r="CI4" i="2" s="1"/>
  <c r="L7" i="2"/>
  <c r="X7" i="2"/>
  <c r="BL9" i="2"/>
  <c r="CG9" i="2"/>
  <c r="CI9" i="2" s="1"/>
  <c r="BT12" i="2"/>
  <c r="AR17" i="2"/>
  <c r="CG24" i="2"/>
  <c r="CI24" i="2" s="1"/>
  <c r="CG26" i="2"/>
  <c r="CI26" i="2" s="1"/>
  <c r="CG28" i="2"/>
  <c r="CI28" i="2" s="1"/>
  <c r="CG30" i="2"/>
  <c r="CI30" i="2" s="1"/>
  <c r="CG32" i="2"/>
  <c r="CI32" i="2" s="1"/>
  <c r="CG38" i="2"/>
  <c r="CI38" i="2" s="1"/>
  <c r="CG40" i="2"/>
  <c r="CI40" i="2" s="1"/>
  <c r="CG45" i="2"/>
  <c r="CI45" i="2" s="1"/>
  <c r="CG47" i="2"/>
  <c r="CI47" i="2" s="1"/>
  <c r="CG49" i="2"/>
  <c r="CI49" i="2" s="1"/>
  <c r="CG51" i="2"/>
  <c r="CI51" i="2" s="1"/>
  <c r="CG53" i="2"/>
  <c r="CI53" i="2" s="1"/>
  <c r="CG55" i="2"/>
  <c r="CI55" i="2" s="1"/>
  <c r="Z59" i="2"/>
  <c r="AN59" i="2"/>
  <c r="AR66" i="2"/>
  <c r="CG73" i="2"/>
  <c r="CI73" i="2" s="1"/>
  <c r="CG75" i="2"/>
  <c r="CI75" i="2" s="1"/>
  <c r="CG77" i="2"/>
  <c r="CI77" i="2" s="1"/>
  <c r="CG84" i="2"/>
  <c r="CI84" i="2" s="1"/>
  <c r="CG86" i="2"/>
  <c r="CI86" i="2" s="1"/>
  <c r="CG88" i="2"/>
  <c r="CI88" i="2" s="1"/>
  <c r="CG90" i="2"/>
  <c r="CI90" i="2" s="1"/>
  <c r="CG92" i="2"/>
  <c r="CI92" i="2" s="1"/>
  <c r="CG94" i="2"/>
  <c r="CI94" i="2" s="1"/>
  <c r="CG96" i="2"/>
  <c r="CI96" i="2" s="1"/>
  <c r="L120" i="2"/>
  <c r="CG121" i="2"/>
  <c r="CI121" i="2" s="1"/>
  <c r="CG123" i="2"/>
  <c r="CI123" i="2" s="1"/>
  <c r="CG125" i="2"/>
  <c r="CI125" i="2" s="1"/>
  <c r="AB127" i="2"/>
  <c r="AR127" i="2"/>
  <c r="CG144" i="2"/>
  <c r="CI144" i="2" s="1"/>
  <c r="CG146" i="2"/>
  <c r="CI146" i="2" s="1"/>
  <c r="X150" i="2"/>
  <c r="CG154" i="2"/>
  <c r="CI154" i="2" s="1"/>
  <c r="Z156" i="2"/>
  <c r="CG157" i="2"/>
  <c r="CI157" i="2" s="1"/>
  <c r="CG171" i="2"/>
  <c r="CI171" i="2" s="1"/>
  <c r="CG173" i="2"/>
  <c r="CI173" i="2" s="1"/>
  <c r="CG174" i="2"/>
  <c r="CI174" i="2" s="1"/>
  <c r="CG175" i="2"/>
  <c r="CI175" i="2" s="1"/>
  <c r="CG177" i="2"/>
  <c r="CI177" i="2" s="1"/>
  <c r="CG179" i="2"/>
  <c r="CI179" i="2" s="1"/>
  <c r="CG182" i="2"/>
  <c r="CI182" i="2" s="1"/>
  <c r="CG184" i="2"/>
  <c r="CI184" i="2" s="1"/>
  <c r="CG199" i="2"/>
  <c r="CI199" i="2" s="1"/>
  <c r="CG201" i="2"/>
  <c r="CI201" i="2" s="1"/>
  <c r="CG203" i="2"/>
  <c r="CI203" i="2" s="1"/>
  <c r="CG205" i="2"/>
  <c r="CI205" i="2" s="1"/>
  <c r="CG207" i="2"/>
  <c r="CI207" i="2" s="1"/>
  <c r="CG209" i="2"/>
  <c r="CI209" i="2" s="1"/>
  <c r="BH213" i="2"/>
  <c r="CG218" i="2"/>
  <c r="CI218" i="2" s="1"/>
  <c r="CG220" i="2"/>
  <c r="CI220" i="2" s="1"/>
  <c r="CG222" i="2"/>
  <c r="CI222" i="2" s="1"/>
  <c r="L226" i="2"/>
  <c r="CG228" i="2"/>
  <c r="CI228" i="2" s="1"/>
  <c r="CG232" i="2"/>
  <c r="CI232" i="2" s="1"/>
  <c r="CB233" i="2"/>
  <c r="CG233" i="2"/>
  <c r="CI233" i="2" s="1"/>
  <c r="CG239" i="2"/>
  <c r="CI239" i="2" s="1"/>
  <c r="CG261" i="2"/>
  <c r="CI261" i="2" s="1"/>
  <c r="CG265" i="2"/>
  <c r="CI265" i="2" s="1"/>
  <c r="CG267" i="2"/>
  <c r="CI267" i="2" s="1"/>
  <c r="CG269" i="2"/>
  <c r="CI269" i="2" s="1"/>
  <c r="CG271" i="2"/>
  <c r="CI271" i="2" s="1"/>
  <c r="CG272" i="2"/>
  <c r="CI272" i="2" s="1"/>
  <c r="CG274" i="2"/>
  <c r="CI274" i="2" s="1"/>
  <c r="CG276" i="2"/>
  <c r="CI276" i="2" s="1"/>
  <c r="CG289" i="2"/>
  <c r="CI289" i="2" s="1"/>
  <c r="CG291" i="2"/>
  <c r="CI291" i="2" s="1"/>
  <c r="CG293" i="2"/>
  <c r="CI293" i="2" s="1"/>
  <c r="CG295" i="2"/>
  <c r="CI295" i="2" s="1"/>
  <c r="CG297" i="2"/>
  <c r="CI297" i="2" s="1"/>
  <c r="CG299" i="2"/>
  <c r="CI299" i="2" s="1"/>
  <c r="CG301" i="2"/>
  <c r="CI301" i="2" s="1"/>
  <c r="CG303" i="2"/>
  <c r="CI303" i="2" s="1"/>
  <c r="CG305" i="2"/>
  <c r="CI305" i="2" s="1"/>
  <c r="CG310" i="2"/>
  <c r="CI310" i="2" s="1"/>
  <c r="CG313" i="2"/>
  <c r="CI313" i="2" s="1"/>
  <c r="CG315" i="2"/>
  <c r="CI315" i="2" s="1"/>
  <c r="CG317" i="2"/>
  <c r="CI317" i="2" s="1"/>
  <c r="CG319" i="2"/>
  <c r="CI319" i="2" s="1"/>
  <c r="CG321" i="2"/>
  <c r="CI321" i="2" s="1"/>
  <c r="CG323" i="2"/>
  <c r="CI323" i="2" s="1"/>
  <c r="CG325" i="2"/>
  <c r="CI325" i="2" s="1"/>
  <c r="CE253" i="2"/>
  <c r="AN254" i="2"/>
  <c r="T258" i="2"/>
  <c r="BT263" i="2"/>
  <c r="AB266" i="2"/>
  <c r="T274" i="2"/>
  <c r="AD278" i="2"/>
  <c r="AR278" i="2"/>
  <c r="T279" i="2"/>
  <c r="BZ303" i="2"/>
  <c r="L305" i="2"/>
  <c r="X305" i="2"/>
  <c r="T312" i="2"/>
  <c r="T56" i="2"/>
  <c r="CE65" i="2"/>
  <c r="T222" i="2"/>
  <c r="CE17" i="2"/>
  <c r="AV25" i="2"/>
  <c r="BJ42" i="2"/>
  <c r="AY72" i="2"/>
  <c r="X73" i="2"/>
  <c r="AN111" i="2"/>
  <c r="T146" i="2"/>
  <c r="AN167" i="2"/>
  <c r="BT169" i="2"/>
  <c r="P171" i="2"/>
  <c r="G55" i="6" s="1"/>
  <c r="Z171" i="2"/>
  <c r="AN171" i="2"/>
  <c r="BD171" i="2"/>
  <c r="AI172" i="2"/>
  <c r="T173" i="2"/>
  <c r="P226" i="2"/>
  <c r="BH226" i="2"/>
  <c r="BO226" i="2" s="1"/>
  <c r="BL275" i="2"/>
  <c r="T278" i="2"/>
  <c r="X279" i="2"/>
  <c r="BD283" i="2"/>
  <c r="BL288" i="2"/>
  <c r="AR305" i="2"/>
  <c r="BL269" i="2"/>
  <c r="BX28" i="2"/>
  <c r="BT42" i="2"/>
  <c r="X111" i="2"/>
  <c r="AN16" i="2"/>
  <c r="BT16" i="2"/>
  <c r="AB21" i="2"/>
  <c r="BV21" i="2"/>
  <c r="L26" i="2"/>
  <c r="T42" i="2"/>
  <c r="AB48" i="2"/>
  <c r="AR54" i="2"/>
  <c r="V99" i="2"/>
  <c r="BF100" i="2"/>
  <c r="BT100" i="2"/>
  <c r="BH111" i="2"/>
  <c r="BO111" i="2" s="1"/>
  <c r="BX111" i="2"/>
  <c r="T162" i="2"/>
  <c r="AR171" i="2"/>
  <c r="BT173" i="2"/>
  <c r="BL199" i="2"/>
  <c r="V200" i="2"/>
  <c r="AR203" i="2"/>
  <c r="BX205" i="2"/>
  <c r="AN247" i="2"/>
  <c r="AR269" i="2"/>
  <c r="AF292" i="2"/>
  <c r="BL292" i="2"/>
  <c r="AI310" i="2"/>
  <c r="BL315" i="2"/>
  <c r="CB315" i="2"/>
  <c r="BB65" i="2"/>
  <c r="BV65" i="2"/>
  <c r="AD65" i="2"/>
  <c r="AF128" i="2"/>
  <c r="BR128" i="2"/>
  <c r="BZ45" i="2"/>
  <c r="AL45" i="2"/>
  <c r="BV55" i="2"/>
  <c r="L55" i="2"/>
  <c r="AF55" i="2"/>
  <c r="BZ122" i="2"/>
  <c r="V122" i="2"/>
  <c r="AD122" i="2"/>
  <c r="AP122" i="2"/>
  <c r="BT122" i="2"/>
  <c r="AV179" i="2"/>
  <c r="BL179" i="2"/>
  <c r="AI203" i="2"/>
  <c r="AL219" i="2"/>
  <c r="L219" i="2"/>
  <c r="BX14" i="2"/>
  <c r="BH16" i="2"/>
  <c r="BO16" i="2" s="1"/>
  <c r="AV21" i="2"/>
  <c r="BL21" i="2"/>
  <c r="X26" i="2"/>
  <c r="BD26" i="2"/>
  <c r="AI118" i="2"/>
  <c r="BV163" i="2"/>
  <c r="V163" i="2"/>
  <c r="AV184" i="2"/>
  <c r="BZ233" i="2"/>
  <c r="BR233" i="2"/>
  <c r="Z233" i="2"/>
  <c r="X255" i="2"/>
  <c r="AN255" i="2"/>
  <c r="BD255" i="2"/>
  <c r="BL183" i="2"/>
  <c r="BV255" i="2"/>
  <c r="L255" i="2"/>
  <c r="P255" i="2"/>
  <c r="AV7" i="2"/>
  <c r="BJ7" i="2"/>
  <c r="BT7" i="2"/>
  <c r="AI8" i="2"/>
  <c r="X13" i="2"/>
  <c r="AN13" i="2"/>
  <c r="T21" i="2"/>
  <c r="BT25" i="2"/>
  <c r="BT30" i="2"/>
  <c r="BT32" i="2"/>
  <c r="Z37" i="2"/>
  <c r="AD42" i="2"/>
  <c r="AP42" i="2"/>
  <c r="CE44" i="2"/>
  <c r="L52" i="2"/>
  <c r="AL52" i="2"/>
  <c r="BF112" i="2"/>
  <c r="L112" i="2"/>
  <c r="AY141" i="2"/>
  <c r="L147" i="2"/>
  <c r="X147" i="2"/>
  <c r="AB183" i="2"/>
  <c r="BX183" i="2"/>
  <c r="AR206" i="2"/>
  <c r="AV224" i="2"/>
  <c r="BL224" i="2"/>
  <c r="BZ224" i="2"/>
  <c r="BT247" i="2"/>
  <c r="X249" i="2"/>
  <c r="BT249" i="2"/>
  <c r="BX252" i="2"/>
  <c r="AB255" i="2"/>
  <c r="AR255" i="2"/>
  <c r="BH255" i="2"/>
  <c r="BO255" i="2" s="1"/>
  <c r="BH262" i="2"/>
  <c r="BO262" i="2" s="1"/>
  <c r="AT266" i="2"/>
  <c r="AN274" i="2"/>
  <c r="BR274" i="2"/>
  <c r="L275" i="2"/>
  <c r="V275" i="2"/>
  <c r="T282" i="2"/>
  <c r="AR283" i="2"/>
  <c r="AY284" i="2"/>
  <c r="CE284" i="2"/>
  <c r="X285" i="2"/>
  <c r="T292" i="2"/>
  <c r="AR297" i="2"/>
  <c r="L311" i="2"/>
  <c r="X311" i="2"/>
  <c r="T314" i="2"/>
  <c r="X45" i="2"/>
  <c r="CB47" i="2"/>
  <c r="AN48" i="2"/>
  <c r="BD48" i="2"/>
  <c r="BD53" i="2"/>
  <c r="BT53" i="2"/>
  <c r="AR65" i="2"/>
  <c r="AN87" i="2"/>
  <c r="BL94" i="2"/>
  <c r="AN95" i="2"/>
  <c r="AN98" i="2"/>
  <c r="BL102" i="2"/>
  <c r="AI110" i="2"/>
  <c r="AF111" i="2"/>
  <c r="T114" i="2"/>
  <c r="AP115" i="2"/>
  <c r="BH122" i="2"/>
  <c r="BO122" i="2" s="1"/>
  <c r="BX122" i="2"/>
  <c r="BX133" i="2"/>
  <c r="BX137" i="2"/>
  <c r="CB151" i="2"/>
  <c r="T155" i="2"/>
  <c r="AN156" i="2"/>
  <c r="AY163" i="2"/>
  <c r="CB163" i="2"/>
  <c r="AB170" i="2"/>
  <c r="AB173" i="2"/>
  <c r="BH173" i="2"/>
  <c r="BO173" i="2" s="1"/>
  <c r="BT174" i="2"/>
  <c r="X180" i="2"/>
  <c r="BX182" i="2"/>
  <c r="T195" i="2"/>
  <c r="BD196" i="2"/>
  <c r="AN200" i="2"/>
  <c r="T206" i="2"/>
  <c r="AB209" i="2"/>
  <c r="BD209" i="2"/>
  <c r="BD216" i="2"/>
  <c r="T219" i="2"/>
  <c r="BD222" i="2"/>
  <c r="X226" i="2"/>
  <c r="AN226" i="2"/>
  <c r="AN233" i="2"/>
  <c r="BD233" i="2"/>
  <c r="T234" i="2"/>
  <c r="AB249" i="2"/>
  <c r="BV249" i="2"/>
  <c r="BX259" i="2"/>
  <c r="X260" i="2"/>
  <c r="BX266" i="2"/>
  <c r="BX269" i="2"/>
  <c r="T289" i="2"/>
  <c r="AB290" i="2"/>
  <c r="BX290" i="2"/>
  <c r="X292" i="2"/>
  <c r="AJ292" i="2" s="1"/>
  <c r="AY306" i="2"/>
  <c r="P312" i="2"/>
  <c r="AB319" i="2"/>
  <c r="AR319" i="2"/>
  <c r="AR53" i="2"/>
  <c r="AN55" i="2"/>
  <c r="T65" i="2"/>
  <c r="BL79" i="2"/>
  <c r="CB79" i="2"/>
  <c r="BX87" i="2"/>
  <c r="T94" i="2"/>
  <c r="T102" i="2"/>
  <c r="T111" i="2"/>
  <c r="BT112" i="2"/>
  <c r="AN114" i="2"/>
  <c r="AV122" i="2"/>
  <c r="BL122" i="2"/>
  <c r="AN152" i="2"/>
  <c r="AB169" i="2"/>
  <c r="AR169" i="2"/>
  <c r="AN179" i="2"/>
  <c r="BD181" i="2"/>
  <c r="AN183" i="2"/>
  <c r="AN195" i="2"/>
  <c r="BT206" i="2"/>
  <c r="AN208" i="2"/>
  <c r="T209" i="2"/>
  <c r="BT213" i="2"/>
  <c r="BD215" i="2"/>
  <c r="T218" i="2"/>
  <c r="X221" i="2"/>
  <c r="T233" i="2"/>
  <c r="AR233" i="2"/>
  <c r="X245" i="2"/>
  <c r="AN245" i="2"/>
  <c r="BT245" i="2"/>
  <c r="T255" i="2"/>
  <c r="AN266" i="2"/>
  <c r="BH278" i="2"/>
  <c r="BO278" i="2" s="1"/>
  <c r="AB294" i="2"/>
  <c r="AR294" i="2"/>
  <c r="CE296" i="2"/>
  <c r="AV8" i="2"/>
  <c r="BX67" i="2"/>
  <c r="Z187" i="2"/>
  <c r="L187" i="2"/>
  <c r="CB251" i="2"/>
  <c r="BL50" i="2"/>
  <c r="BZ64" i="2"/>
  <c r="AP64" i="2"/>
  <c r="BJ67" i="2"/>
  <c r="AF96" i="2"/>
  <c r="AR105" i="2"/>
  <c r="BH105" i="2"/>
  <c r="BO105" i="2" s="1"/>
  <c r="BL123" i="2"/>
  <c r="P202" i="2"/>
  <c r="G47" i="6" s="1"/>
  <c r="BZ202" i="2"/>
  <c r="AD202" i="2"/>
  <c r="AB202" i="2"/>
  <c r="BL251" i="2"/>
  <c r="X310" i="2"/>
  <c r="BL320" i="2"/>
  <c r="CB320" i="2"/>
  <c r="AT324" i="2"/>
  <c r="AF6" i="2"/>
  <c r="AI12" i="2"/>
  <c r="AV41" i="2"/>
  <c r="BL41" i="2"/>
  <c r="AF43" i="2"/>
  <c r="BZ46" i="2"/>
  <c r="BB46" i="2"/>
  <c r="AP46" i="2"/>
  <c r="AN46" i="2"/>
  <c r="BV47" i="2"/>
  <c r="L47" i="2"/>
  <c r="P47" i="2"/>
  <c r="G18" i="6" s="1"/>
  <c r="AP47" i="2"/>
  <c r="BR47" i="2"/>
  <c r="T50" i="2"/>
  <c r="AB57" i="2"/>
  <c r="BV57" i="2"/>
  <c r="BH63" i="2"/>
  <c r="BO63" i="2" s="1"/>
  <c r="AP71" i="2"/>
  <c r="BR71" i="2"/>
  <c r="AV73" i="2"/>
  <c r="BL77" i="2"/>
  <c r="BJ83" i="2"/>
  <c r="BX83" i="2"/>
  <c r="BD98" i="2"/>
  <c r="BR98" i="2"/>
  <c r="AV100" i="2"/>
  <c r="AV104" i="2"/>
  <c r="BJ104" i="2"/>
  <c r="BX104" i="2"/>
  <c r="T105" i="2"/>
  <c r="AB112" i="2"/>
  <c r="AI113" i="2"/>
  <c r="AF121" i="2"/>
  <c r="T123" i="2"/>
  <c r="T132" i="2"/>
  <c r="AY133" i="2"/>
  <c r="AR140" i="2"/>
  <c r="BH140" i="2"/>
  <c r="BO140" i="2" s="1"/>
  <c r="BV140" i="2"/>
  <c r="AR156" i="2"/>
  <c r="BZ170" i="2"/>
  <c r="L170" i="2"/>
  <c r="AD170" i="2"/>
  <c r="AR170" i="2"/>
  <c r="BV170" i="2"/>
  <c r="AP271" i="2"/>
  <c r="BZ271" i="2"/>
  <c r="BJ271" i="2"/>
  <c r="BX271" i="2"/>
  <c r="BV286" i="2"/>
  <c r="BJ286" i="2"/>
  <c r="P286" i="2"/>
  <c r="Z286" i="2"/>
  <c r="BJ299" i="2"/>
  <c r="V299" i="2"/>
  <c r="AI299" i="2"/>
  <c r="X8" i="2"/>
  <c r="BT8" i="2"/>
  <c r="BZ9" i="2"/>
  <c r="AP9" i="2"/>
  <c r="AD9" i="2"/>
  <c r="T9" i="2"/>
  <c r="BX10" i="2"/>
  <c r="AI24" i="2"/>
  <c r="AV24" i="2"/>
  <c r="CE24" i="2"/>
  <c r="T46" i="2"/>
  <c r="AR46" i="2"/>
  <c r="BX48" i="2"/>
  <c r="AN50" i="2"/>
  <c r="BL51" i="2"/>
  <c r="CB51" i="2"/>
  <c r="AF57" i="2"/>
  <c r="AV57" i="2"/>
  <c r="BL57" i="2"/>
  <c r="CE62" i="2"/>
  <c r="CB63" i="2"/>
  <c r="AF71" i="2"/>
  <c r="BH71" i="2"/>
  <c r="BO71" i="2" s="1"/>
  <c r="X79" i="2"/>
  <c r="AI86" i="2"/>
  <c r="AV95" i="2"/>
  <c r="AT98" i="2"/>
  <c r="BH98" i="2"/>
  <c r="BO98" i="2" s="1"/>
  <c r="AI112" i="2"/>
  <c r="AV112" i="2"/>
  <c r="BH120" i="2"/>
  <c r="BO120" i="2" s="1"/>
  <c r="AY132" i="2"/>
  <c r="BZ145" i="2"/>
  <c r="AR155" i="2"/>
  <c r="CB156" i="2"/>
  <c r="BV167" i="2"/>
  <c r="V167" i="2"/>
  <c r="AF167" i="2"/>
  <c r="AP167" i="2"/>
  <c r="BR167" i="2"/>
  <c r="BZ183" i="2"/>
  <c r="BV183" i="2"/>
  <c r="AD183" i="2"/>
  <c r="AP183" i="2"/>
  <c r="BV211" i="2"/>
  <c r="AL211" i="2"/>
  <c r="L211" i="2"/>
  <c r="BJ211" i="2"/>
  <c r="BT211" i="2"/>
  <c r="CB244" i="2"/>
  <c r="BZ246" i="2"/>
  <c r="V246" i="2"/>
  <c r="AD246" i="2"/>
  <c r="AR246" i="2"/>
  <c r="BH247" i="2"/>
  <c r="BO247" i="2" s="1"/>
  <c r="BZ269" i="2"/>
  <c r="AT269" i="2"/>
  <c r="BV269" i="2"/>
  <c r="BZ283" i="2"/>
  <c r="Z283" i="2"/>
  <c r="AF283" i="2"/>
  <c r="X4" i="2"/>
  <c r="BH8" i="2"/>
  <c r="BO8" i="2" s="1"/>
  <c r="AT13" i="2"/>
  <c r="BH13" i="2"/>
  <c r="BO13" i="2" s="1"/>
  <c r="BH20" i="2"/>
  <c r="BO20" i="2" s="1"/>
  <c r="AV23" i="2"/>
  <c r="BL23" i="2"/>
  <c r="AR26" i="2"/>
  <c r="AT27" i="2"/>
  <c r="T29" i="2"/>
  <c r="X39" i="2"/>
  <c r="AF46" i="2"/>
  <c r="BL46" i="2"/>
  <c r="BZ48" i="2"/>
  <c r="T51" i="2"/>
  <c r="L66" i="2"/>
  <c r="X66" i="2"/>
  <c r="BZ68" i="2"/>
  <c r="BF68" i="2"/>
  <c r="AI70" i="2"/>
  <c r="AV70" i="2"/>
  <c r="BL70" i="2"/>
  <c r="V71" i="2"/>
  <c r="BX71" i="2"/>
  <c r="P79" i="2"/>
  <c r="BD79" i="2"/>
  <c r="BX80" i="2"/>
  <c r="AF80" i="2"/>
  <c r="AV80" i="2"/>
  <c r="X83" i="2"/>
  <c r="AP91" i="2"/>
  <c r="BD91" i="2"/>
  <c r="AI106" i="2"/>
  <c r="BF109" i="2"/>
  <c r="BV109" i="2"/>
  <c r="BL109" i="2"/>
  <c r="BZ147" i="2"/>
  <c r="BB147" i="2"/>
  <c r="AD147" i="2"/>
  <c r="AR147" i="2"/>
  <c r="BD147" i="2"/>
  <c r="BT147" i="2"/>
  <c r="BV148" i="2"/>
  <c r="L148" i="2"/>
  <c r="AR148" i="2"/>
  <c r="BH148" i="2"/>
  <c r="BO148" i="2" s="1"/>
  <c r="BX148" i="2"/>
  <c r="BV158" i="2"/>
  <c r="BZ158" i="2"/>
  <c r="BL158" i="2"/>
  <c r="BB175" i="2"/>
  <c r="AD175" i="2"/>
  <c r="AP187" i="2"/>
  <c r="AB194" i="2"/>
  <c r="AN202" i="2"/>
  <c r="T211" i="2"/>
  <c r="BX224" i="2"/>
  <c r="T246" i="2"/>
  <c r="X261" i="2"/>
  <c r="AN261" i="2"/>
  <c r="BT261" i="2"/>
  <c r="BJ262" i="2"/>
  <c r="Z262" i="2"/>
  <c r="CE273" i="2"/>
  <c r="BZ282" i="2"/>
  <c r="BR282" i="2"/>
  <c r="AD282" i="2"/>
  <c r="AR282" i="2"/>
  <c r="T324" i="2"/>
  <c r="CB324" i="2"/>
  <c r="B334" i="2"/>
  <c r="BL140" i="2"/>
  <c r="T144" i="2"/>
  <c r="BL148" i="2"/>
  <c r="AT151" i="2"/>
  <c r="BH151" i="2"/>
  <c r="T158" i="2"/>
  <c r="AY161" i="2"/>
  <c r="CE161" i="2"/>
  <c r="T170" i="2"/>
  <c r="BL170" i="2"/>
  <c r="BL175" i="2"/>
  <c r="AD179" i="2"/>
  <c r="AP179" i="2"/>
  <c r="T183" i="2"/>
  <c r="T187" i="2"/>
  <c r="X191" i="2"/>
  <c r="T192" i="2"/>
  <c r="T202" i="2"/>
  <c r="AR202" i="2"/>
  <c r="BX202" i="2"/>
  <c r="AD205" i="2"/>
  <c r="AP205" i="2"/>
  <c r="BB205" i="2"/>
  <c r="AV213" i="2"/>
  <c r="BV213" i="2"/>
  <c r="AB216" i="2"/>
  <c r="AR216" i="2"/>
  <c r="T224" i="2"/>
  <c r="BT230" i="2"/>
  <c r="BH239" i="2"/>
  <c r="BO239" i="2" s="1"/>
  <c r="BX239" i="2"/>
  <c r="AV245" i="2"/>
  <c r="BX247" i="2"/>
  <c r="AF252" i="2"/>
  <c r="AT254" i="2"/>
  <c r="BH254" i="2"/>
  <c r="BO254" i="2" s="1"/>
  <c r="AI263" i="2"/>
  <c r="BJ263" i="2"/>
  <c r="BZ266" i="2"/>
  <c r="BB266" i="2"/>
  <c r="AD266" i="2"/>
  <c r="AB272" i="2"/>
  <c r="BL285" i="2"/>
  <c r="CE285" i="2"/>
  <c r="BX286" i="2"/>
  <c r="BX289" i="2"/>
  <c r="AV296" i="2"/>
  <c r="BL296" i="2"/>
  <c r="BZ315" i="2"/>
  <c r="BF315" i="2"/>
  <c r="BB315" i="2"/>
  <c r="X320" i="2"/>
  <c r="BT136" i="2"/>
  <c r="BH5" i="2"/>
  <c r="BO5" i="2" s="1"/>
  <c r="T6" i="2"/>
  <c r="T7" i="2"/>
  <c r="T8" i="2"/>
  <c r="BD9" i="2"/>
  <c r="AB13" i="2"/>
  <c r="BD13" i="2"/>
  <c r="BT13" i="2"/>
  <c r="CE15" i="2"/>
  <c r="AV16" i="2"/>
  <c r="T17" i="2"/>
  <c r="AD21" i="2"/>
  <c r="AP21" i="2"/>
  <c r="BT21" i="2"/>
  <c r="T23" i="2"/>
  <c r="AF26" i="2"/>
  <c r="AV26" i="2"/>
  <c r="AV32" i="2"/>
  <c r="BL32" i="2"/>
  <c r="T33" i="2"/>
  <c r="AY39" i="2"/>
  <c r="BT41" i="2"/>
  <c r="AN42" i="2"/>
  <c r="BL48" i="2"/>
  <c r="CE49" i="2"/>
  <c r="BD54" i="2"/>
  <c r="AP55" i="2"/>
  <c r="T57" i="2"/>
  <c r="BT61" i="2"/>
  <c r="BD64" i="2"/>
  <c r="AB65" i="2"/>
  <c r="T66" i="2"/>
  <c r="X67" i="2"/>
  <c r="BT68" i="2"/>
  <c r="CE69" i="2"/>
  <c r="BL78" i="2"/>
  <c r="BH79" i="2"/>
  <c r="BO79" i="2" s="1"/>
  <c r="BX79" i="2"/>
  <c r="CE81" i="2"/>
  <c r="AF87" i="2"/>
  <c r="AP87" i="2"/>
  <c r="BR87" i="2"/>
  <c r="CE87" i="2"/>
  <c r="T90" i="2"/>
  <c r="X93" i="2"/>
  <c r="BT93" i="2"/>
  <c r="AR94" i="2"/>
  <c r="BH94" i="2"/>
  <c r="BO94" i="2" s="1"/>
  <c r="T95" i="2"/>
  <c r="T98" i="2"/>
  <c r="AT102" i="2"/>
  <c r="BH102" i="2"/>
  <c r="BO102" i="2" s="1"/>
  <c r="BL104" i="2"/>
  <c r="BL107" i="2"/>
  <c r="BL110" i="2"/>
  <c r="AP111" i="2"/>
  <c r="BR111" i="2"/>
  <c r="CB111" i="2"/>
  <c r="AR114" i="2"/>
  <c r="AN118" i="2"/>
  <c r="CE126" i="2"/>
  <c r="BT127" i="2"/>
  <c r="T135" i="2"/>
  <c r="AB138" i="2"/>
  <c r="T139" i="2"/>
  <c r="CB139" i="2"/>
  <c r="T140" i="2"/>
  <c r="BD142" i="2"/>
  <c r="AY144" i="2"/>
  <c r="AB145" i="2"/>
  <c r="AR145" i="2"/>
  <c r="AY146" i="2"/>
  <c r="T147" i="2"/>
  <c r="AF147" i="2"/>
  <c r="T151" i="2"/>
  <c r="AV151" i="2"/>
  <c r="BL151" i="2"/>
  <c r="AF152" i="2"/>
  <c r="AP152" i="2"/>
  <c r="X158" i="2"/>
  <c r="BD158" i="2"/>
  <c r="T161" i="2"/>
  <c r="AR163" i="2"/>
  <c r="BH163" i="2"/>
  <c r="BO163" i="2" s="1"/>
  <c r="AR173" i="2"/>
  <c r="BF173" i="2"/>
  <c r="T175" i="2"/>
  <c r="T179" i="2"/>
  <c r="AR181" i="2"/>
  <c r="BT182" i="2"/>
  <c r="AV183" i="2"/>
  <c r="X187" i="2"/>
  <c r="BV195" i="2"/>
  <c r="BZ195" i="2"/>
  <c r="AI195" i="2"/>
  <c r="AP195" i="2"/>
  <c r="AP200" i="2"/>
  <c r="BD200" i="2"/>
  <c r="BL202" i="2"/>
  <c r="T205" i="2"/>
  <c r="AR205" i="2"/>
  <c r="T207" i="2"/>
  <c r="BL209" i="2"/>
  <c r="T213" i="2"/>
  <c r="AN218" i="2"/>
  <c r="AB222" i="2"/>
  <c r="AR222" i="2"/>
  <c r="CE229" i="2"/>
  <c r="AT230" i="2"/>
  <c r="BH230" i="2"/>
  <c r="BO230" i="2" s="1"/>
  <c r="AB253" i="2"/>
  <c r="CB254" i="2"/>
  <c r="BX256" i="2"/>
  <c r="BZ258" i="2"/>
  <c r="BJ258" i="2"/>
  <c r="AN262" i="2"/>
  <c r="BT267" i="2"/>
  <c r="X269" i="2"/>
  <c r="CB270" i="2"/>
  <c r="X286" i="2"/>
  <c r="AY289" i="2"/>
  <c r="X301" i="2"/>
  <c r="CB302" i="2"/>
  <c r="BH306" i="2"/>
  <c r="BO306" i="2" s="1"/>
  <c r="P315" i="2"/>
  <c r="AB315" i="2"/>
  <c r="BX200" i="2"/>
  <c r="AN209" i="2"/>
  <c r="CB209" i="2"/>
  <c r="X211" i="2"/>
  <c r="BL211" i="2"/>
  <c r="BL212" i="2"/>
  <c r="X213" i="2"/>
  <c r="BX218" i="2"/>
  <c r="X220" i="2"/>
  <c r="AF222" i="2"/>
  <c r="BH222" i="2"/>
  <c r="BX222" i="2"/>
  <c r="X224" i="2"/>
  <c r="BD224" i="2"/>
  <c r="BX226" i="2"/>
  <c r="X233" i="2"/>
  <c r="AT233" i="2"/>
  <c r="BH233" i="2"/>
  <c r="BO233" i="2" s="1"/>
  <c r="X234" i="2"/>
  <c r="CB234" i="2"/>
  <c r="T239" i="2"/>
  <c r="BL239" i="2"/>
  <c r="T245" i="2"/>
  <c r="BL246" i="2"/>
  <c r="CB246" i="2"/>
  <c r="AV249" i="2"/>
  <c r="BL249" i="2"/>
  <c r="BL252" i="2"/>
  <c r="T253" i="2"/>
  <c r="AB254" i="2"/>
  <c r="V255" i="2"/>
  <c r="BT258" i="2"/>
  <c r="BT262" i="2"/>
  <c r="AI265" i="2"/>
  <c r="T266" i="2"/>
  <c r="BL266" i="2"/>
  <c r="T269" i="2"/>
  <c r="BD269" i="2"/>
  <c r="AB271" i="2"/>
  <c r="BD271" i="2"/>
  <c r="AR275" i="2"/>
  <c r="BH275" i="2"/>
  <c r="BO275" i="2" s="1"/>
  <c r="X282" i="2"/>
  <c r="BX283" i="2"/>
  <c r="X288" i="2"/>
  <c r="BV292" i="2"/>
  <c r="BD294" i="2"/>
  <c r="X296" i="2"/>
  <c r="AN302" i="2"/>
  <c r="T305" i="2"/>
  <c r="BL305" i="2"/>
  <c r="AB307" i="2"/>
  <c r="T308" i="2"/>
  <c r="AB311" i="2"/>
  <c r="AP311" i="2"/>
  <c r="BD312" i="2"/>
  <c r="BT315" i="2"/>
  <c r="BH322" i="2"/>
  <c r="BO322" i="2" s="1"/>
  <c r="AV325" i="2"/>
  <c r="BL31" i="2"/>
  <c r="BT38" i="2"/>
  <c r="AR38" i="2"/>
  <c r="BB38" i="2"/>
  <c r="AD38" i="2"/>
  <c r="BV38" i="2"/>
  <c r="CB39" i="2"/>
  <c r="BB39" i="2"/>
  <c r="AR39" i="2"/>
  <c r="BZ62" i="2"/>
  <c r="BV62" i="2"/>
  <c r="L62" i="2"/>
  <c r="BL62" i="2"/>
  <c r="X62" i="2"/>
  <c r="AP62" i="2"/>
  <c r="BZ11" i="2"/>
  <c r="BB11" i="2"/>
  <c r="AP11" i="2"/>
  <c r="AD11" i="2"/>
  <c r="V11" i="2"/>
  <c r="BT31" i="2"/>
  <c r="AL31" i="2"/>
  <c r="BR31" i="2"/>
  <c r="BF31" i="2"/>
  <c r="AT31" i="2"/>
  <c r="AD31" i="2"/>
  <c r="BJ36" i="2"/>
  <c r="Z36" i="2"/>
  <c r="P36" i="2"/>
  <c r="T36" i="2"/>
  <c r="AB11" i="2"/>
  <c r="BH11" i="2"/>
  <c r="BO11" i="2" s="1"/>
  <c r="BX11" i="2"/>
  <c r="CB14" i="2"/>
  <c r="L14" i="2"/>
  <c r="AP36" i="2"/>
  <c r="BL39" i="2"/>
  <c r="BZ58" i="2"/>
  <c r="BV58" i="2"/>
  <c r="L58" i="2"/>
  <c r="AP58" i="2"/>
  <c r="AD58" i="2"/>
  <c r="BX58" i="2"/>
  <c r="CE5" i="2"/>
  <c r="CB5" i="2"/>
  <c r="AI36" i="2"/>
  <c r="AF36" i="2"/>
  <c r="BX36" i="2"/>
  <c r="AL38" i="2"/>
  <c r="BL58" i="2"/>
  <c r="AL61" i="2"/>
  <c r="AD61" i="2"/>
  <c r="BH26" i="2"/>
  <c r="BO26" i="2" s="1"/>
  <c r="V27" i="2"/>
  <c r="BX27" i="2"/>
  <c r="T31" i="2"/>
  <c r="AI31" i="2"/>
  <c r="AR31" i="2"/>
  <c r="CB31" i="2"/>
  <c r="T32" i="2"/>
  <c r="AD32" i="2"/>
  <c r="AP32" i="2"/>
  <c r="BV32" i="2"/>
  <c r="BD33" i="2"/>
  <c r="AR36" i="2"/>
  <c r="AI37" i="2"/>
  <c r="AR37" i="2"/>
  <c r="T38" i="2"/>
  <c r="AN38" i="2"/>
  <c r="BL38" i="2"/>
  <c r="L40" i="2"/>
  <c r="V40" i="2"/>
  <c r="AV40" i="2"/>
  <c r="T41" i="2"/>
  <c r="V42" i="2"/>
  <c r="AF42" i="2"/>
  <c r="BD42" i="2"/>
  <c r="T43" i="2"/>
  <c r="AB44" i="2"/>
  <c r="AD45" i="2"/>
  <c r="P46" i="2"/>
  <c r="AB46" i="2"/>
  <c r="AT46" i="2"/>
  <c r="BD46" i="2"/>
  <c r="AI47" i="2"/>
  <c r="AR47" i="2"/>
  <c r="BH47" i="2"/>
  <c r="BO47" i="2" s="1"/>
  <c r="AV48" i="2"/>
  <c r="BF48" i="2"/>
  <c r="BD50" i="2"/>
  <c r="T54" i="2"/>
  <c r="AT54" i="2"/>
  <c r="T55" i="2"/>
  <c r="BR55" i="2"/>
  <c r="L56" i="2"/>
  <c r="BD57" i="2"/>
  <c r="CE57" i="2"/>
  <c r="CB58" i="2"/>
  <c r="AF60" i="2"/>
  <c r="BX60" i="2"/>
  <c r="AR61" i="2"/>
  <c r="AR63" i="2"/>
  <c r="BR63" i="2"/>
  <c r="AF64" i="2"/>
  <c r="AR64" i="2"/>
  <c r="BT64" i="2"/>
  <c r="AY65" i="2"/>
  <c r="BX65" i="2"/>
  <c r="AN66" i="2"/>
  <c r="BL66" i="2"/>
  <c r="P67" i="2"/>
  <c r="Z67" i="2"/>
  <c r="AN67" i="2"/>
  <c r="BL67" i="2"/>
  <c r="CB67" i="2"/>
  <c r="AV68" i="2"/>
  <c r="X70" i="2"/>
  <c r="P71" i="2"/>
  <c r="G109" i="6" s="1"/>
  <c r="X71" i="2"/>
  <c r="BL73" i="2"/>
  <c r="BZ73" i="2"/>
  <c r="AP75" i="2"/>
  <c r="BD75" i="2"/>
  <c r="V76" i="2"/>
  <c r="X77" i="2"/>
  <c r="BT77" i="2"/>
  <c r="BB78" i="2"/>
  <c r="T79" i="2"/>
  <c r="AP79" i="2"/>
  <c r="AR81" i="2"/>
  <c r="AY81" i="2"/>
  <c r="AD82" i="2"/>
  <c r="BB82" i="2"/>
  <c r="CB82" i="2"/>
  <c r="P83" i="2"/>
  <c r="Z83" i="2"/>
  <c r="AN83" i="2"/>
  <c r="BL83" i="2"/>
  <c r="CB83" i="2"/>
  <c r="AV84" i="2"/>
  <c r="V87" i="2"/>
  <c r="BH87" i="2"/>
  <c r="AY88" i="2"/>
  <c r="BL90" i="2"/>
  <c r="AF91" i="2"/>
  <c r="AR91" i="2"/>
  <c r="BH91" i="2"/>
  <c r="BO91" i="2" s="1"/>
  <c r="BT91" i="2"/>
  <c r="AB93" i="2"/>
  <c r="BV93" i="2"/>
  <c r="BB94" i="2"/>
  <c r="CB94" i="2"/>
  <c r="AB95" i="2"/>
  <c r="CB95" i="2"/>
  <c r="BJ96" i="2"/>
  <c r="BX96" i="2"/>
  <c r="AB97" i="2"/>
  <c r="BL98" i="2"/>
  <c r="BP98" i="2" s="1"/>
  <c r="P99" i="2"/>
  <c r="X99" i="2"/>
  <c r="CB99" i="2"/>
  <c r="AN100" i="2"/>
  <c r="X102" i="2"/>
  <c r="BV102" i="2"/>
  <c r="AP104" i="2"/>
  <c r="BD104" i="2"/>
  <c r="AY105" i="2"/>
  <c r="BH106" i="2"/>
  <c r="BO106" i="2" s="1"/>
  <c r="AI108" i="2"/>
  <c r="T109" i="2"/>
  <c r="T112" i="2"/>
  <c r="BT113" i="2"/>
  <c r="T115" i="2"/>
  <c r="AF115" i="2"/>
  <c r="AD118" i="2"/>
  <c r="BX118" i="2"/>
  <c r="P119" i="2"/>
  <c r="Z119" i="2"/>
  <c r="AN119" i="2"/>
  <c r="BV119" i="2"/>
  <c r="AD127" i="2"/>
  <c r="BB127" i="2"/>
  <c r="BZ127" i="2"/>
  <c r="AR128" i="2"/>
  <c r="X132" i="2"/>
  <c r="BD132" i="2"/>
  <c r="AT136" i="2"/>
  <c r="BX136" i="2"/>
  <c r="BZ142" i="2"/>
  <c r="L142" i="2"/>
  <c r="BF142" i="2"/>
  <c r="BT142" i="2"/>
  <c r="T143" i="2"/>
  <c r="BV176" i="2"/>
  <c r="L176" i="2"/>
  <c r="Z176" i="2"/>
  <c r="P176" i="2"/>
  <c r="G113" i="6" s="1"/>
  <c r="AT176" i="2"/>
  <c r="BR188" i="2"/>
  <c r="AN188" i="2"/>
  <c r="AT225" i="2"/>
  <c r="L225" i="2"/>
  <c r="X225" i="2"/>
  <c r="X63" i="2"/>
  <c r="BD63" i="2"/>
  <c r="BH73" i="2"/>
  <c r="BO73" i="2" s="1"/>
  <c r="X75" i="2"/>
  <c r="BL75" i="2"/>
  <c r="BL82" i="2"/>
  <c r="AB137" i="2"/>
  <c r="BD137" i="2"/>
  <c r="BL154" i="2"/>
  <c r="BZ154" i="2"/>
  <c r="BF154" i="2"/>
  <c r="AY156" i="2"/>
  <c r="AF160" i="2"/>
  <c r="BF164" i="2"/>
  <c r="BZ164" i="2"/>
  <c r="L164" i="2"/>
  <c r="AB164" i="2"/>
  <c r="BD164" i="2"/>
  <c r="AT217" i="2"/>
  <c r="X217" i="2"/>
  <c r="AI14" i="2"/>
  <c r="CE19" i="2"/>
  <c r="AI20" i="2"/>
  <c r="BX2" i="2"/>
  <c r="T3" i="2"/>
  <c r="AR4" i="2"/>
  <c r="P5" i="2"/>
  <c r="Z5" i="2"/>
  <c r="AY5" i="2"/>
  <c r="BD6" i="2"/>
  <c r="BT6" i="2"/>
  <c r="AB7" i="2"/>
  <c r="AN8" i="2"/>
  <c r="BB8" i="2"/>
  <c r="BL8" i="2"/>
  <c r="X9" i="2"/>
  <c r="AV9" i="2"/>
  <c r="P13" i="2"/>
  <c r="V13" i="2"/>
  <c r="BL13" i="2"/>
  <c r="T14" i="2"/>
  <c r="BX15" i="2"/>
  <c r="T16" i="2"/>
  <c r="AD16" i="2"/>
  <c r="AI18" i="2"/>
  <c r="V21" i="2"/>
  <c r="AR21" i="2"/>
  <c r="BH25" i="2"/>
  <c r="BO25" i="2" s="1"/>
  <c r="BV26" i="2"/>
  <c r="P27" i="2"/>
  <c r="G102" i="6" s="1"/>
  <c r="AN27" i="2"/>
  <c r="BL27" i="2"/>
  <c r="CB27" i="2"/>
  <c r="X29" i="2"/>
  <c r="AN29" i="2"/>
  <c r="BD30" i="2"/>
  <c r="L32" i="2"/>
  <c r="AF32" i="2"/>
  <c r="AR32" i="2"/>
  <c r="CB33" i="2"/>
  <c r="AV36" i="2"/>
  <c r="AF37" i="2"/>
  <c r="AV37" i="2"/>
  <c r="X38" i="2"/>
  <c r="X40" i="2"/>
  <c r="AN41" i="2"/>
  <c r="BX41" i="2"/>
  <c r="P42" i="2"/>
  <c r="X42" i="2"/>
  <c r="AT42" i="2"/>
  <c r="BR42" i="2"/>
  <c r="BD43" i="2"/>
  <c r="AY44" i="2"/>
  <c r="T45" i="2"/>
  <c r="AF45" i="2"/>
  <c r="V46" i="2"/>
  <c r="AV46" i="2"/>
  <c r="BV46" i="2"/>
  <c r="V47" i="2"/>
  <c r="AR50" i="2"/>
  <c r="AR51" i="2"/>
  <c r="BH51" i="2"/>
  <c r="BO51" i="2" s="1"/>
  <c r="BX51" i="2"/>
  <c r="L54" i="2"/>
  <c r="BV54" i="2"/>
  <c r="X55" i="2"/>
  <c r="AB56" i="2"/>
  <c r="BX56" i="2"/>
  <c r="AR57" i="2"/>
  <c r="BF57" i="2"/>
  <c r="T58" i="2"/>
  <c r="AF58" i="2"/>
  <c r="AR58" i="2"/>
  <c r="BH58" i="2"/>
  <c r="BO58" i="2" s="1"/>
  <c r="L59" i="2"/>
  <c r="AT59" i="2"/>
  <c r="BH59" i="2"/>
  <c r="BO59" i="2" s="1"/>
  <c r="T61" i="2"/>
  <c r="T62" i="2"/>
  <c r="AR62" i="2"/>
  <c r="BH62" i="2"/>
  <c r="BO62" i="2" s="1"/>
  <c r="L64" i="2"/>
  <c r="T64" i="2"/>
  <c r="AV64" i="2"/>
  <c r="BJ64" i="2"/>
  <c r="BX64" i="2"/>
  <c r="AL65" i="2"/>
  <c r="AD66" i="2"/>
  <c r="BB66" i="2"/>
  <c r="L67" i="2"/>
  <c r="AR67" i="2"/>
  <c r="BD67" i="2"/>
  <c r="L68" i="2"/>
  <c r="T68" i="2"/>
  <c r="AR70" i="2"/>
  <c r="BH70" i="2"/>
  <c r="BO70" i="2" s="1"/>
  <c r="BX70" i="2"/>
  <c r="AN71" i="2"/>
  <c r="AF75" i="2"/>
  <c r="AR75" i="2"/>
  <c r="BH75" i="2"/>
  <c r="BO75" i="2" s="1"/>
  <c r="BT75" i="2"/>
  <c r="AB77" i="2"/>
  <c r="BV77" i="2"/>
  <c r="V79" i="2"/>
  <c r="T82" i="2"/>
  <c r="BR82" i="2"/>
  <c r="L83" i="2"/>
  <c r="AR83" i="2"/>
  <c r="BD83" i="2"/>
  <c r="L84" i="2"/>
  <c r="T84" i="2"/>
  <c r="P87" i="2"/>
  <c r="X87" i="2"/>
  <c r="X90" i="2"/>
  <c r="V91" i="2"/>
  <c r="BJ91" i="2"/>
  <c r="BX91" i="2"/>
  <c r="BL93" i="2"/>
  <c r="AF95" i="2"/>
  <c r="AP95" i="2"/>
  <c r="BD95" i="2"/>
  <c r="BR95" i="2"/>
  <c r="BL96" i="2"/>
  <c r="AR97" i="2"/>
  <c r="BH97" i="2"/>
  <c r="BO97" i="2" s="1"/>
  <c r="AD98" i="2"/>
  <c r="CB98" i="2"/>
  <c r="AP99" i="2"/>
  <c r="BR99" i="2"/>
  <c r="AB100" i="2"/>
  <c r="AP100" i="2"/>
  <c r="CB100" i="2"/>
  <c r="Z102" i="2"/>
  <c r="AN102" i="2"/>
  <c r="BX102" i="2"/>
  <c r="AF104" i="2"/>
  <c r="T107" i="2"/>
  <c r="BX107" i="2"/>
  <c r="X109" i="2"/>
  <c r="T110" i="2"/>
  <c r="BX110" i="2"/>
  <c r="CE113" i="2"/>
  <c r="AD114" i="2"/>
  <c r="BD114" i="2"/>
  <c r="T118" i="2"/>
  <c r="AV118" i="2"/>
  <c r="BL118" i="2"/>
  <c r="CB118" i="2"/>
  <c r="AB119" i="2"/>
  <c r="AR119" i="2"/>
  <c r="BD119" i="2"/>
  <c r="BX119" i="2"/>
  <c r="AN120" i="2"/>
  <c r="V128" i="2"/>
  <c r="AR132" i="2"/>
  <c r="T133" i="2"/>
  <c r="AF146" i="2"/>
  <c r="BL146" i="2"/>
  <c r="BZ169" i="2"/>
  <c r="BV169" i="2"/>
  <c r="AV169" i="2"/>
  <c r="BL169" i="2"/>
  <c r="AN63" i="2"/>
  <c r="AR74" i="2"/>
  <c r="P75" i="2"/>
  <c r="AN75" i="2"/>
  <c r="AN82" i="2"/>
  <c r="Z107" i="2"/>
  <c r="AN107" i="2"/>
  <c r="Z110" i="2"/>
  <c r="AT110" i="2"/>
  <c r="BD110" i="2"/>
  <c r="X119" i="2"/>
  <c r="AV119" i="2"/>
  <c r="L137" i="2"/>
  <c r="V137" i="2"/>
  <c r="BZ137" i="2"/>
  <c r="BR137" i="2"/>
  <c r="BF137" i="2"/>
  <c r="P137" i="2"/>
  <c r="G58" i="6" s="1"/>
  <c r="AP137" i="2"/>
  <c r="BT154" i="2"/>
  <c r="BF160" i="2"/>
  <c r="AP160" i="2"/>
  <c r="L160" i="2"/>
  <c r="AV160" i="2"/>
  <c r="BX160" i="2"/>
  <c r="AP164" i="2"/>
  <c r="BZ250" i="2"/>
  <c r="BV250" i="2"/>
  <c r="L250" i="2"/>
  <c r="BL250" i="2"/>
  <c r="AD250" i="2"/>
  <c r="AT5" i="2"/>
  <c r="BR5" i="2"/>
  <c r="CE7" i="2"/>
  <c r="AR9" i="2"/>
  <c r="AN11" i="2"/>
  <c r="AY14" i="2"/>
  <c r="AI17" i="2"/>
  <c r="CB17" i="2"/>
  <c r="BT19" i="2"/>
  <c r="AV20" i="2"/>
  <c r="CE20" i="2"/>
  <c r="AI25" i="2"/>
  <c r="X3" i="2"/>
  <c r="AN3" i="2"/>
  <c r="BD3" i="2"/>
  <c r="BL4" i="2"/>
  <c r="L5" i="2"/>
  <c r="AB5" i="2"/>
  <c r="AN5" i="2"/>
  <c r="AR6" i="2"/>
  <c r="BH6" i="2"/>
  <c r="BO6" i="2" s="1"/>
  <c r="AI7" i="2"/>
  <c r="AR8" i="2"/>
  <c r="BV9" i="2"/>
  <c r="BH10" i="2"/>
  <c r="BO10" i="2" s="1"/>
  <c r="BT11" i="2"/>
  <c r="BD14" i="2"/>
  <c r="BT14" i="2"/>
  <c r="BT20" i="2"/>
  <c r="P21" i="2"/>
  <c r="G6" i="6" s="1"/>
  <c r="X21" i="2"/>
  <c r="AT21" i="2"/>
  <c r="BD21" i="2"/>
  <c r="BD22" i="2"/>
  <c r="AB24" i="2"/>
  <c r="AR24" i="2"/>
  <c r="T26" i="2"/>
  <c r="AD26" i="2"/>
  <c r="AP26" i="2"/>
  <c r="BL26" i="2"/>
  <c r="BX26" i="2"/>
  <c r="X28" i="2"/>
  <c r="AY28" i="2"/>
  <c r="X32" i="2"/>
  <c r="AT32" i="2"/>
  <c r="BD32" i="2"/>
  <c r="AY34" i="2"/>
  <c r="BD38" i="2"/>
  <c r="AB40" i="2"/>
  <c r="AB41" i="2"/>
  <c r="BF41" i="2"/>
  <c r="AB43" i="2"/>
  <c r="X54" i="2"/>
  <c r="AN54" i="2"/>
  <c r="BL54" i="2"/>
  <c r="X58" i="2"/>
  <c r="AV58" i="2"/>
  <c r="CB59" i="2"/>
  <c r="AV62" i="2"/>
  <c r="L63" i="2"/>
  <c r="T63" i="2"/>
  <c r="CB64" i="2"/>
  <c r="AT67" i="2"/>
  <c r="BH67" i="2"/>
  <c r="BO67" i="2" s="1"/>
  <c r="BT67" i="2"/>
  <c r="BD68" i="2"/>
  <c r="CE71" i="2"/>
  <c r="BR74" i="2"/>
  <c r="V75" i="2"/>
  <c r="BJ75" i="2"/>
  <c r="BX75" i="2"/>
  <c r="L82" i="2"/>
  <c r="X82" i="2"/>
  <c r="AT83" i="2"/>
  <c r="BT83" i="2"/>
  <c r="BD84" i="2"/>
  <c r="P91" i="2"/>
  <c r="X91" i="2"/>
  <c r="AN91" i="2"/>
  <c r="BL91" i="2"/>
  <c r="P95" i="2"/>
  <c r="G110" i="6" s="1"/>
  <c r="V95" i="2"/>
  <c r="BH95" i="2"/>
  <c r="BO95" i="2" s="1"/>
  <c r="AP96" i="2"/>
  <c r="BD96" i="2"/>
  <c r="T97" i="2"/>
  <c r="AY97" i="2"/>
  <c r="L99" i="2"/>
  <c r="AR99" i="2"/>
  <c r="BH99" i="2"/>
  <c r="AF100" i="2"/>
  <c r="BD100" i="2"/>
  <c r="X101" i="2"/>
  <c r="CE101" i="2"/>
  <c r="AR102" i="2"/>
  <c r="BD102" i="2"/>
  <c r="CB107" i="2"/>
  <c r="BH109" i="2"/>
  <c r="BO109" i="2" s="1"/>
  <c r="BT109" i="2"/>
  <c r="X110" i="2"/>
  <c r="AR110" i="2"/>
  <c r="BB110" i="2"/>
  <c r="BL117" i="2"/>
  <c r="L119" i="2"/>
  <c r="T119" i="2"/>
  <c r="AT119" i="2"/>
  <c r="BF119" i="2"/>
  <c r="BR119" i="2"/>
  <c r="CB119" i="2"/>
  <c r="BZ121" i="2"/>
  <c r="AP121" i="2"/>
  <c r="P121" i="2"/>
  <c r="G14" i="6" s="1"/>
  <c r="BX121" i="2"/>
  <c r="AB123" i="2"/>
  <c r="BZ128" i="2"/>
  <c r="BB128" i="2"/>
  <c r="BJ128" i="2"/>
  <c r="Z128" i="2"/>
  <c r="P128" i="2"/>
  <c r="G41" i="6" s="1"/>
  <c r="X128" i="2"/>
  <c r="CB128" i="2"/>
  <c r="BZ136" i="2"/>
  <c r="BB136" i="2"/>
  <c r="X136" i="2"/>
  <c r="AN136" i="2"/>
  <c r="X137" i="2"/>
  <c r="AN137" i="2"/>
  <c r="BZ191" i="2"/>
  <c r="AP191" i="2"/>
  <c r="AD191" i="2"/>
  <c r="BV191" i="2"/>
  <c r="L191" i="2"/>
  <c r="AT191" i="2"/>
  <c r="BZ204" i="2"/>
  <c r="AP204" i="2"/>
  <c r="Z217" i="2"/>
  <c r="Z229" i="2"/>
  <c r="BV229" i="2"/>
  <c r="BH229" i="2"/>
  <c r="BO229" i="2" s="1"/>
  <c r="X229" i="2"/>
  <c r="BZ231" i="2"/>
  <c r="BD231" i="2"/>
  <c r="P231" i="2"/>
  <c r="AP231" i="2"/>
  <c r="BZ235" i="2"/>
  <c r="AP235" i="2"/>
  <c r="BJ235" i="2"/>
  <c r="AF235" i="2"/>
  <c r="V235" i="2"/>
  <c r="AN121" i="2"/>
  <c r="AI123" i="2"/>
  <c r="BX123" i="2"/>
  <c r="X126" i="2"/>
  <c r="BL136" i="2"/>
  <c r="AB139" i="2"/>
  <c r="BH139" i="2"/>
  <c r="BO139" i="2" s="1"/>
  <c r="BX140" i="2"/>
  <c r="AV142" i="2"/>
  <c r="AN143" i="2"/>
  <c r="L145" i="2"/>
  <c r="T145" i="2"/>
  <c r="X146" i="2"/>
  <c r="AN147" i="2"/>
  <c r="BV147" i="2"/>
  <c r="BT149" i="2"/>
  <c r="BT150" i="2"/>
  <c r="BZ151" i="2"/>
  <c r="V151" i="2"/>
  <c r="AP151" i="2"/>
  <c r="AD151" i="2"/>
  <c r="P151" i="2"/>
  <c r="G83" i="6" s="1"/>
  <c r="AB151" i="2"/>
  <c r="T152" i="2"/>
  <c r="BH152" i="2"/>
  <c r="BO152" i="2" s="1"/>
  <c r="BT152" i="2"/>
  <c r="V153" i="2"/>
  <c r="BJ153" i="2"/>
  <c r="AL153" i="2"/>
  <c r="AV153" i="2"/>
  <c r="BL160" i="2"/>
  <c r="Z166" i="2"/>
  <c r="BR166" i="2"/>
  <c r="AB174" i="2"/>
  <c r="AL174" i="2"/>
  <c r="AV174" i="2"/>
  <c r="BV174" i="2"/>
  <c r="BZ175" i="2"/>
  <c r="BV175" i="2"/>
  <c r="P175" i="2"/>
  <c r="G74" i="6" s="1"/>
  <c r="AT175" i="2"/>
  <c r="BH176" i="2"/>
  <c r="BO176" i="2" s="1"/>
  <c r="BX176" i="2"/>
  <c r="AF182" i="2"/>
  <c r="CE183" i="2"/>
  <c r="L184" i="2"/>
  <c r="T184" i="2"/>
  <c r="BD185" i="2"/>
  <c r="AR191" i="2"/>
  <c r="BD191" i="2"/>
  <c r="BT191" i="2"/>
  <c r="BX194" i="2"/>
  <c r="AP196" i="2"/>
  <c r="L196" i="2"/>
  <c r="BX196" i="2"/>
  <c r="AN199" i="2"/>
  <c r="AR199" i="2"/>
  <c r="AB201" i="2"/>
  <c r="BJ201" i="2"/>
  <c r="BX201" i="2"/>
  <c r="BX203" i="2"/>
  <c r="X207" i="2"/>
  <c r="AF207" i="2"/>
  <c r="AV207" i="2"/>
  <c r="BH207" i="2"/>
  <c r="BO207" i="2" s="1"/>
  <c r="AF209" i="2"/>
  <c r="T217" i="2"/>
  <c r="AI219" i="2"/>
  <c r="BJ221" i="2"/>
  <c r="BR221" i="2"/>
  <c r="Z221" i="2"/>
  <c r="AD228" i="2"/>
  <c r="T230" i="2"/>
  <c r="BX230" i="2"/>
  <c r="AT242" i="2"/>
  <c r="BB242" i="2"/>
  <c r="X242" i="2"/>
  <c r="BL242" i="2"/>
  <c r="AB121" i="2"/>
  <c r="BD121" i="2"/>
  <c r="AB122" i="2"/>
  <c r="X127" i="2"/>
  <c r="AN127" i="2"/>
  <c r="T128" i="2"/>
  <c r="AB128" i="2"/>
  <c r="BL128" i="2"/>
  <c r="T136" i="2"/>
  <c r="AR136" i="2"/>
  <c r="BL139" i="2"/>
  <c r="AD140" i="2"/>
  <c r="AP140" i="2"/>
  <c r="T142" i="2"/>
  <c r="BH144" i="2"/>
  <c r="BO144" i="2" s="1"/>
  <c r="BT144" i="2"/>
  <c r="BD145" i="2"/>
  <c r="BX146" i="2"/>
  <c r="BV152" i="2"/>
  <c r="BR152" i="2"/>
  <c r="P152" i="2"/>
  <c r="G82" i="6" s="1"/>
  <c r="V152" i="2"/>
  <c r="BJ152" i="2"/>
  <c r="X154" i="2"/>
  <c r="AR166" i="2"/>
  <c r="BH166" i="2"/>
  <c r="BO166" i="2" s="1"/>
  <c r="AN174" i="2"/>
  <c r="CB175" i="2"/>
  <c r="BL176" i="2"/>
  <c r="AN184" i="2"/>
  <c r="BH185" i="2"/>
  <c r="BO185" i="2" s="1"/>
  <c r="BX185" i="2"/>
  <c r="AF191" i="2"/>
  <c r="BH191" i="2"/>
  <c r="BO191" i="2" s="1"/>
  <c r="AF194" i="2"/>
  <c r="BL194" i="2"/>
  <c r="CB194" i="2"/>
  <c r="AD201" i="2"/>
  <c r="AP201" i="2"/>
  <c r="BB201" i="2"/>
  <c r="BZ209" i="2"/>
  <c r="BV209" i="2"/>
  <c r="Z209" i="2"/>
  <c r="P209" i="2"/>
  <c r="G31" i="6" s="1"/>
  <c r="V209" i="2"/>
  <c r="CE209" i="2"/>
  <c r="X212" i="2"/>
  <c r="AF215" i="2"/>
  <c r="AV215" i="2"/>
  <c r="CB217" i="2"/>
  <c r="BH221" i="2"/>
  <c r="BO221" i="2" s="1"/>
  <c r="T229" i="2"/>
  <c r="AV229" i="2"/>
  <c r="CB230" i="2"/>
  <c r="CB298" i="2"/>
  <c r="L298" i="2"/>
  <c r="AP298" i="2"/>
  <c r="BJ174" i="2"/>
  <c r="BF174" i="2"/>
  <c r="P174" i="2"/>
  <c r="X176" i="2"/>
  <c r="AF185" i="2"/>
  <c r="CB185" i="2"/>
  <c r="AB188" i="2"/>
  <c r="AV189" i="2"/>
  <c r="BJ189" i="2"/>
  <c r="BX189" i="2"/>
  <c r="BL191" i="2"/>
  <c r="BF212" i="2"/>
  <c r="AT212" i="2"/>
  <c r="AR212" i="2"/>
  <c r="BV230" i="2"/>
  <c r="P230" i="2"/>
  <c r="Z230" i="2"/>
  <c r="BX235" i="2"/>
  <c r="BV281" i="2"/>
  <c r="BF281" i="2"/>
  <c r="BV293" i="2"/>
  <c r="AT293" i="2"/>
  <c r="L293" i="2"/>
  <c r="Z293" i="2"/>
  <c r="X293" i="2"/>
  <c r="BV259" i="2"/>
  <c r="BR259" i="2"/>
  <c r="BH259" i="2"/>
  <c r="BO259" i="2" s="1"/>
  <c r="Z259" i="2"/>
  <c r="P259" i="2"/>
  <c r="AN259" i="2"/>
  <c r="CB152" i="2"/>
  <c r="BX153" i="2"/>
  <c r="AF154" i="2"/>
  <c r="AV154" i="2"/>
  <c r="L156" i="2"/>
  <c r="BT156" i="2"/>
  <c r="AY157" i="2"/>
  <c r="BT158" i="2"/>
  <c r="BD160" i="2"/>
  <c r="P163" i="2"/>
  <c r="G27" i="6" s="1"/>
  <c r="X163" i="2"/>
  <c r="AN163" i="2"/>
  <c r="BR163" i="2"/>
  <c r="T164" i="2"/>
  <c r="AI166" i="2"/>
  <c r="AV166" i="2"/>
  <c r="P167" i="2"/>
  <c r="G23" i="6" s="1"/>
  <c r="X167" i="2"/>
  <c r="BH167" i="2"/>
  <c r="BO167" i="2" s="1"/>
  <c r="T169" i="2"/>
  <c r="V170" i="2"/>
  <c r="BB170" i="2"/>
  <c r="AT171" i="2"/>
  <c r="BH171" i="2"/>
  <c r="BX171" i="2"/>
  <c r="X174" i="2"/>
  <c r="BD174" i="2"/>
  <c r="X175" i="2"/>
  <c r="BD175" i="2"/>
  <c r="BT175" i="2"/>
  <c r="AN176" i="2"/>
  <c r="V179" i="2"/>
  <c r="AR179" i="2"/>
  <c r="BD179" i="2"/>
  <c r="BT179" i="2"/>
  <c r="CB181" i="2"/>
  <c r="T182" i="2"/>
  <c r="V183" i="2"/>
  <c r="AR183" i="2"/>
  <c r="BD183" i="2"/>
  <c r="CE184" i="2"/>
  <c r="X185" i="2"/>
  <c r="AN185" i="2"/>
  <c r="X186" i="2"/>
  <c r="BD186" i="2"/>
  <c r="AV187" i="2"/>
  <c r="BJ187" i="2"/>
  <c r="BX187" i="2"/>
  <c r="CB188" i="2"/>
  <c r="X189" i="2"/>
  <c r="AN189" i="2"/>
  <c r="AN191" i="2"/>
  <c r="AV191" i="2"/>
  <c r="AN192" i="2"/>
  <c r="BD192" i="2"/>
  <c r="T194" i="2"/>
  <c r="CB195" i="2"/>
  <c r="AF196" i="2"/>
  <c r="BL196" i="2"/>
  <c r="AR197" i="2"/>
  <c r="BH197" i="2"/>
  <c r="BO197" i="2" s="1"/>
  <c r="AR198" i="2"/>
  <c r="P200" i="2"/>
  <c r="X200" i="2"/>
  <c r="AI202" i="2"/>
  <c r="BF202" i="2"/>
  <c r="BR202" i="2"/>
  <c r="BL203" i="2"/>
  <c r="L205" i="2"/>
  <c r="AB208" i="2"/>
  <c r="X209" i="2"/>
  <c r="AR209" i="2"/>
  <c r="BH209" i="2"/>
  <c r="BO209" i="2" s="1"/>
  <c r="AB211" i="2"/>
  <c r="AN211" i="2"/>
  <c r="BD211" i="2"/>
  <c r="AR217" i="2"/>
  <c r="BD217" i="2"/>
  <c r="CE220" i="2"/>
  <c r="T221" i="2"/>
  <c r="AR221" i="2"/>
  <c r="BF224" i="2"/>
  <c r="T225" i="2"/>
  <c r="BD225" i="2"/>
  <c r="T226" i="2"/>
  <c r="AF226" i="2"/>
  <c r="AP226" i="2"/>
  <c r="BD226" i="2"/>
  <c r="X228" i="2"/>
  <c r="CE228" i="2"/>
  <c r="AN229" i="2"/>
  <c r="AN230" i="2"/>
  <c r="BL230" i="2"/>
  <c r="AB231" i="2"/>
  <c r="AB233" i="2"/>
  <c r="BJ233" i="2"/>
  <c r="BT233" i="2"/>
  <c r="V234" i="2"/>
  <c r="X235" i="2"/>
  <c r="BV239" i="2"/>
  <c r="P239" i="2"/>
  <c r="Z239" i="2"/>
  <c r="L244" i="2"/>
  <c r="BV247" i="2"/>
  <c r="BR247" i="2"/>
  <c r="V247" i="2"/>
  <c r="AF247" i="2"/>
  <c r="AP247" i="2"/>
  <c r="BH248" i="2"/>
  <c r="BO248" i="2" s="1"/>
  <c r="BX250" i="2"/>
  <c r="AP259" i="2"/>
  <c r="BV262" i="2"/>
  <c r="AP262" i="2"/>
  <c r="V262" i="2"/>
  <c r="L262" i="2"/>
  <c r="T262" i="2"/>
  <c r="AY266" i="2"/>
  <c r="X270" i="2"/>
  <c r="AN270" i="2"/>
  <c r="AV271" i="2"/>
  <c r="L271" i="2"/>
  <c r="BF271" i="2"/>
  <c r="AF271" i="2"/>
  <c r="AR271" i="2"/>
  <c r="AR274" i="2"/>
  <c r="BH274" i="2"/>
  <c r="BO274" i="2" s="1"/>
  <c r="BZ275" i="2"/>
  <c r="AP275" i="2"/>
  <c r="AD275" i="2"/>
  <c r="X275" i="2"/>
  <c r="AR307" i="2"/>
  <c r="BZ316" i="2"/>
  <c r="BR316" i="2"/>
  <c r="AR316" i="2"/>
  <c r="BB316" i="2"/>
  <c r="AD316" i="2"/>
  <c r="AL317" i="2"/>
  <c r="BT317" i="2"/>
  <c r="AR151" i="2"/>
  <c r="BD151" i="2"/>
  <c r="BT151" i="2"/>
  <c r="X152" i="2"/>
  <c r="AN153" i="2"/>
  <c r="T154" i="2"/>
  <c r="BT155" i="2"/>
  <c r="BJ156" i="2"/>
  <c r="BX156" i="2"/>
  <c r="BH157" i="2"/>
  <c r="BO157" i="2" s="1"/>
  <c r="AF158" i="2"/>
  <c r="AV158" i="2"/>
  <c r="AI159" i="2"/>
  <c r="T160" i="2"/>
  <c r="AP163" i="2"/>
  <c r="BJ163" i="2"/>
  <c r="BT163" i="2"/>
  <c r="CB168" i="2"/>
  <c r="X169" i="2"/>
  <c r="AN169" i="2"/>
  <c r="BD169" i="2"/>
  <c r="P170" i="2"/>
  <c r="G52" i="6" s="1"/>
  <c r="X170" i="2"/>
  <c r="AT170" i="2"/>
  <c r="BD170" i="2"/>
  <c r="X171" i="2"/>
  <c r="BL171" i="2"/>
  <c r="AB175" i="2"/>
  <c r="AN175" i="2"/>
  <c r="AR176" i="2"/>
  <c r="BD176" i="2"/>
  <c r="P179" i="2"/>
  <c r="G68" i="6" s="1"/>
  <c r="X179" i="2"/>
  <c r="AT179" i="2"/>
  <c r="BH179" i="2"/>
  <c r="BO179" i="2" s="1"/>
  <c r="BV179" i="2"/>
  <c r="P183" i="2"/>
  <c r="X183" i="2"/>
  <c r="AT183" i="2"/>
  <c r="BH183" i="2"/>
  <c r="BO183" i="2" s="1"/>
  <c r="AB184" i="2"/>
  <c r="AB185" i="2"/>
  <c r="BT185" i="2"/>
  <c r="BL187" i="2"/>
  <c r="AB189" i="2"/>
  <c r="BH189" i="2"/>
  <c r="BO189" i="2" s="1"/>
  <c r="BT189" i="2"/>
  <c r="T191" i="2"/>
  <c r="AB192" i="2"/>
  <c r="AR192" i="2"/>
  <c r="X194" i="2"/>
  <c r="BT194" i="2"/>
  <c r="P195" i="2"/>
  <c r="Z195" i="2"/>
  <c r="BF195" i="2"/>
  <c r="T197" i="2"/>
  <c r="AF197" i="2"/>
  <c r="BL197" i="2"/>
  <c r="BX199" i="2"/>
  <c r="AB200" i="2"/>
  <c r="AV202" i="2"/>
  <c r="BH202" i="2"/>
  <c r="BO202" i="2" s="1"/>
  <c r="BT202" i="2"/>
  <c r="X203" i="2"/>
  <c r="AB204" i="2"/>
  <c r="BD204" i="2"/>
  <c r="BT204" i="2"/>
  <c r="BJ205" i="2"/>
  <c r="AD206" i="2"/>
  <c r="AN206" i="2"/>
  <c r="BB206" i="2"/>
  <c r="AI207" i="2"/>
  <c r="AR207" i="2"/>
  <c r="AV208" i="2"/>
  <c r="T210" i="2"/>
  <c r="T212" i="2"/>
  <c r="BT212" i="2"/>
  <c r="Z213" i="2"/>
  <c r="AN213" i="2"/>
  <c r="BH217" i="2"/>
  <c r="BO217" i="2" s="1"/>
  <c r="AB218" i="2"/>
  <c r="BD218" i="2"/>
  <c r="BT220" i="2"/>
  <c r="AL224" i="2"/>
  <c r="BT224" i="2"/>
  <c r="V226" i="2"/>
  <c r="BR226" i="2"/>
  <c r="CB226" i="2"/>
  <c r="AY227" i="2"/>
  <c r="AN228" i="2"/>
  <c r="BT229" i="2"/>
  <c r="AB230" i="2"/>
  <c r="AR230" i="2"/>
  <c r="BD230" i="2"/>
  <c r="BT231" i="2"/>
  <c r="BB233" i="2"/>
  <c r="BL233" i="2"/>
  <c r="BN237" i="2"/>
  <c r="AB244" i="2"/>
  <c r="CB250" i="2"/>
  <c r="AV256" i="2"/>
  <c r="AF259" i="2"/>
  <c r="BT259" i="2"/>
  <c r="AT260" i="2"/>
  <c r="AD260" i="2"/>
  <c r="AT270" i="2"/>
  <c r="L270" i="2"/>
  <c r="BR270" i="2"/>
  <c r="AD270" i="2"/>
  <c r="AY272" i="2"/>
  <c r="BL273" i="2"/>
  <c r="BZ273" i="2"/>
  <c r="AB281" i="2"/>
  <c r="BD298" i="2"/>
  <c r="BV307" i="2"/>
  <c r="L307" i="2"/>
  <c r="AV307" i="2"/>
  <c r="BJ316" i="2"/>
  <c r="BD235" i="2"/>
  <c r="AH238" i="2"/>
  <c r="AN239" i="2"/>
  <c r="BZ241" i="2"/>
  <c r="BX243" i="2"/>
  <c r="AR244" i="2"/>
  <c r="BT244" i="2"/>
  <c r="P246" i="2"/>
  <c r="G124" i="6" s="1"/>
  <c r="X246" i="2"/>
  <c r="AT246" i="2"/>
  <c r="BD246" i="2"/>
  <c r="BT246" i="2"/>
  <c r="AN249" i="2"/>
  <c r="BD249" i="2"/>
  <c r="T250" i="2"/>
  <c r="AR250" i="2"/>
  <c r="BH250" i="2"/>
  <c r="BO250" i="2" s="1"/>
  <c r="AD254" i="2"/>
  <c r="BL255" i="2"/>
  <c r="BX255" i="2"/>
  <c r="CE257" i="2"/>
  <c r="AN258" i="2"/>
  <c r="BB258" i="2"/>
  <c r="BL258" i="2"/>
  <c r="X259" i="2"/>
  <c r="AN260" i="2"/>
  <c r="BT260" i="2"/>
  <c r="CE261" i="2"/>
  <c r="BD262" i="2"/>
  <c r="BX262" i="2"/>
  <c r="CF262" i="2" s="1"/>
  <c r="AB264" i="2"/>
  <c r="BV264" i="2"/>
  <c r="L266" i="2"/>
  <c r="V266" i="2"/>
  <c r="CB266" i="2"/>
  <c r="Z269" i="2"/>
  <c r="AN269" i="2"/>
  <c r="BH269" i="2"/>
  <c r="BO269" i="2" s="1"/>
  <c r="BR269" i="2"/>
  <c r="BD270" i="2"/>
  <c r="T271" i="2"/>
  <c r="X273" i="2"/>
  <c r="BL274" i="2"/>
  <c r="AB275" i="2"/>
  <c r="AN275" i="2"/>
  <c r="BX275" i="2"/>
  <c r="CE277" i="2"/>
  <c r="AN278" i="2"/>
  <c r="BZ297" i="2"/>
  <c r="Z297" i="2"/>
  <c r="AT297" i="2"/>
  <c r="BB297" i="2"/>
  <c r="BL297" i="2"/>
  <c r="BZ301" i="2"/>
  <c r="AP301" i="2"/>
  <c r="V301" i="2"/>
  <c r="BV301" i="2"/>
  <c r="BJ301" i="2"/>
  <c r="Z301" i="2"/>
  <c r="P301" i="2"/>
  <c r="AR301" i="2"/>
  <c r="BH301" i="2"/>
  <c r="BO301" i="2" s="1"/>
  <c r="BT235" i="2"/>
  <c r="AH236" i="2"/>
  <c r="AB239" i="2"/>
  <c r="AR239" i="2"/>
  <c r="BD239" i="2"/>
  <c r="AN241" i="2"/>
  <c r="BB241" i="2"/>
  <c r="CE241" i="2"/>
  <c r="T244" i="2"/>
  <c r="AI244" i="2"/>
  <c r="BL245" i="2"/>
  <c r="AB246" i="2"/>
  <c r="AN246" i="2"/>
  <c r="BV246" i="2"/>
  <c r="X247" i="2"/>
  <c r="AR249" i="2"/>
  <c r="X250" i="2"/>
  <c r="AV250" i="2"/>
  <c r="Z251" i="2"/>
  <c r="AN251" i="2"/>
  <c r="AR253" i="2"/>
  <c r="T254" i="2"/>
  <c r="BD254" i="2"/>
  <c r="AP255" i="2"/>
  <c r="CB255" i="2"/>
  <c r="AD258" i="2"/>
  <c r="AR258" i="2"/>
  <c r="X266" i="2"/>
  <c r="AR266" i="2"/>
  <c r="BH266" i="2"/>
  <c r="BR266" i="2"/>
  <c r="AY267" i="2"/>
  <c r="T270" i="2"/>
  <c r="BH270" i="2"/>
  <c r="BT271" i="2"/>
  <c r="AR273" i="2"/>
  <c r="T275" i="2"/>
  <c r="CB275" i="2"/>
  <c r="BH279" i="2"/>
  <c r="BV279" i="2"/>
  <c r="BJ280" i="2"/>
  <c r="V280" i="2"/>
  <c r="AF291" i="2"/>
  <c r="AI301" i="2"/>
  <c r="BJ308" i="2"/>
  <c r="AT308" i="2"/>
  <c r="Z308" i="2"/>
  <c r="AR317" i="2"/>
  <c r="BB318" i="2"/>
  <c r="BX318" i="2"/>
  <c r="BZ320" i="2"/>
  <c r="BR320" i="2"/>
  <c r="BJ320" i="2"/>
  <c r="AD320" i="2"/>
  <c r="L320" i="2"/>
  <c r="AR320" i="2"/>
  <c r="BV320" i="2"/>
  <c r="Z320" i="2"/>
  <c r="P320" i="2"/>
  <c r="AF320" i="2"/>
  <c r="BX320" i="2"/>
  <c r="AR281" i="2"/>
  <c r="BH282" i="2"/>
  <c r="BO282" i="2" s="1"/>
  <c r="L283" i="2"/>
  <c r="T283" i="2"/>
  <c r="BH283" i="2"/>
  <c r="BR283" i="2"/>
  <c r="BB285" i="2"/>
  <c r="L286" i="2"/>
  <c r="T287" i="2"/>
  <c r="AN288" i="2"/>
  <c r="BD288" i="2"/>
  <c r="BL290" i="2"/>
  <c r="BD292" i="2"/>
  <c r="AT294" i="2"/>
  <c r="BH294" i="2"/>
  <c r="BX294" i="2"/>
  <c r="T297" i="2"/>
  <c r="BX297" i="2"/>
  <c r="AV301" i="2"/>
  <c r="AV305" i="2"/>
  <c r="BH305" i="2"/>
  <c r="BO305" i="2" s="1"/>
  <c r="BX306" i="2"/>
  <c r="AF307" i="2"/>
  <c r="AI309" i="2"/>
  <c r="CE309" i="2"/>
  <c r="V311" i="2"/>
  <c r="AF311" i="2"/>
  <c r="BD311" i="2"/>
  <c r="BT311" i="2"/>
  <c r="V312" i="2"/>
  <c r="BX315" i="2"/>
  <c r="AI317" i="2"/>
  <c r="BD320" i="2"/>
  <c r="AR324" i="2"/>
  <c r="L325" i="2"/>
  <c r="BZ325" i="2"/>
  <c r="AN279" i="2"/>
  <c r="AY280" i="2"/>
  <c r="T281" i="2"/>
  <c r="BH281" i="2"/>
  <c r="BO281" i="2" s="1"/>
  <c r="BT281" i="2"/>
  <c r="Z282" i="2"/>
  <c r="BL282" i="2"/>
  <c r="BV282" i="2"/>
  <c r="V283" i="2"/>
  <c r="AD283" i="2"/>
  <c r="AN283" i="2"/>
  <c r="BJ283" i="2"/>
  <c r="BT283" i="2"/>
  <c r="CB283" i="2"/>
  <c r="AR285" i="2"/>
  <c r="AR286" i="2"/>
  <c r="AY287" i="2"/>
  <c r="AN289" i="2"/>
  <c r="BD289" i="2"/>
  <c r="BR289" i="2"/>
  <c r="BH291" i="2"/>
  <c r="BO291" i="2" s="1"/>
  <c r="AB292" i="2"/>
  <c r="AR292" i="2"/>
  <c r="BF292" i="2"/>
  <c r="BD293" i="2"/>
  <c r="BT293" i="2"/>
  <c r="T294" i="2"/>
  <c r="AN296" i="2"/>
  <c r="X297" i="2"/>
  <c r="BD297" i="2"/>
  <c r="T298" i="2"/>
  <c r="AY300" i="2"/>
  <c r="CE300" i="2"/>
  <c r="T301" i="2"/>
  <c r="AB301" i="2"/>
  <c r="AN301" i="2"/>
  <c r="BL301" i="2"/>
  <c r="BX301" i="2"/>
  <c r="AB302" i="2"/>
  <c r="BX304" i="2"/>
  <c r="P305" i="2"/>
  <c r="BV305" i="2"/>
  <c r="T307" i="2"/>
  <c r="BT308" i="2"/>
  <c r="T310" i="2"/>
  <c r="AF310" i="2"/>
  <c r="AR310" i="2"/>
  <c r="P311" i="2"/>
  <c r="AR311" i="2"/>
  <c r="BH311" i="2"/>
  <c r="BO311" i="2" s="1"/>
  <c r="CB312" i="2"/>
  <c r="CE316" i="2"/>
  <c r="BL318" i="2"/>
  <c r="BH320" i="2"/>
  <c r="BO320" i="2" s="1"/>
  <c r="AB325" i="2"/>
  <c r="AP325" i="2"/>
  <c r="BD325" i="2"/>
  <c r="X281" i="2"/>
  <c r="BL281" i="2"/>
  <c r="AN282" i="2"/>
  <c r="BB282" i="2"/>
  <c r="P283" i="2"/>
  <c r="X283" i="2"/>
  <c r="AP283" i="2"/>
  <c r="BV283" i="2"/>
  <c r="T285" i="2"/>
  <c r="AF286" i="2"/>
  <c r="AT286" i="2"/>
  <c r="BT286" i="2"/>
  <c r="AB287" i="2"/>
  <c r="AR289" i="2"/>
  <c r="AN290" i="2"/>
  <c r="BD290" i="2"/>
  <c r="AV292" i="2"/>
  <c r="BT292" i="2"/>
  <c r="BH293" i="2"/>
  <c r="BO293" i="2" s="1"/>
  <c r="AN297" i="2"/>
  <c r="AN298" i="2"/>
  <c r="CB301" i="2"/>
  <c r="BH302" i="2"/>
  <c r="BO302" i="2" s="1"/>
  <c r="AB305" i="2"/>
  <c r="X309" i="2"/>
  <c r="AY309" i="2"/>
  <c r="AV310" i="2"/>
  <c r="AN311" i="2"/>
  <c r="BL311" i="2"/>
  <c r="CB311" i="2"/>
  <c r="BT312" i="2"/>
  <c r="BD313" i="2"/>
  <c r="AD315" i="2"/>
  <c r="AR315" i="2"/>
  <c r="X316" i="2"/>
  <c r="BH316" i="2"/>
  <c r="BO316" i="2" s="1"/>
  <c r="X318" i="2"/>
  <c r="AN319" i="2"/>
  <c r="T320" i="2"/>
  <c r="AN320" i="2"/>
  <c r="BT322" i="2"/>
  <c r="BT325" i="2"/>
  <c r="CE326" i="2"/>
  <c r="X2" i="2"/>
  <c r="AD4" i="2"/>
  <c r="V10" i="2"/>
  <c r="BL10" i="2"/>
  <c r="BF12" i="2"/>
  <c r="X17" i="2"/>
  <c r="AP17" i="2"/>
  <c r="X20" i="2"/>
  <c r="T22" i="2"/>
  <c r="BT22" i="2"/>
  <c r="AN33" i="2"/>
  <c r="BF33" i="2"/>
  <c r="CE45" i="2"/>
  <c r="CB45" i="2"/>
  <c r="AY67" i="2"/>
  <c r="BF88" i="2"/>
  <c r="L88" i="2"/>
  <c r="BF89" i="2"/>
  <c r="BV89" i="2"/>
  <c r="AV111" i="2"/>
  <c r="AY111" i="2"/>
  <c r="BR193" i="2"/>
  <c r="AP193" i="2"/>
  <c r="L193" i="2"/>
  <c r="BJ193" i="2"/>
  <c r="AF193" i="2"/>
  <c r="V193" i="2"/>
  <c r="BD193" i="2"/>
  <c r="BH198" i="2"/>
  <c r="BO198" i="2" s="1"/>
  <c r="BL201" i="2"/>
  <c r="BV214" i="2"/>
  <c r="V214" i="2"/>
  <c r="P214" i="2"/>
  <c r="G49" i="6" s="1"/>
  <c r="BJ214" i="2"/>
  <c r="AT214" i="2"/>
  <c r="AP214" i="2"/>
  <c r="L214" i="2"/>
  <c r="BR214" i="2"/>
  <c r="Z214" i="2"/>
  <c r="BX214" i="2"/>
  <c r="AF214" i="2"/>
  <c r="AF242" i="2"/>
  <c r="AI242" i="2"/>
  <c r="BF295" i="2"/>
  <c r="L295" i="2"/>
  <c r="BJ2" i="2"/>
  <c r="AR3" i="2"/>
  <c r="BH3" i="2"/>
  <c r="BO3" i="2" s="1"/>
  <c r="BX3" i="2"/>
  <c r="AI4" i="2"/>
  <c r="BB4" i="2"/>
  <c r="BV4" i="2"/>
  <c r="V5" i="2"/>
  <c r="AF5" i="2"/>
  <c r="AP5" i="2"/>
  <c r="BJ5" i="2"/>
  <c r="BT5" i="2"/>
  <c r="Z6" i="2"/>
  <c r="AV6" i="2"/>
  <c r="BL7" i="2"/>
  <c r="CB8" i="2"/>
  <c r="L9" i="2"/>
  <c r="AF9" i="2"/>
  <c r="BH9" i="2"/>
  <c r="CE9" i="2"/>
  <c r="P10" i="2"/>
  <c r="X10" i="2"/>
  <c r="AP10" i="2"/>
  <c r="BD10" i="2"/>
  <c r="X11" i="2"/>
  <c r="BL11" i="2"/>
  <c r="X12" i="2"/>
  <c r="BH12" i="2"/>
  <c r="BO12" i="2" s="1"/>
  <c r="BR12" i="2"/>
  <c r="CB12" i="2"/>
  <c r="AD13" i="2"/>
  <c r="AP13" i="2"/>
  <c r="AV13" i="2"/>
  <c r="BV13" i="2"/>
  <c r="X14" i="2"/>
  <c r="AV14" i="2"/>
  <c r="BZ14" i="2"/>
  <c r="AD15" i="2"/>
  <c r="AP15" i="2"/>
  <c r="BJ15" i="2"/>
  <c r="AI16" i="2"/>
  <c r="AR16" i="2"/>
  <c r="AZ16" i="2" s="1"/>
  <c r="BB16" i="2"/>
  <c r="P17" i="2"/>
  <c r="Z17" i="2"/>
  <c r="AF17" i="2"/>
  <c r="BJ17" i="2"/>
  <c r="BR17" i="2"/>
  <c r="AV18" i="2"/>
  <c r="CE18" i="2"/>
  <c r="AB19" i="2"/>
  <c r="AR19" i="2"/>
  <c r="L21" i="2"/>
  <c r="AF21" i="2"/>
  <c r="BH21" i="2"/>
  <c r="BX21" i="2"/>
  <c r="P22" i="2"/>
  <c r="V22" i="2"/>
  <c r="AT22" i="2"/>
  <c r="BL22" i="2"/>
  <c r="BX22" i="2"/>
  <c r="BX23" i="2"/>
  <c r="X23" i="2"/>
  <c r="AY23" i="2"/>
  <c r="T24" i="2"/>
  <c r="T25" i="2"/>
  <c r="AD25" i="2"/>
  <c r="AN25" i="2"/>
  <c r="Z26" i="2"/>
  <c r="BB26" i="2"/>
  <c r="BJ26" i="2"/>
  <c r="BR26" i="2"/>
  <c r="CD26" i="2" s="1"/>
  <c r="CB26" i="2"/>
  <c r="AV27" i="2"/>
  <c r="BF27" i="2"/>
  <c r="AB28" i="2"/>
  <c r="BT28" i="2"/>
  <c r="BH29" i="2"/>
  <c r="BO29" i="2" s="1"/>
  <c r="BX29" i="2"/>
  <c r="AB30" i="2"/>
  <c r="AL30" i="2"/>
  <c r="BJ30" i="2"/>
  <c r="Z32" i="2"/>
  <c r="BH32" i="2"/>
  <c r="BX32" i="2"/>
  <c r="AF33" i="2"/>
  <c r="AP33" i="2"/>
  <c r="BR33" i="2"/>
  <c r="BL35" i="2"/>
  <c r="V36" i="2"/>
  <c r="AB36" i="2"/>
  <c r="BR36" i="2"/>
  <c r="CE36" i="2"/>
  <c r="AT39" i="2"/>
  <c r="BD39" i="2"/>
  <c r="CE55" i="2"/>
  <c r="CB55" i="2"/>
  <c r="AY63" i="2"/>
  <c r="BT66" i="2"/>
  <c r="CE66" i="2"/>
  <c r="BZ70" i="2"/>
  <c r="BV70" i="2"/>
  <c r="AT70" i="2"/>
  <c r="L70" i="2"/>
  <c r="BB70" i="2"/>
  <c r="AD70" i="2"/>
  <c r="BR70" i="2"/>
  <c r="BJ70" i="2"/>
  <c r="V70" i="2"/>
  <c r="P70" i="2"/>
  <c r="Z70" i="2"/>
  <c r="T74" i="2"/>
  <c r="T78" i="2"/>
  <c r="AR78" i="2"/>
  <c r="CB78" i="2"/>
  <c r="BL80" i="2"/>
  <c r="T81" i="2"/>
  <c r="CE85" i="2"/>
  <c r="T86" i="2"/>
  <c r="AR86" i="2"/>
  <c r="BH86" i="2"/>
  <c r="BO86" i="2" s="1"/>
  <c r="BX86" i="2"/>
  <c r="BH89" i="2"/>
  <c r="BO89" i="2" s="1"/>
  <c r="BZ90" i="2"/>
  <c r="AP90" i="2"/>
  <c r="L90" i="2"/>
  <c r="BV90" i="2"/>
  <c r="AT90" i="2"/>
  <c r="AD90" i="2"/>
  <c r="BB90" i="2"/>
  <c r="V90" i="2"/>
  <c r="P90" i="2"/>
  <c r="G106" i="6" s="1"/>
  <c r="Z90" i="2"/>
  <c r="CB90" i="2"/>
  <c r="BZ94" i="2"/>
  <c r="L94" i="2"/>
  <c r="BV94" i="2"/>
  <c r="AP94" i="2"/>
  <c r="AD94" i="2"/>
  <c r="AT94" i="2"/>
  <c r="V94" i="2"/>
  <c r="P94" i="2"/>
  <c r="G111" i="6" s="1"/>
  <c r="Z94" i="2"/>
  <c r="BJ94" i="2"/>
  <c r="T103" i="2"/>
  <c r="CB103" i="2"/>
  <c r="AF136" i="2"/>
  <c r="AI136" i="2"/>
  <c r="BL147" i="2"/>
  <c r="P4" i="2"/>
  <c r="G95" i="6" s="1"/>
  <c r="AF10" i="2"/>
  <c r="T12" i="2"/>
  <c r="AT12" i="2"/>
  <c r="BZ12" i="2"/>
  <c r="BH15" i="2"/>
  <c r="BO15" i="2" s="1"/>
  <c r="BH17" i="2"/>
  <c r="BO17" i="2" s="1"/>
  <c r="BX18" i="2"/>
  <c r="AF22" i="2"/>
  <c r="BJ22" i="2"/>
  <c r="AV30" i="2"/>
  <c r="CB30" i="2"/>
  <c r="AV33" i="2"/>
  <c r="BZ33" i="2"/>
  <c r="AF50" i="2"/>
  <c r="AI50" i="2"/>
  <c r="AV79" i="2"/>
  <c r="AY79" i="2"/>
  <c r="BL81" i="2"/>
  <c r="AV87" i="2"/>
  <c r="AY87" i="2"/>
  <c r="AB88" i="2"/>
  <c r="BT88" i="2"/>
  <c r="AB89" i="2"/>
  <c r="BT89" i="2"/>
  <c r="CE114" i="2"/>
  <c r="CB114" i="2"/>
  <c r="AV120" i="2"/>
  <c r="AY120" i="2"/>
  <c r="CB193" i="2"/>
  <c r="AR259" i="2"/>
  <c r="AY259" i="2"/>
  <c r="AF262" i="2"/>
  <c r="AI262" i="2"/>
  <c r="BZ265" i="2"/>
  <c r="BR265" i="2"/>
  <c r="AT265" i="2"/>
  <c r="AD265" i="2"/>
  <c r="CB265" i="2"/>
  <c r="Z265" i="2"/>
  <c r="BL265" i="2"/>
  <c r="BB265" i="2"/>
  <c r="BV265" i="2"/>
  <c r="L2" i="2"/>
  <c r="AP2" i="2"/>
  <c r="AF3" i="2"/>
  <c r="AY3" i="2"/>
  <c r="BL3" i="2"/>
  <c r="CB3" i="2"/>
  <c r="Z4" i="2"/>
  <c r="AT4" i="2"/>
  <c r="BD4" i="2"/>
  <c r="BX4" i="2"/>
  <c r="X5" i="2"/>
  <c r="AR5" i="2"/>
  <c r="BD5" i="2"/>
  <c r="BL5" i="2"/>
  <c r="BX5" i="2"/>
  <c r="AI6" i="2"/>
  <c r="AL6" i="2"/>
  <c r="BX6" i="2"/>
  <c r="Z9" i="2"/>
  <c r="BB9" i="2"/>
  <c r="BJ9" i="2"/>
  <c r="BR9" i="2"/>
  <c r="CB9" i="2"/>
  <c r="L10" i="2"/>
  <c r="AI10" i="2"/>
  <c r="BF10" i="2"/>
  <c r="BR10" i="2"/>
  <c r="BZ10" i="2"/>
  <c r="AY11" i="2"/>
  <c r="BF11" i="2"/>
  <c r="CE11" i="2"/>
  <c r="AN12" i="2"/>
  <c r="L13" i="2"/>
  <c r="AI13" i="2"/>
  <c r="BX13" i="2"/>
  <c r="AB14" i="2"/>
  <c r="AP14" i="2"/>
  <c r="T15" i="2"/>
  <c r="AR15" i="2"/>
  <c r="BB15" i="2"/>
  <c r="BL15" i="2"/>
  <c r="AY16" i="2"/>
  <c r="CE16" i="2"/>
  <c r="V17" i="2"/>
  <c r="AB17" i="2"/>
  <c r="BB17" i="2"/>
  <c r="BT17" i="2"/>
  <c r="T18" i="2"/>
  <c r="L19" i="2"/>
  <c r="T19" i="2"/>
  <c r="AI19" i="2"/>
  <c r="AV19" i="2"/>
  <c r="BJ19" i="2"/>
  <c r="T20" i="2"/>
  <c r="AD20" i="2"/>
  <c r="AN20" i="2"/>
  <c r="Z21" i="2"/>
  <c r="BB21" i="2"/>
  <c r="BJ21" i="2"/>
  <c r="BR21" i="2"/>
  <c r="CB21" i="2"/>
  <c r="AY22" i="2"/>
  <c r="BF22" i="2"/>
  <c r="AB23" i="2"/>
  <c r="BT23" i="2"/>
  <c r="AR25" i="2"/>
  <c r="BB25" i="2"/>
  <c r="BL25" i="2"/>
  <c r="P26" i="2"/>
  <c r="V26" i="2"/>
  <c r="AB26" i="2"/>
  <c r="AY26" i="2"/>
  <c r="AT26" i="2"/>
  <c r="BT26" i="2"/>
  <c r="AB27" i="2"/>
  <c r="BR27" i="2"/>
  <c r="AV28" i="2"/>
  <c r="T30" i="2"/>
  <c r="AI30" i="2"/>
  <c r="AN30" i="2"/>
  <c r="BL30" i="2"/>
  <c r="BV30" i="2"/>
  <c r="P31" i="2"/>
  <c r="BX31" i="2"/>
  <c r="P32" i="2"/>
  <c r="V32" i="2"/>
  <c r="AB32" i="2"/>
  <c r="AI32" i="2"/>
  <c r="BB32" i="2"/>
  <c r="BJ32" i="2"/>
  <c r="BR32" i="2"/>
  <c r="CB32" i="2"/>
  <c r="P33" i="2"/>
  <c r="V33" i="2"/>
  <c r="BJ33" i="2"/>
  <c r="BT33" i="2"/>
  <c r="L36" i="2"/>
  <c r="AD36" i="2"/>
  <c r="AY36" i="2"/>
  <c r="BT36" i="2"/>
  <c r="L39" i="2"/>
  <c r="T39" i="2"/>
  <c r="AD39" i="2"/>
  <c r="BT39" i="2"/>
  <c r="BT46" i="2"/>
  <c r="CE46" i="2"/>
  <c r="BZ50" i="2"/>
  <c r="BB50" i="2"/>
  <c r="AD50" i="2"/>
  <c r="L50" i="2"/>
  <c r="BR50" i="2"/>
  <c r="BJ50" i="2"/>
  <c r="V50" i="2"/>
  <c r="AP50" i="2"/>
  <c r="Z50" i="2"/>
  <c r="P50" i="2"/>
  <c r="X50" i="2"/>
  <c r="BV50" i="2"/>
  <c r="BV51" i="2"/>
  <c r="BJ51" i="2"/>
  <c r="AP51" i="2"/>
  <c r="Z51" i="2"/>
  <c r="L51" i="2"/>
  <c r="BR51" i="2"/>
  <c r="P51" i="2"/>
  <c r="AT51" i="2"/>
  <c r="V51" i="2"/>
  <c r="AB51" i="2"/>
  <c r="AN51" i="2"/>
  <c r="BD51" i="2"/>
  <c r="AF54" i="2"/>
  <c r="AI54" i="2"/>
  <c r="AP70" i="2"/>
  <c r="AV71" i="2"/>
  <c r="AY71" i="2"/>
  <c r="BF72" i="2"/>
  <c r="L72" i="2"/>
  <c r="AB72" i="2"/>
  <c r="BT72" i="2"/>
  <c r="BF73" i="2"/>
  <c r="BV73" i="2"/>
  <c r="AB73" i="2"/>
  <c r="BT73" i="2"/>
  <c r="X74" i="2"/>
  <c r="BL74" i="2"/>
  <c r="X78" i="2"/>
  <c r="BH78" i="2"/>
  <c r="AF79" i="2"/>
  <c r="AI79" i="2"/>
  <c r="X80" i="2"/>
  <c r="X81" i="2"/>
  <c r="AY83" i="2"/>
  <c r="X86" i="2"/>
  <c r="AV86" i="2"/>
  <c r="BL86" i="2"/>
  <c r="AV89" i="2"/>
  <c r="BL89" i="2"/>
  <c r="BZ89" i="2"/>
  <c r="AR90" i="2"/>
  <c r="BR90" i="2"/>
  <c r="X103" i="2"/>
  <c r="AN103" i="2"/>
  <c r="BZ106" i="2"/>
  <c r="BB106" i="2"/>
  <c r="Z106" i="2"/>
  <c r="BR106" i="2"/>
  <c r="BL106" i="2"/>
  <c r="AD106" i="2"/>
  <c r="BV106" i="2"/>
  <c r="P106" i="2"/>
  <c r="X106" i="2"/>
  <c r="BV113" i="2"/>
  <c r="BF113" i="2"/>
  <c r="BZ113" i="2"/>
  <c r="BL113" i="2"/>
  <c r="AV113" i="2"/>
  <c r="BZ124" i="2"/>
  <c r="BV124" i="2"/>
  <c r="AP124" i="2"/>
  <c r="L124" i="2"/>
  <c r="AT124" i="2"/>
  <c r="AD124" i="2"/>
  <c r="BR124" i="2"/>
  <c r="BJ124" i="2"/>
  <c r="BB124" i="2"/>
  <c r="V124" i="2"/>
  <c r="P124" i="2"/>
  <c r="G8" i="6" s="1"/>
  <c r="BH124" i="2"/>
  <c r="Z124" i="2"/>
  <c r="BT4" i="2"/>
  <c r="AN10" i="2"/>
  <c r="P12" i="2"/>
  <c r="G99" i="6" s="1"/>
  <c r="AV15" i="2"/>
  <c r="AV17" i="2"/>
  <c r="X30" i="2"/>
  <c r="AB33" i="2"/>
  <c r="AF155" i="2"/>
  <c r="AI155" i="2"/>
  <c r="V2" i="2"/>
  <c r="AF2" i="2"/>
  <c r="AR2" i="2"/>
  <c r="BD2" i="2"/>
  <c r="T4" i="2"/>
  <c r="AB4" i="2"/>
  <c r="AN4" i="2"/>
  <c r="AV4" i="2"/>
  <c r="BH4" i="2"/>
  <c r="BO4" i="2" s="1"/>
  <c r="BR4" i="2"/>
  <c r="CB4" i="2"/>
  <c r="CE6" i="2"/>
  <c r="AY7" i="2"/>
  <c r="P9" i="2"/>
  <c r="V9" i="2"/>
  <c r="AB9" i="2"/>
  <c r="AY9" i="2"/>
  <c r="AT9" i="2"/>
  <c r="BT9" i="2"/>
  <c r="T10" i="2"/>
  <c r="AB10" i="2"/>
  <c r="AV10" i="2"/>
  <c r="BT10" i="2"/>
  <c r="AB12" i="2"/>
  <c r="AR12" i="2"/>
  <c r="BL12" i="2"/>
  <c r="BX12" i="2"/>
  <c r="T13" i="2"/>
  <c r="Z13" i="2"/>
  <c r="AR13" i="2"/>
  <c r="BB13" i="2"/>
  <c r="BJ13" i="2"/>
  <c r="BR13" i="2"/>
  <c r="CE13" i="2"/>
  <c r="L15" i="2"/>
  <c r="X15" i="2"/>
  <c r="AY15" i="2"/>
  <c r="L17" i="2"/>
  <c r="AD17" i="2"/>
  <c r="AN17" i="2"/>
  <c r="AT17" i="2"/>
  <c r="BD17" i="2"/>
  <c r="BL17" i="2"/>
  <c r="BV17" i="2"/>
  <c r="BD18" i="2"/>
  <c r="AR20" i="2"/>
  <c r="BB20" i="2"/>
  <c r="BL20" i="2"/>
  <c r="AY21" i="2"/>
  <c r="AI22" i="2"/>
  <c r="AN22" i="2"/>
  <c r="BR22" i="2"/>
  <c r="CB22" i="2"/>
  <c r="X25" i="2"/>
  <c r="CB25" i="2"/>
  <c r="T27" i="2"/>
  <c r="AF27" i="2"/>
  <c r="BJ27" i="2"/>
  <c r="BT27" i="2"/>
  <c r="BL28" i="2"/>
  <c r="L30" i="2"/>
  <c r="AF30" i="2"/>
  <c r="AR30" i="2"/>
  <c r="AY32" i="2"/>
  <c r="L33" i="2"/>
  <c r="X33" i="2"/>
  <c r="AT33" i="2"/>
  <c r="BL33" i="2"/>
  <c r="BX33" i="2"/>
  <c r="AN35" i="2"/>
  <c r="BZ36" i="2"/>
  <c r="BV36" i="2"/>
  <c r="X36" i="2"/>
  <c r="AN36" i="2"/>
  <c r="AT36" i="2"/>
  <c r="BB36" i="2"/>
  <c r="BL36" i="2"/>
  <c r="AY38" i="2"/>
  <c r="AV38" i="2"/>
  <c r="BZ39" i="2"/>
  <c r="BR39" i="2"/>
  <c r="BJ39" i="2"/>
  <c r="V39" i="2"/>
  <c r="AP39" i="2"/>
  <c r="Z39" i="2"/>
  <c r="P39" i="2"/>
  <c r="G96" i="6" s="1"/>
  <c r="AI39" i="2"/>
  <c r="AF39" i="2"/>
  <c r="BV39" i="2"/>
  <c r="BZ74" i="2"/>
  <c r="AP74" i="2"/>
  <c r="L74" i="2"/>
  <c r="BV74" i="2"/>
  <c r="AT74" i="2"/>
  <c r="AD74" i="2"/>
  <c r="BB74" i="2"/>
  <c r="V74" i="2"/>
  <c r="P74" i="2"/>
  <c r="Z74" i="2"/>
  <c r="CB74" i="2"/>
  <c r="BZ78" i="2"/>
  <c r="L78" i="2"/>
  <c r="BV78" i="2"/>
  <c r="AP78" i="2"/>
  <c r="AD78" i="2"/>
  <c r="AT78" i="2"/>
  <c r="V78" i="2"/>
  <c r="P78" i="2"/>
  <c r="Z78" i="2"/>
  <c r="BJ78" i="2"/>
  <c r="BJ80" i="2"/>
  <c r="L80" i="2"/>
  <c r="AP80" i="2"/>
  <c r="BZ80" i="2"/>
  <c r="BF80" i="2"/>
  <c r="BD80" i="2"/>
  <c r="AB81" i="2"/>
  <c r="BV81" i="2"/>
  <c r="BZ86" i="2"/>
  <c r="BV86" i="2"/>
  <c r="AT86" i="2"/>
  <c r="L86" i="2"/>
  <c r="BB86" i="2"/>
  <c r="AD86" i="2"/>
  <c r="BR86" i="2"/>
  <c r="BJ86" i="2"/>
  <c r="V86" i="2"/>
  <c r="P86" i="2"/>
  <c r="Z86" i="2"/>
  <c r="X89" i="2"/>
  <c r="BZ103" i="2"/>
  <c r="BV103" i="2"/>
  <c r="AP103" i="2"/>
  <c r="Z103" i="2"/>
  <c r="BB103" i="2"/>
  <c r="AR103" i="2"/>
  <c r="L103" i="2"/>
  <c r="BJ103" i="2"/>
  <c r="BR103" i="2"/>
  <c r="AD103" i="2"/>
  <c r="V103" i="2"/>
  <c r="P103" i="2"/>
  <c r="AB103" i="2"/>
  <c r="BD103" i="2"/>
  <c r="V134" i="2"/>
  <c r="BD134" i="2"/>
  <c r="BV159" i="2"/>
  <c r="BR159" i="2"/>
  <c r="AP159" i="2"/>
  <c r="L159" i="2"/>
  <c r="BZ159" i="2"/>
  <c r="AN159" i="2"/>
  <c r="AD159" i="2"/>
  <c r="BJ159" i="2"/>
  <c r="Z159" i="2"/>
  <c r="BF159" i="2"/>
  <c r="AT159" i="2"/>
  <c r="CB159" i="2"/>
  <c r="P159" i="2"/>
  <c r="V159" i="2"/>
  <c r="CE40" i="2"/>
  <c r="CE41" i="2"/>
  <c r="AY47" i="2"/>
  <c r="AY49" i="2"/>
  <c r="AV50" i="2"/>
  <c r="BH50" i="2"/>
  <c r="BO50" i="2" s="1"/>
  <c r="BX50" i="2"/>
  <c r="AI51" i="2"/>
  <c r="AB52" i="2"/>
  <c r="BT52" i="2"/>
  <c r="AF53" i="2"/>
  <c r="Z54" i="2"/>
  <c r="AP54" i="2"/>
  <c r="AV54" i="2"/>
  <c r="BH54" i="2"/>
  <c r="BO54" i="2" s="1"/>
  <c r="BX54" i="2"/>
  <c r="Z55" i="2"/>
  <c r="AR55" i="2"/>
  <c r="AY55" i="2"/>
  <c r="BJ55" i="2"/>
  <c r="BT55" i="2"/>
  <c r="T59" i="2"/>
  <c r="AB59" i="2"/>
  <c r="BR59" i="2"/>
  <c r="Z62" i="2"/>
  <c r="BX62" i="2"/>
  <c r="Z63" i="2"/>
  <c r="AT63" i="2"/>
  <c r="BJ63" i="2"/>
  <c r="BT63" i="2"/>
  <c r="AF66" i="2"/>
  <c r="AT66" i="2"/>
  <c r="BD66" i="2"/>
  <c r="BV66" i="2"/>
  <c r="AY69" i="2"/>
  <c r="AB70" i="2"/>
  <c r="AN73" i="2"/>
  <c r="CB73" i="2"/>
  <c r="AB74" i="2"/>
  <c r="AI74" i="2"/>
  <c r="BT74" i="2"/>
  <c r="BT76" i="2"/>
  <c r="AB78" i="2"/>
  <c r="AN78" i="2"/>
  <c r="BD78" i="2"/>
  <c r="BT78" i="2"/>
  <c r="AB80" i="2"/>
  <c r="AN80" i="2"/>
  <c r="AF82" i="2"/>
  <c r="AT82" i="2"/>
  <c r="BD82" i="2"/>
  <c r="BT82" i="2"/>
  <c r="AY85" i="2"/>
  <c r="AB86" i="2"/>
  <c r="AN89" i="2"/>
  <c r="CB89" i="2"/>
  <c r="AB90" i="2"/>
  <c r="AI90" i="2"/>
  <c r="BT90" i="2"/>
  <c r="BT92" i="2"/>
  <c r="AB94" i="2"/>
  <c r="AN94" i="2"/>
  <c r="BD94" i="2"/>
  <c r="BT94" i="2"/>
  <c r="X97" i="2"/>
  <c r="BL97" i="2"/>
  <c r="AF98" i="2"/>
  <c r="AP98" i="2"/>
  <c r="AV98" i="2"/>
  <c r="BT98" i="2"/>
  <c r="AY99" i="2"/>
  <c r="BH103" i="2"/>
  <c r="BL105" i="2"/>
  <c r="BZ107" i="2"/>
  <c r="BR107" i="2"/>
  <c r="BJ107" i="2"/>
  <c r="BB107" i="2"/>
  <c r="AT107" i="2"/>
  <c r="AD107" i="2"/>
  <c r="L107" i="2"/>
  <c r="V107" i="2"/>
  <c r="P107" i="2"/>
  <c r="AP107" i="2"/>
  <c r="BD107" i="2"/>
  <c r="T113" i="2"/>
  <c r="AY119" i="2"/>
  <c r="BZ120" i="2"/>
  <c r="AD120" i="2"/>
  <c r="BV120" i="2"/>
  <c r="V120" i="2"/>
  <c r="P120" i="2"/>
  <c r="G13" i="6" s="1"/>
  <c r="AP120" i="2"/>
  <c r="BJ120" i="2"/>
  <c r="BT120" i="2"/>
  <c r="AR124" i="2"/>
  <c r="AP125" i="2"/>
  <c r="L125" i="2"/>
  <c r="AL125" i="2"/>
  <c r="Z125" i="2"/>
  <c r="AR125" i="2"/>
  <c r="BT125" i="2"/>
  <c r="BJ126" i="2"/>
  <c r="AP126" i="2"/>
  <c r="AD126" i="2"/>
  <c r="L126" i="2"/>
  <c r="BZ126" i="2"/>
  <c r="BZ130" i="2"/>
  <c r="L130" i="2"/>
  <c r="CB150" i="2"/>
  <c r="CE150" i="2"/>
  <c r="BZ155" i="2"/>
  <c r="BR155" i="2"/>
  <c r="BJ155" i="2"/>
  <c r="AD155" i="2"/>
  <c r="AP155" i="2"/>
  <c r="V155" i="2"/>
  <c r="P155" i="2"/>
  <c r="G85" i="6" s="1"/>
  <c r="BV155" i="2"/>
  <c r="AT155" i="2"/>
  <c r="Z155" i="2"/>
  <c r="BD36" i="2"/>
  <c r="L37" i="2"/>
  <c r="T37" i="2"/>
  <c r="AL37" i="2"/>
  <c r="Z38" i="2"/>
  <c r="AF38" i="2"/>
  <c r="BZ38" i="2"/>
  <c r="AV39" i="2"/>
  <c r="BH39" i="2"/>
  <c r="BO39" i="2" s="1"/>
  <c r="CE39" i="2"/>
  <c r="BJ40" i="2"/>
  <c r="BT40" i="2"/>
  <c r="AD41" i="2"/>
  <c r="AR41" i="2"/>
  <c r="BH41" i="2"/>
  <c r="BO41" i="2" s="1"/>
  <c r="BR41" i="2"/>
  <c r="BZ41" i="2"/>
  <c r="Z42" i="2"/>
  <c r="BL42" i="2"/>
  <c r="BV42" i="2"/>
  <c r="BH43" i="2"/>
  <c r="BO43" i="2" s="1"/>
  <c r="L44" i="2"/>
  <c r="T44" i="2"/>
  <c r="BT44" i="2"/>
  <c r="Z45" i="2"/>
  <c r="AR45" i="2"/>
  <c r="BH45" i="2"/>
  <c r="BO45" i="2" s="1"/>
  <c r="BV45" i="2"/>
  <c r="L46" i="2"/>
  <c r="AD46" i="2"/>
  <c r="BH46" i="2"/>
  <c r="BO46" i="2" s="1"/>
  <c r="BX46" i="2"/>
  <c r="Z47" i="2"/>
  <c r="AT47" i="2"/>
  <c r="BJ47" i="2"/>
  <c r="BT47" i="2"/>
  <c r="L48" i="2"/>
  <c r="T48" i="2"/>
  <c r="AP48" i="2"/>
  <c r="BT48" i="2"/>
  <c r="CB48" i="2"/>
  <c r="AB50" i="2"/>
  <c r="CE50" i="2"/>
  <c r="X51" i="2"/>
  <c r="AF51" i="2"/>
  <c r="AV51" i="2"/>
  <c r="AR52" i="2"/>
  <c r="BH52" i="2"/>
  <c r="T53" i="2"/>
  <c r="P54" i="2"/>
  <c r="V54" i="2"/>
  <c r="AB54" i="2"/>
  <c r="BJ54" i="2"/>
  <c r="BR54" i="2"/>
  <c r="CE54" i="2"/>
  <c r="AB55" i="2"/>
  <c r="AT55" i="2"/>
  <c r="BD55" i="2"/>
  <c r="BL55" i="2"/>
  <c r="AI56" i="2"/>
  <c r="AY56" i="2"/>
  <c r="BH57" i="2"/>
  <c r="BO57" i="2" s="1"/>
  <c r="Z58" i="2"/>
  <c r="BB58" i="2"/>
  <c r="BJ58" i="2"/>
  <c r="BR58" i="2"/>
  <c r="V59" i="2"/>
  <c r="AF59" i="2"/>
  <c r="AP59" i="2"/>
  <c r="BJ59" i="2"/>
  <c r="BT59" i="2"/>
  <c r="V60" i="2"/>
  <c r="BH60" i="2"/>
  <c r="BO60" i="2" s="1"/>
  <c r="AY61" i="2"/>
  <c r="P62" i="2"/>
  <c r="G105" i="6" s="1"/>
  <c r="V62" i="2"/>
  <c r="AB62" i="2"/>
  <c r="BB62" i="2"/>
  <c r="BJ62" i="2"/>
  <c r="BR62" i="2"/>
  <c r="CB62" i="2"/>
  <c r="AB63" i="2"/>
  <c r="AV63" i="2"/>
  <c r="BL63" i="2"/>
  <c r="BX63" i="2"/>
  <c r="X64" i="2"/>
  <c r="BL64" i="2"/>
  <c r="P66" i="2"/>
  <c r="Z66" i="2"/>
  <c r="AP66" i="2"/>
  <c r="AV66" i="2"/>
  <c r="BH66" i="2"/>
  <c r="BX66" i="2"/>
  <c r="T67" i="2"/>
  <c r="AB67" i="2"/>
  <c r="AV67" i="2"/>
  <c r="AB68" i="2"/>
  <c r="AP68" i="2"/>
  <c r="BT70" i="2"/>
  <c r="L71" i="2"/>
  <c r="Z71" i="2"/>
  <c r="AR71" i="2"/>
  <c r="AZ71" i="2" s="1"/>
  <c r="BJ71" i="2"/>
  <c r="BT71" i="2"/>
  <c r="CB71" i="2"/>
  <c r="AR72" i="2"/>
  <c r="CB72" i="2"/>
  <c r="T73" i="2"/>
  <c r="AR73" i="2"/>
  <c r="BD73" i="2"/>
  <c r="AN74" i="2"/>
  <c r="BD74" i="2"/>
  <c r="L75" i="2"/>
  <c r="Z75" i="2"/>
  <c r="AT75" i="2"/>
  <c r="CE75" i="2"/>
  <c r="BH76" i="2"/>
  <c r="BO76" i="2" s="1"/>
  <c r="AR77" i="2"/>
  <c r="AV78" i="2"/>
  <c r="Z79" i="2"/>
  <c r="AR79" i="2"/>
  <c r="AZ79" i="2" s="1"/>
  <c r="BR79" i="2"/>
  <c r="BT80" i="2"/>
  <c r="CB80" i="2"/>
  <c r="P82" i="2"/>
  <c r="G107" i="6" s="1"/>
  <c r="Z82" i="2"/>
  <c r="AP82" i="2"/>
  <c r="AV82" i="2"/>
  <c r="BH82" i="2"/>
  <c r="BV82" i="2"/>
  <c r="T83" i="2"/>
  <c r="AB83" i="2"/>
  <c r="AV83" i="2"/>
  <c r="AB84" i="2"/>
  <c r="AP84" i="2"/>
  <c r="BT86" i="2"/>
  <c r="L87" i="2"/>
  <c r="Z87" i="2"/>
  <c r="AR87" i="2"/>
  <c r="BJ87" i="2"/>
  <c r="BT87" i="2"/>
  <c r="CB87" i="2"/>
  <c r="AR88" i="2"/>
  <c r="CB88" i="2"/>
  <c r="T89" i="2"/>
  <c r="AR89" i="2"/>
  <c r="BD89" i="2"/>
  <c r="AN90" i="2"/>
  <c r="BD90" i="2"/>
  <c r="L91" i="2"/>
  <c r="Z91" i="2"/>
  <c r="AT91" i="2"/>
  <c r="CE91" i="2"/>
  <c r="BH92" i="2"/>
  <c r="BO92" i="2" s="1"/>
  <c r="AR93" i="2"/>
  <c r="AV94" i="2"/>
  <c r="L95" i="2"/>
  <c r="X95" i="2"/>
  <c r="AR95" i="2"/>
  <c r="BJ95" i="2"/>
  <c r="BT95" i="2"/>
  <c r="X96" i="2"/>
  <c r="AY96" i="2"/>
  <c r="BZ96" i="2"/>
  <c r="P98" i="2"/>
  <c r="Z98" i="2"/>
  <c r="BV98" i="2"/>
  <c r="Z99" i="2"/>
  <c r="AT99" i="2"/>
  <c r="BJ99" i="2"/>
  <c r="BT99" i="2"/>
  <c r="L100" i="2"/>
  <c r="T100" i="2"/>
  <c r="AR100" i="2"/>
  <c r="BJ100" i="2"/>
  <c r="P102" i="2"/>
  <c r="AD102" i="2"/>
  <c r="BR102" i="2"/>
  <c r="AF103" i="2"/>
  <c r="AI103" i="2"/>
  <c r="BT103" i="2"/>
  <c r="X105" i="2"/>
  <c r="AN106" i="2"/>
  <c r="BX106" i="2"/>
  <c r="AF107" i="2"/>
  <c r="AR107" i="2"/>
  <c r="BH107" i="2"/>
  <c r="BT107" i="2"/>
  <c r="Z111" i="2"/>
  <c r="AR111" i="2"/>
  <c r="BB111" i="2"/>
  <c r="X113" i="2"/>
  <c r="BZ114" i="2"/>
  <c r="BV114" i="2"/>
  <c r="BB114" i="2"/>
  <c r="Z114" i="2"/>
  <c r="P114" i="2"/>
  <c r="X114" i="2"/>
  <c r="AT114" i="2"/>
  <c r="BH114" i="2"/>
  <c r="BO114" i="2" s="1"/>
  <c r="BV115" i="2"/>
  <c r="AT115" i="2"/>
  <c r="Z115" i="2"/>
  <c r="L115" i="2"/>
  <c r="P115" i="2"/>
  <c r="BH115" i="2"/>
  <c r="BR115" i="2"/>
  <c r="CB115" i="2"/>
  <c r="X117" i="2"/>
  <c r="BT117" i="2"/>
  <c r="AR118" i="2"/>
  <c r="BD118" i="2"/>
  <c r="X120" i="2"/>
  <c r="AR120" i="2"/>
  <c r="BB120" i="2"/>
  <c r="BL120" i="2"/>
  <c r="BX120" i="2"/>
  <c r="T124" i="2"/>
  <c r="BX124" i="2"/>
  <c r="AV126" i="2"/>
  <c r="BH129" i="2"/>
  <c r="BO129" i="2" s="1"/>
  <c r="BZ132" i="2"/>
  <c r="BV132" i="2"/>
  <c r="L132" i="2"/>
  <c r="AP132" i="2"/>
  <c r="AD132" i="2"/>
  <c r="BR132" i="2"/>
  <c r="AT132" i="2"/>
  <c r="V132" i="2"/>
  <c r="P132" i="2"/>
  <c r="G43" i="6" s="1"/>
  <c r="Z132" i="2"/>
  <c r="BJ132" i="2"/>
  <c r="BZ133" i="2"/>
  <c r="BJ133" i="2"/>
  <c r="AT133" i="2"/>
  <c r="BR133" i="2"/>
  <c r="V133" i="2"/>
  <c r="P133" i="2"/>
  <c r="G44" i="6" s="1"/>
  <c r="AN133" i="2"/>
  <c r="BD133" i="2"/>
  <c r="CB133" i="2"/>
  <c r="BF135" i="2"/>
  <c r="BZ138" i="2"/>
  <c r="BB138" i="2"/>
  <c r="AP138" i="2"/>
  <c r="AD138" i="2"/>
  <c r="V138" i="2"/>
  <c r="BF138" i="2"/>
  <c r="AV138" i="2"/>
  <c r="BV144" i="2"/>
  <c r="BR144" i="2"/>
  <c r="AP144" i="2"/>
  <c r="Z144" i="2"/>
  <c r="L144" i="2"/>
  <c r="P144" i="2"/>
  <c r="AT144" i="2"/>
  <c r="V144" i="2"/>
  <c r="AB144" i="2"/>
  <c r="AN144" i="2"/>
  <c r="CB144" i="2"/>
  <c r="X155" i="2"/>
  <c r="AN155" i="2"/>
  <c r="BL155" i="2"/>
  <c r="BL162" i="2"/>
  <c r="BH36" i="2"/>
  <c r="BO36" i="2" s="1"/>
  <c r="BT37" i="2"/>
  <c r="BH38" i="2"/>
  <c r="BO38" i="2" s="1"/>
  <c r="CB38" i="2"/>
  <c r="AB39" i="2"/>
  <c r="P41" i="2"/>
  <c r="G101" i="6" s="1"/>
  <c r="X41" i="2"/>
  <c r="AT41" i="2"/>
  <c r="CB41" i="2"/>
  <c r="AB42" i="2"/>
  <c r="AI42" i="2"/>
  <c r="AR42" i="2"/>
  <c r="BB42" i="2"/>
  <c r="BH42" i="2"/>
  <c r="BO42" i="2" s="1"/>
  <c r="BX42" i="2"/>
  <c r="AR43" i="2"/>
  <c r="BT43" i="2"/>
  <c r="AI45" i="2"/>
  <c r="X46" i="2"/>
  <c r="AI46" i="2"/>
  <c r="AY46" i="2"/>
  <c r="BJ46" i="2"/>
  <c r="BR46" i="2"/>
  <c r="CB46" i="2"/>
  <c r="T47" i="2"/>
  <c r="AB47" i="2"/>
  <c r="AN47" i="2"/>
  <c r="AV47" i="2"/>
  <c r="BD47" i="2"/>
  <c r="BL47" i="2"/>
  <c r="BX47" i="2"/>
  <c r="X48" i="2"/>
  <c r="AF48" i="2"/>
  <c r="AR48" i="2"/>
  <c r="X49" i="2"/>
  <c r="BT50" i="2"/>
  <c r="BT51" i="2"/>
  <c r="T52" i="2"/>
  <c r="AV52" i="2"/>
  <c r="CB52" i="2"/>
  <c r="X53" i="2"/>
  <c r="CB53" i="2"/>
  <c r="AD54" i="2"/>
  <c r="BB54" i="2"/>
  <c r="BT54" i="2"/>
  <c r="CB54" i="2"/>
  <c r="P55" i="2"/>
  <c r="V55" i="2"/>
  <c r="AV55" i="2"/>
  <c r="BT56" i="2"/>
  <c r="AN57" i="2"/>
  <c r="CB57" i="2"/>
  <c r="P58" i="2"/>
  <c r="G51" i="6" s="1"/>
  <c r="V58" i="2"/>
  <c r="AB58" i="2"/>
  <c r="AN58" i="2"/>
  <c r="AT58" i="2"/>
  <c r="BD58" i="2"/>
  <c r="BT58" i="2"/>
  <c r="P59" i="2"/>
  <c r="G17" i="6" s="1"/>
  <c r="X59" i="2"/>
  <c r="AR59" i="2"/>
  <c r="BD59" i="2"/>
  <c r="BL59" i="2"/>
  <c r="BX59" i="2"/>
  <c r="AY60" i="2"/>
  <c r="AD62" i="2"/>
  <c r="AN62" i="2"/>
  <c r="AT62" i="2"/>
  <c r="BD62" i="2"/>
  <c r="BT62" i="2"/>
  <c r="P63" i="2"/>
  <c r="V63" i="2"/>
  <c r="AF63" i="2"/>
  <c r="AP63" i="2"/>
  <c r="AB64" i="2"/>
  <c r="AN64" i="2"/>
  <c r="BF64" i="2"/>
  <c r="V66" i="2"/>
  <c r="AB66" i="2"/>
  <c r="AI66" i="2"/>
  <c r="BJ66" i="2"/>
  <c r="BR66" i="2"/>
  <c r="CB66" i="2"/>
  <c r="V67" i="2"/>
  <c r="AP67" i="2"/>
  <c r="BR67" i="2"/>
  <c r="AR68" i="2"/>
  <c r="CB68" i="2"/>
  <c r="AF70" i="2"/>
  <c r="AN70" i="2"/>
  <c r="BD70" i="2"/>
  <c r="T71" i="2"/>
  <c r="AB71" i="2"/>
  <c r="AT71" i="2"/>
  <c r="BD71" i="2"/>
  <c r="BL71" i="2"/>
  <c r="T72" i="2"/>
  <c r="AI72" i="2"/>
  <c r="AV72" i="2"/>
  <c r="AF73" i="2"/>
  <c r="CE73" i="2"/>
  <c r="AF74" i="2"/>
  <c r="AV74" i="2"/>
  <c r="BH74" i="2"/>
  <c r="BO74" i="2" s="1"/>
  <c r="BX74" i="2"/>
  <c r="T75" i="2"/>
  <c r="AB75" i="2"/>
  <c r="BR75" i="2"/>
  <c r="CB75" i="2"/>
  <c r="AI76" i="2"/>
  <c r="T77" i="2"/>
  <c r="BH77" i="2"/>
  <c r="BO77" i="2" s="1"/>
  <c r="BX78" i="2"/>
  <c r="AB79" i="2"/>
  <c r="AT79" i="2"/>
  <c r="BJ79" i="2"/>
  <c r="BT79" i="2"/>
  <c r="T80" i="2"/>
  <c r="AR80" i="2"/>
  <c r="BH81" i="2"/>
  <c r="BO81" i="2" s="1"/>
  <c r="V82" i="2"/>
  <c r="AB82" i="2"/>
  <c r="AI82" i="2"/>
  <c r="BJ82" i="2"/>
  <c r="BX82" i="2"/>
  <c r="V83" i="2"/>
  <c r="AP83" i="2"/>
  <c r="BH83" i="2"/>
  <c r="BO83" i="2" s="1"/>
  <c r="BR83" i="2"/>
  <c r="AR84" i="2"/>
  <c r="CB84" i="2"/>
  <c r="AF86" i="2"/>
  <c r="AN86" i="2"/>
  <c r="BD86" i="2"/>
  <c r="T87" i="2"/>
  <c r="AB87" i="2"/>
  <c r="AT87" i="2"/>
  <c r="BD87" i="2"/>
  <c r="BL87" i="2"/>
  <c r="T88" i="2"/>
  <c r="AI88" i="2"/>
  <c r="AV88" i="2"/>
  <c r="AF89" i="2"/>
  <c r="CE89" i="2"/>
  <c r="AF90" i="2"/>
  <c r="AV90" i="2"/>
  <c r="BH90" i="2"/>
  <c r="BX90" i="2"/>
  <c r="T91" i="2"/>
  <c r="AB91" i="2"/>
  <c r="BR91" i="2"/>
  <c r="CB91" i="2"/>
  <c r="AI92" i="2"/>
  <c r="T93" i="2"/>
  <c r="BH93" i="2"/>
  <c r="BO93" i="2" s="1"/>
  <c r="BX94" i="2"/>
  <c r="Z95" i="2"/>
  <c r="AT95" i="2"/>
  <c r="BL95" i="2"/>
  <c r="BX95" i="2"/>
  <c r="AB96" i="2"/>
  <c r="AN96" i="2"/>
  <c r="AV96" i="2"/>
  <c r="BT96" i="2"/>
  <c r="CE97" i="2"/>
  <c r="V98" i="2"/>
  <c r="AB98" i="2"/>
  <c r="AR98" i="2"/>
  <c r="BB98" i="2"/>
  <c r="BJ98" i="2"/>
  <c r="BX98" i="2"/>
  <c r="T99" i="2"/>
  <c r="AB99" i="2"/>
  <c r="AN99" i="2"/>
  <c r="AV99" i="2"/>
  <c r="BD99" i="2"/>
  <c r="BL99" i="2"/>
  <c r="BX99" i="2"/>
  <c r="X100" i="2"/>
  <c r="AY101" i="2"/>
  <c r="BB102" i="2"/>
  <c r="BL103" i="2"/>
  <c r="AB105" i="2"/>
  <c r="T106" i="2"/>
  <c r="AR106" i="2"/>
  <c r="BD106" i="2"/>
  <c r="X107" i="2"/>
  <c r="AV107" i="2"/>
  <c r="AY107" i="2"/>
  <c r="BV107" i="2"/>
  <c r="BZ110" i="2"/>
  <c r="BR110" i="2"/>
  <c r="AD110" i="2"/>
  <c r="P110" i="2"/>
  <c r="BV110" i="2"/>
  <c r="BZ111" i="2"/>
  <c r="BV111" i="2"/>
  <c r="AD111" i="2"/>
  <c r="L111" i="2"/>
  <c r="V111" i="2"/>
  <c r="P111" i="2"/>
  <c r="AT111" i="2"/>
  <c r="BD111" i="2"/>
  <c r="AR113" i="2"/>
  <c r="AY114" i="2"/>
  <c r="BL114" i="2"/>
  <c r="BX114" i="2"/>
  <c r="AB115" i="2"/>
  <c r="AN115" i="2"/>
  <c r="BJ115" i="2"/>
  <c r="BT115" i="2"/>
  <c r="AB117" i="2"/>
  <c r="BV117" i="2"/>
  <c r="BZ118" i="2"/>
  <c r="BV118" i="2"/>
  <c r="BB118" i="2"/>
  <c r="Z118" i="2"/>
  <c r="P118" i="2"/>
  <c r="X118" i="2"/>
  <c r="AT118" i="2"/>
  <c r="BH118" i="2"/>
  <c r="Z120" i="2"/>
  <c r="AT120" i="2"/>
  <c r="BD120" i="2"/>
  <c r="CB120" i="2"/>
  <c r="CE120" i="2"/>
  <c r="X124" i="2"/>
  <c r="BL124" i="2"/>
  <c r="CB124" i="2"/>
  <c r="BL126" i="2"/>
  <c r="BX126" i="2"/>
  <c r="BB132" i="2"/>
  <c r="BX132" i="2"/>
  <c r="AF133" i="2"/>
  <c r="AI133" i="2"/>
  <c r="BF133" i="2"/>
  <c r="AB134" i="2"/>
  <c r="BT134" i="2"/>
  <c r="CB136" i="2"/>
  <c r="CE136" i="2"/>
  <c r="BL138" i="2"/>
  <c r="BX138" i="2"/>
  <c r="AR144" i="2"/>
  <c r="BB155" i="2"/>
  <c r="BD214" i="2"/>
  <c r="X104" i="2"/>
  <c r="BZ104" i="2"/>
  <c r="AF106" i="2"/>
  <c r="CB106" i="2"/>
  <c r="AN110" i="2"/>
  <c r="BH110" i="2"/>
  <c r="CB110" i="2"/>
  <c r="AB111" i="2"/>
  <c r="BT111" i="2"/>
  <c r="CE112" i="2"/>
  <c r="CB113" i="2"/>
  <c r="AF114" i="2"/>
  <c r="BT114" i="2"/>
  <c r="CF114" i="2" s="1"/>
  <c r="X115" i="2"/>
  <c r="AR115" i="2"/>
  <c r="BD115" i="2"/>
  <c r="BL115" i="2"/>
  <c r="BX115" i="2"/>
  <c r="AB116" i="2"/>
  <c r="AR117" i="2"/>
  <c r="AF118" i="2"/>
  <c r="BT118" i="2"/>
  <c r="AB120" i="2"/>
  <c r="X122" i="2"/>
  <c r="BB122" i="2"/>
  <c r="P123" i="2"/>
  <c r="G11" i="6" s="1"/>
  <c r="AT123" i="2"/>
  <c r="BF123" i="2"/>
  <c r="BZ123" i="2"/>
  <c r="AB124" i="2"/>
  <c r="AI124" i="2"/>
  <c r="BX125" i="2"/>
  <c r="AY127" i="2"/>
  <c r="CB127" i="2"/>
  <c r="AB130" i="2"/>
  <c r="AY130" i="2"/>
  <c r="AB132" i="2"/>
  <c r="CB132" i="2"/>
  <c r="Z136" i="2"/>
  <c r="AP136" i="2"/>
  <c r="AV136" i="2"/>
  <c r="BD136" i="2"/>
  <c r="BV136" i="2"/>
  <c r="T138" i="2"/>
  <c r="AN138" i="2"/>
  <c r="AD143" i="2"/>
  <c r="BX143" i="2"/>
  <c r="AI144" i="2"/>
  <c r="BD144" i="2"/>
  <c r="BL144" i="2"/>
  <c r="BX144" i="2"/>
  <c r="AV145" i="2"/>
  <c r="CB145" i="2"/>
  <c r="CE146" i="2"/>
  <c r="T148" i="2"/>
  <c r="AB148" i="2"/>
  <c r="AT148" i="2"/>
  <c r="AR149" i="2"/>
  <c r="AN150" i="2"/>
  <c r="AI153" i="2"/>
  <c r="CB154" i="2"/>
  <c r="BD155" i="2"/>
  <c r="T156" i="2"/>
  <c r="AB156" i="2"/>
  <c r="AT156" i="2"/>
  <c r="BD156" i="2"/>
  <c r="BL156" i="2"/>
  <c r="X159" i="2"/>
  <c r="BH159" i="2"/>
  <c r="BO159" i="2" s="1"/>
  <c r="BT159" i="2"/>
  <c r="AD161" i="2"/>
  <c r="AL161" i="2"/>
  <c r="BZ162" i="2"/>
  <c r="BJ162" i="2"/>
  <c r="AD162" i="2"/>
  <c r="L162" i="2"/>
  <c r="BV162" i="2"/>
  <c r="AP162" i="2"/>
  <c r="V162" i="2"/>
  <c r="BR162" i="2"/>
  <c r="P162" i="2"/>
  <c r="G24" i="6" s="1"/>
  <c r="AF162" i="2"/>
  <c r="AI162" i="2"/>
  <c r="AR162" i="2"/>
  <c r="BB162" i="2"/>
  <c r="BV180" i="2"/>
  <c r="BJ180" i="2"/>
  <c r="AP180" i="2"/>
  <c r="V180" i="2"/>
  <c r="P180" i="2"/>
  <c r="G69" i="6" s="1"/>
  <c r="BR180" i="2"/>
  <c r="AT180" i="2"/>
  <c r="L180" i="2"/>
  <c r="Z180" i="2"/>
  <c r="AR214" i="2"/>
  <c r="AY214" i="2"/>
  <c r="BH214" i="2"/>
  <c r="BJ223" i="2"/>
  <c r="AL223" i="2"/>
  <c r="AF223" i="2"/>
  <c r="V223" i="2"/>
  <c r="BX223" i="2"/>
  <c r="AF236" i="2"/>
  <c r="AJ236" i="2" s="1"/>
  <c r="AI236" i="2"/>
  <c r="BX103" i="2"/>
  <c r="AB104" i="2"/>
  <c r="BT104" i="2"/>
  <c r="CE105" i="2"/>
  <c r="AB108" i="2"/>
  <c r="AB109" i="2"/>
  <c r="AR109" i="2"/>
  <c r="AF110" i="2"/>
  <c r="BL111" i="2"/>
  <c r="AR112" i="2"/>
  <c r="AN113" i="2"/>
  <c r="CE115" i="2"/>
  <c r="AI116" i="2"/>
  <c r="T117" i="2"/>
  <c r="BH117" i="2"/>
  <c r="BO117" i="2" s="1"/>
  <c r="V119" i="2"/>
  <c r="AP119" i="2"/>
  <c r="BH119" i="2"/>
  <c r="L121" i="2"/>
  <c r="AY121" i="2"/>
  <c r="BF121" i="2"/>
  <c r="BR121" i="2"/>
  <c r="X123" i="2"/>
  <c r="BH123" i="2"/>
  <c r="BO123" i="2" s="1"/>
  <c r="BR123" i="2"/>
  <c r="CB123" i="2"/>
  <c r="AN124" i="2"/>
  <c r="BD124" i="2"/>
  <c r="BT124" i="2"/>
  <c r="AB125" i="2"/>
  <c r="AB126" i="2"/>
  <c r="BH126" i="2"/>
  <c r="BO126" i="2" s="1"/>
  <c r="BT126" i="2"/>
  <c r="AV127" i="2"/>
  <c r="BH127" i="2"/>
  <c r="BO127" i="2" s="1"/>
  <c r="L128" i="2"/>
  <c r="AD128" i="2"/>
  <c r="AT128" i="2"/>
  <c r="BD128" i="2"/>
  <c r="BT128" i="2"/>
  <c r="AR130" i="2"/>
  <c r="CE131" i="2"/>
  <c r="AV132" i="2"/>
  <c r="BL132" i="2"/>
  <c r="BT132" i="2"/>
  <c r="BT133" i="2"/>
  <c r="P136" i="2"/>
  <c r="G59" i="6" s="1"/>
  <c r="V136" i="2"/>
  <c r="AB136" i="2"/>
  <c r="BH136" i="2"/>
  <c r="BT137" i="2"/>
  <c r="BH138" i="2"/>
  <c r="BO138" i="2" s="1"/>
  <c r="BT138" i="2"/>
  <c r="AI139" i="2"/>
  <c r="AR139" i="2"/>
  <c r="BX139" i="2"/>
  <c r="Z140" i="2"/>
  <c r="BB140" i="2"/>
  <c r="BJ140" i="2"/>
  <c r="BR140" i="2"/>
  <c r="CE140" i="2"/>
  <c r="BX141" i="2"/>
  <c r="AB142" i="2"/>
  <c r="AP142" i="2"/>
  <c r="AF143" i="2"/>
  <c r="CB143" i="2"/>
  <c r="X144" i="2"/>
  <c r="AF144" i="2"/>
  <c r="AV144" i="2"/>
  <c r="BF145" i="2"/>
  <c r="BT145" i="2"/>
  <c r="AN146" i="2"/>
  <c r="BB146" i="2"/>
  <c r="BZ146" i="2"/>
  <c r="Z147" i="2"/>
  <c r="AP147" i="2"/>
  <c r="AV147" i="2"/>
  <c r="BH147" i="2"/>
  <c r="BO147" i="2" s="1"/>
  <c r="BX147" i="2"/>
  <c r="V148" i="2"/>
  <c r="AI148" i="2"/>
  <c r="AV148" i="2"/>
  <c r="BR148" i="2"/>
  <c r="CE148" i="2"/>
  <c r="AI149" i="2"/>
  <c r="AV149" i="2"/>
  <c r="AR150" i="2"/>
  <c r="BD150" i="2"/>
  <c r="L151" i="2"/>
  <c r="AF151" i="2"/>
  <c r="BX151" i="2"/>
  <c r="Z152" i="2"/>
  <c r="AR152" i="2"/>
  <c r="BD152" i="2"/>
  <c r="BL152" i="2"/>
  <c r="AF153" i="2"/>
  <c r="AN154" i="2"/>
  <c r="AB155" i="2"/>
  <c r="AV155" i="2"/>
  <c r="BH155" i="2"/>
  <c r="BO155" i="2" s="1"/>
  <c r="BX155" i="2"/>
  <c r="V156" i="2"/>
  <c r="AI156" i="2"/>
  <c r="AV156" i="2"/>
  <c r="AR158" i="2"/>
  <c r="BF158" i="2"/>
  <c r="BX159" i="2"/>
  <c r="BX161" i="2"/>
  <c r="X162" i="2"/>
  <c r="AT162" i="2"/>
  <c r="BX165" i="2"/>
  <c r="BL180" i="2"/>
  <c r="CB180" i="2"/>
  <c r="AV185" i="2"/>
  <c r="AY185" i="2"/>
  <c r="X193" i="2"/>
  <c r="T121" i="2"/>
  <c r="AV121" i="2"/>
  <c r="BT121" i="2"/>
  <c r="AN122" i="2"/>
  <c r="BF122" i="2"/>
  <c r="CE122" i="2"/>
  <c r="AN123" i="2"/>
  <c r="AF124" i="2"/>
  <c r="T125" i="2"/>
  <c r="AI125" i="2"/>
  <c r="BD125" i="2"/>
  <c r="T126" i="2"/>
  <c r="T127" i="2"/>
  <c r="AP128" i="2"/>
  <c r="AV128" i="2"/>
  <c r="BH128" i="2"/>
  <c r="BO128" i="2" s="1"/>
  <c r="BV128" i="2"/>
  <c r="T130" i="2"/>
  <c r="AF132" i="2"/>
  <c r="BH132" i="2"/>
  <c r="BO132" i="2" s="1"/>
  <c r="CE132" i="2"/>
  <c r="AB133" i="2"/>
  <c r="AV133" i="2"/>
  <c r="BL133" i="2"/>
  <c r="AN135" i="2"/>
  <c r="AD136" i="2"/>
  <c r="AY136" i="2"/>
  <c r="BJ136" i="2"/>
  <c r="BR136" i="2"/>
  <c r="T137" i="2"/>
  <c r="X138" i="2"/>
  <c r="AR138" i="2"/>
  <c r="BT139" i="2"/>
  <c r="P139" i="2"/>
  <c r="G34" i="6" s="1"/>
  <c r="X139" i="2"/>
  <c r="AT139" i="2"/>
  <c r="BF139" i="2"/>
  <c r="BZ139" i="2"/>
  <c r="P140" i="2"/>
  <c r="G60" i="6" s="1"/>
  <c r="V140" i="2"/>
  <c r="AB140" i="2"/>
  <c r="AN140" i="2"/>
  <c r="AT140" i="2"/>
  <c r="BD140" i="2"/>
  <c r="BT140" i="2"/>
  <c r="T141" i="2"/>
  <c r="AR142" i="2"/>
  <c r="CB142" i="2"/>
  <c r="AY145" i="2"/>
  <c r="AR146" i="2"/>
  <c r="BD146" i="2"/>
  <c r="P147" i="2"/>
  <c r="G65" i="6" s="1"/>
  <c r="V147" i="2"/>
  <c r="AB147" i="2"/>
  <c r="AI147" i="2"/>
  <c r="BJ147" i="2"/>
  <c r="BR147" i="2"/>
  <c r="P148" i="2"/>
  <c r="G66" i="6" s="1"/>
  <c r="X148" i="2"/>
  <c r="AF148" i="2"/>
  <c r="AP148" i="2"/>
  <c r="BJ148" i="2"/>
  <c r="BT148" i="2"/>
  <c r="CB148" i="2"/>
  <c r="T150" i="2"/>
  <c r="AF150" i="2"/>
  <c r="BF150" i="2"/>
  <c r="BZ150" i="2"/>
  <c r="Z151" i="2"/>
  <c r="BB151" i="2"/>
  <c r="BJ151" i="2"/>
  <c r="BR151" i="2"/>
  <c r="CE151" i="2"/>
  <c r="AB152" i="2"/>
  <c r="AT152" i="2"/>
  <c r="BX152" i="2"/>
  <c r="AY153" i="2"/>
  <c r="BH153" i="2"/>
  <c r="BO153" i="2" s="1"/>
  <c r="AR154" i="2"/>
  <c r="BD154" i="2"/>
  <c r="CE154" i="2"/>
  <c r="CE155" i="2"/>
  <c r="P156" i="2"/>
  <c r="G90" i="6" s="1"/>
  <c r="X156" i="2"/>
  <c r="AF156" i="2"/>
  <c r="AP156" i="2"/>
  <c r="BH156" i="2"/>
  <c r="BO156" i="2" s="1"/>
  <c r="BR156" i="2"/>
  <c r="CE156" i="2"/>
  <c r="AI157" i="2"/>
  <c r="T159" i="2"/>
  <c r="AB159" i="2"/>
  <c r="AR159" i="2"/>
  <c r="BD159" i="2"/>
  <c r="BL159" i="2"/>
  <c r="Z162" i="2"/>
  <c r="AN162" i="2"/>
  <c r="BT162" i="2"/>
  <c r="AR164" i="2"/>
  <c r="AY164" i="2"/>
  <c r="AY165" i="2"/>
  <c r="CE165" i="2"/>
  <c r="CE167" i="2"/>
  <c r="CB167" i="2"/>
  <c r="X214" i="2"/>
  <c r="AL227" i="2"/>
  <c r="BD162" i="2"/>
  <c r="CB162" i="2"/>
  <c r="AI163" i="2"/>
  <c r="T166" i="2"/>
  <c r="AB166" i="2"/>
  <c r="BX166" i="2"/>
  <c r="AV167" i="2"/>
  <c r="AY167" i="2"/>
  <c r="BT168" i="2"/>
  <c r="CB169" i="2"/>
  <c r="CE169" i="2"/>
  <c r="AI170" i="2"/>
  <c r="CE171" i="2"/>
  <c r="CB171" i="2"/>
  <c r="AI177" i="2"/>
  <c r="AN180" i="2"/>
  <c r="AV181" i="2"/>
  <c r="AY181" i="2"/>
  <c r="CB187" i="2"/>
  <c r="CE187" i="2"/>
  <c r="T188" i="2"/>
  <c r="AF188" i="2"/>
  <c r="AI188" i="2"/>
  <c r="BV192" i="2"/>
  <c r="BJ192" i="2"/>
  <c r="AP192" i="2"/>
  <c r="P192" i="2"/>
  <c r="G30" i="6" s="1"/>
  <c r="BR192" i="2"/>
  <c r="V192" i="2"/>
  <c r="AT192" i="2"/>
  <c r="BH192" i="2"/>
  <c r="BO192" i="2" s="1"/>
  <c r="BX192" i="2"/>
  <c r="T196" i="2"/>
  <c r="CB196" i="2"/>
  <c r="Z199" i="2"/>
  <c r="AT199" i="2"/>
  <c r="BD199" i="2"/>
  <c r="CB199" i="2"/>
  <c r="CE199" i="2"/>
  <c r="AF200" i="2"/>
  <c r="AI200" i="2"/>
  <c r="L201" i="2"/>
  <c r="AR201" i="2"/>
  <c r="Z203" i="2"/>
  <c r="BZ207" i="2"/>
  <c r="AT207" i="2"/>
  <c r="AD207" i="2"/>
  <c r="AH207" i="2" s="1"/>
  <c r="L207" i="2"/>
  <c r="BR207" i="2"/>
  <c r="BJ207" i="2"/>
  <c r="BB207" i="2"/>
  <c r="V207" i="2"/>
  <c r="P207" i="2"/>
  <c r="G32" i="6" s="1"/>
  <c r="BV207" i="2"/>
  <c r="BR212" i="2"/>
  <c r="BB212" i="2"/>
  <c r="P212" i="2"/>
  <c r="AL212" i="2"/>
  <c r="BH212" i="2"/>
  <c r="BO212" i="2" s="1"/>
  <c r="L213" i="2"/>
  <c r="AP213" i="2"/>
  <c r="CB214" i="2"/>
  <c r="BT215" i="2"/>
  <c r="T216" i="2"/>
  <c r="AF216" i="2"/>
  <c r="BZ217" i="2"/>
  <c r="BB217" i="2"/>
  <c r="AD217" i="2"/>
  <c r="L217" i="2"/>
  <c r="BR217" i="2"/>
  <c r="BJ217" i="2"/>
  <c r="V217" i="2"/>
  <c r="P217" i="2"/>
  <c r="AN217" i="2"/>
  <c r="AV217" i="2"/>
  <c r="BV217" i="2"/>
  <c r="BV218" i="2"/>
  <c r="BJ218" i="2"/>
  <c r="P218" i="2"/>
  <c r="G15" i="6" s="1"/>
  <c r="BR218" i="2"/>
  <c r="AP218" i="2"/>
  <c r="V218" i="2"/>
  <c r="AT218" i="2"/>
  <c r="BH218" i="2"/>
  <c r="L221" i="2"/>
  <c r="BB221" i="2"/>
  <c r="BV222" i="2"/>
  <c r="BJ222" i="2"/>
  <c r="AP222" i="2"/>
  <c r="L222" i="2"/>
  <c r="BR222" i="2"/>
  <c r="V222" i="2"/>
  <c r="P222" i="2"/>
  <c r="BL222" i="2"/>
  <c r="CE224" i="2"/>
  <c r="AB227" i="2"/>
  <c r="BL235" i="2"/>
  <c r="BZ166" i="2"/>
  <c r="BV166" i="2"/>
  <c r="AT166" i="2"/>
  <c r="X166" i="2"/>
  <c r="L166" i="2"/>
  <c r="BB166" i="2"/>
  <c r="AD166" i="2"/>
  <c r="P166" i="2"/>
  <c r="G21" i="6" s="1"/>
  <c r="V166" i="2"/>
  <c r="AP166" i="2"/>
  <c r="L168" i="2"/>
  <c r="BF168" i="2"/>
  <c r="AB168" i="2"/>
  <c r="AB172" i="2"/>
  <c r="AR180" i="2"/>
  <c r="BD180" i="2"/>
  <c r="BR181" i="2"/>
  <c r="BJ181" i="2"/>
  <c r="AP181" i="2"/>
  <c r="L181" i="2"/>
  <c r="X181" i="2"/>
  <c r="BL181" i="2"/>
  <c r="BX181" i="2"/>
  <c r="BV184" i="2"/>
  <c r="P184" i="2"/>
  <c r="BJ184" i="2"/>
  <c r="AP184" i="2"/>
  <c r="V184" i="2"/>
  <c r="AT184" i="2"/>
  <c r="BR184" i="2"/>
  <c r="CB184" i="2"/>
  <c r="BZ187" i="2"/>
  <c r="BV187" i="2"/>
  <c r="AT187" i="2"/>
  <c r="AD187" i="2"/>
  <c r="BB187" i="2"/>
  <c r="V187" i="2"/>
  <c r="P187" i="2"/>
  <c r="AF187" i="2"/>
  <c r="AR187" i="2"/>
  <c r="BH187" i="2"/>
  <c r="BO187" i="2" s="1"/>
  <c r="BR187" i="2"/>
  <c r="V188" i="2"/>
  <c r="AT188" i="2"/>
  <c r="AL190" i="2"/>
  <c r="Z192" i="2"/>
  <c r="AI192" i="2"/>
  <c r="BL192" i="2"/>
  <c r="CB192" i="2"/>
  <c r="AR193" i="2"/>
  <c r="BT193" i="2"/>
  <c r="BR196" i="2"/>
  <c r="BJ196" i="2"/>
  <c r="V196" i="2"/>
  <c r="AR196" i="2"/>
  <c r="L199" i="2"/>
  <c r="T199" i="2"/>
  <c r="AV199" i="2"/>
  <c r="AY199" i="2"/>
  <c r="BT199" i="2"/>
  <c r="BZ201" i="2"/>
  <c r="BF201" i="2"/>
  <c r="X201" i="2"/>
  <c r="CE201" i="2"/>
  <c r="T203" i="2"/>
  <c r="AB203" i="2"/>
  <c r="BH203" i="2"/>
  <c r="AB206" i="2"/>
  <c r="BZ206" i="2"/>
  <c r="AP207" i="2"/>
  <c r="BL207" i="2"/>
  <c r="BX207" i="2"/>
  <c r="CB208" i="2"/>
  <c r="AV209" i="2"/>
  <c r="AY209" i="2"/>
  <c r="BD210" i="2"/>
  <c r="AD212" i="2"/>
  <c r="AN212" i="2"/>
  <c r="BZ213" i="2"/>
  <c r="BR213" i="2"/>
  <c r="AT213" i="2"/>
  <c r="AD213" i="2"/>
  <c r="BJ213" i="2"/>
  <c r="BB213" i="2"/>
  <c r="V213" i="2"/>
  <c r="P213" i="2"/>
  <c r="G123" i="6" s="1"/>
  <c r="AR213" i="2"/>
  <c r="AN214" i="2"/>
  <c r="X215" i="2"/>
  <c r="AN215" i="2"/>
  <c r="X216" i="2"/>
  <c r="AV216" i="2"/>
  <c r="BZ216" i="2"/>
  <c r="AF217" i="2"/>
  <c r="AI217" i="2"/>
  <c r="AP217" i="2"/>
  <c r="BL217" i="2"/>
  <c r="BX217" i="2"/>
  <c r="Z218" i="2"/>
  <c r="AV218" i="2"/>
  <c r="AY218" i="2"/>
  <c r="BL218" i="2"/>
  <c r="AB219" i="2"/>
  <c r="BT219" i="2"/>
  <c r="BZ221" i="2"/>
  <c r="BV221" i="2"/>
  <c r="AP221" i="2"/>
  <c r="AD221" i="2"/>
  <c r="AT221" i="2"/>
  <c r="V221" i="2"/>
  <c r="P221" i="2"/>
  <c r="AF221" i="2"/>
  <c r="BL221" i="2"/>
  <c r="BX221" i="2"/>
  <c r="Z222" i="2"/>
  <c r="AN222" i="2"/>
  <c r="CB222" i="2"/>
  <c r="BH223" i="2"/>
  <c r="BO223" i="2" s="1"/>
  <c r="BZ225" i="2"/>
  <c r="BR225" i="2"/>
  <c r="BJ225" i="2"/>
  <c r="AP225" i="2"/>
  <c r="BV225" i="2"/>
  <c r="AD225" i="2"/>
  <c r="CB225" i="2"/>
  <c r="V225" i="2"/>
  <c r="P225" i="2"/>
  <c r="AR225" i="2"/>
  <c r="BB225" i="2"/>
  <c r="BL225" i="2"/>
  <c r="AR234" i="2"/>
  <c r="AY234" i="2"/>
  <c r="BL237" i="2"/>
  <c r="BP237" i="2" s="1"/>
  <c r="BO237" i="2"/>
  <c r="BV243" i="2"/>
  <c r="BR243" i="2"/>
  <c r="BH243" i="2"/>
  <c r="BO243" i="2" s="1"/>
  <c r="AP243" i="2"/>
  <c r="P243" i="2"/>
  <c r="V243" i="2"/>
  <c r="CB243" i="2"/>
  <c r="AT243" i="2"/>
  <c r="L243" i="2"/>
  <c r="Z243" i="2"/>
  <c r="AN243" i="2"/>
  <c r="AI246" i="2"/>
  <c r="AR265" i="2"/>
  <c r="AI175" i="2"/>
  <c r="CE176" i="2"/>
  <c r="CB176" i="2"/>
  <c r="AB178" i="2"/>
  <c r="AR178" i="2"/>
  <c r="BF178" i="2"/>
  <c r="BT178" i="2"/>
  <c r="T180" i="2"/>
  <c r="BH180" i="2"/>
  <c r="BO180" i="2" s="1"/>
  <c r="BX180" i="2"/>
  <c r="BV188" i="2"/>
  <c r="Z188" i="2"/>
  <c r="L188" i="2"/>
  <c r="BJ188" i="2"/>
  <c r="AP188" i="2"/>
  <c r="P188" i="2"/>
  <c r="AV188" i="2"/>
  <c r="BH188" i="2"/>
  <c r="BH193" i="2"/>
  <c r="BO193" i="2" s="1"/>
  <c r="BX193" i="2"/>
  <c r="BZ199" i="2"/>
  <c r="BR199" i="2"/>
  <c r="BJ199" i="2"/>
  <c r="AD199" i="2"/>
  <c r="V199" i="2"/>
  <c r="P199" i="2"/>
  <c r="AF199" i="2"/>
  <c r="AP199" i="2"/>
  <c r="BV199" i="2"/>
  <c r="BZ203" i="2"/>
  <c r="BV203" i="2"/>
  <c r="AP203" i="2"/>
  <c r="L203" i="2"/>
  <c r="AT203" i="2"/>
  <c r="AD203" i="2"/>
  <c r="P203" i="2"/>
  <c r="V203" i="2"/>
  <c r="BB203" i="2"/>
  <c r="BJ203" i="2"/>
  <c r="AI211" i="2"/>
  <c r="AF211" i="2"/>
  <c r="AF212" i="2"/>
  <c r="AI212" i="2"/>
  <c r="T214" i="2"/>
  <c r="BJ215" i="2"/>
  <c r="L215" i="2"/>
  <c r="BZ215" i="2"/>
  <c r="AP215" i="2"/>
  <c r="AB215" i="2"/>
  <c r="BX215" i="2"/>
  <c r="CE216" i="2"/>
  <c r="CE221" i="2"/>
  <c r="CB221" i="2"/>
  <c r="AY223" i="2"/>
  <c r="AV223" i="2"/>
  <c r="AY230" i="2"/>
  <c r="BT243" i="2"/>
  <c r="CB245" i="2"/>
  <c r="CE245" i="2"/>
  <c r="AP276" i="2"/>
  <c r="BZ276" i="2"/>
  <c r="BF276" i="2"/>
  <c r="AF276" i="2"/>
  <c r="L276" i="2"/>
  <c r="BJ276" i="2"/>
  <c r="BX276" i="2"/>
  <c r="CE289" i="2"/>
  <c r="CB289" i="2"/>
  <c r="AY315" i="2"/>
  <c r="AV315" i="2"/>
  <c r="BZ323" i="2"/>
  <c r="BV323" i="2"/>
  <c r="BB323" i="2"/>
  <c r="CB323" i="2"/>
  <c r="Z323" i="2"/>
  <c r="BR323" i="2"/>
  <c r="AT323" i="2"/>
  <c r="AD323" i="2"/>
  <c r="P323" i="2"/>
  <c r="AI324" i="2"/>
  <c r="AF324" i="2"/>
  <c r="AV159" i="2"/>
  <c r="X160" i="2"/>
  <c r="BZ160" i="2"/>
  <c r="AB162" i="2"/>
  <c r="AV162" i="2"/>
  <c r="BH162" i="2"/>
  <c r="BO162" i="2" s="1"/>
  <c r="L163" i="2"/>
  <c r="Z163" i="2"/>
  <c r="AT163" i="2"/>
  <c r="BD163" i="2"/>
  <c r="BL163" i="2"/>
  <c r="BX163" i="2"/>
  <c r="AV164" i="2"/>
  <c r="CB164" i="2"/>
  <c r="X165" i="2"/>
  <c r="BT166" i="2"/>
  <c r="L167" i="2"/>
  <c r="Z167" i="2"/>
  <c r="AR167" i="2"/>
  <c r="BJ167" i="2"/>
  <c r="BT167" i="2"/>
  <c r="AF169" i="2"/>
  <c r="BF169" i="2"/>
  <c r="AF170" i="2"/>
  <c r="AP170" i="2"/>
  <c r="AV170" i="2"/>
  <c r="BH170" i="2"/>
  <c r="BX170" i="2"/>
  <c r="T171" i="2"/>
  <c r="AB171" i="2"/>
  <c r="BR171" i="2"/>
  <c r="X173" i="2"/>
  <c r="BL173" i="2"/>
  <c r="Z174" i="2"/>
  <c r="AF174" i="2"/>
  <c r="AR174" i="2"/>
  <c r="BH174" i="2"/>
  <c r="BO174" i="2" s="1"/>
  <c r="BR174" i="2"/>
  <c r="BX174" i="2"/>
  <c r="AF175" i="2"/>
  <c r="AP175" i="2"/>
  <c r="AV175" i="2"/>
  <c r="BH175" i="2"/>
  <c r="BX175" i="2"/>
  <c r="T176" i="2"/>
  <c r="AB176" i="2"/>
  <c r="BR176" i="2"/>
  <c r="T178" i="2"/>
  <c r="BH178" i="2"/>
  <c r="BO178" i="2" s="1"/>
  <c r="L179" i="2"/>
  <c r="BX179" i="2"/>
  <c r="AB180" i="2"/>
  <c r="AV180" i="2"/>
  <c r="AB181" i="2"/>
  <c r="AN181" i="2"/>
  <c r="BH181" i="2"/>
  <c r="BO181" i="2" s="1"/>
  <c r="BT181" i="2"/>
  <c r="X182" i="2"/>
  <c r="BD182" i="2"/>
  <c r="L183" i="2"/>
  <c r="AF183" i="2"/>
  <c r="BJ183" i="2"/>
  <c r="BR183" i="2"/>
  <c r="CB183" i="2"/>
  <c r="BT184" i="2"/>
  <c r="L185" i="2"/>
  <c r="T185" i="2"/>
  <c r="AP185" i="2"/>
  <c r="BJ185" i="2"/>
  <c r="BX186" i="2"/>
  <c r="AB187" i="2"/>
  <c r="BT187" i="2"/>
  <c r="X188" i="2"/>
  <c r="BT188" i="2"/>
  <c r="L189" i="2"/>
  <c r="T189" i="2"/>
  <c r="AP189" i="2"/>
  <c r="BL189" i="2"/>
  <c r="Z191" i="2"/>
  <c r="BJ191" i="2"/>
  <c r="BX191" i="2"/>
  <c r="AF192" i="2"/>
  <c r="AV192" i="2"/>
  <c r="AB193" i="2"/>
  <c r="AN193" i="2"/>
  <c r="AN194" i="2"/>
  <c r="BD194" i="2"/>
  <c r="L195" i="2"/>
  <c r="AB195" i="2"/>
  <c r="AL195" i="2"/>
  <c r="AR195" i="2"/>
  <c r="BR195" i="2"/>
  <c r="X196" i="2"/>
  <c r="BH196" i="2"/>
  <c r="BT196" i="2"/>
  <c r="X197" i="2"/>
  <c r="CE198" i="2"/>
  <c r="AB199" i="2"/>
  <c r="BH199" i="2"/>
  <c r="L200" i="2"/>
  <c r="BF200" i="2"/>
  <c r="BR200" i="2"/>
  <c r="AT202" i="2"/>
  <c r="BB202" i="2"/>
  <c r="CB202" i="2"/>
  <c r="AN203" i="2"/>
  <c r="BD203" i="2"/>
  <c r="BT203" i="2"/>
  <c r="L204" i="2"/>
  <c r="T204" i="2"/>
  <c r="AY204" i="2"/>
  <c r="BX204" i="2"/>
  <c r="X205" i="2"/>
  <c r="AY205" i="2"/>
  <c r="AY206" i="2"/>
  <c r="CB206" i="2"/>
  <c r="AB207" i="2"/>
  <c r="CE207" i="2"/>
  <c r="L209" i="2"/>
  <c r="AD209" i="2"/>
  <c r="BJ209" i="2"/>
  <c r="BR209" i="2"/>
  <c r="AR211" i="2"/>
  <c r="BX212" i="2"/>
  <c r="AB213" i="2"/>
  <c r="BX213" i="2"/>
  <c r="AB214" i="2"/>
  <c r="BT214" i="2"/>
  <c r="BH216" i="2"/>
  <c r="BO216" i="2" s="1"/>
  <c r="AB217" i="2"/>
  <c r="AI218" i="2"/>
  <c r="CE218" i="2"/>
  <c r="AB221" i="2"/>
  <c r="AN221" i="2"/>
  <c r="BD221" i="2"/>
  <c r="BT221" i="2"/>
  <c r="AD224" i="2"/>
  <c r="AN224" i="2"/>
  <c r="CB224" i="2"/>
  <c r="AB225" i="2"/>
  <c r="AN225" i="2"/>
  <c r="BT225" i="2"/>
  <c r="BT228" i="2"/>
  <c r="AL228" i="2"/>
  <c r="AF228" i="2"/>
  <c r="BZ229" i="2"/>
  <c r="BR229" i="2"/>
  <c r="AT229" i="2"/>
  <c r="AD229" i="2"/>
  <c r="BJ229" i="2"/>
  <c r="BB229" i="2"/>
  <c r="V229" i="2"/>
  <c r="P229" i="2"/>
  <c r="AP229" i="2"/>
  <c r="BL229" i="2"/>
  <c r="AY232" i="2"/>
  <c r="CE232" i="2"/>
  <c r="Z242" i="2"/>
  <c r="BD242" i="2"/>
  <c r="AB243" i="2"/>
  <c r="AR243" i="2"/>
  <c r="AY243" i="2"/>
  <c r="BL243" i="2"/>
  <c r="CE247" i="2"/>
  <c r="AI248" i="2"/>
  <c r="L251" i="2"/>
  <c r="T251" i="2"/>
  <c r="AT251" i="2"/>
  <c r="BF252" i="2"/>
  <c r="BZ252" i="2"/>
  <c r="BJ252" i="2"/>
  <c r="AV252" i="2"/>
  <c r="AP252" i="2"/>
  <c r="BD252" i="2"/>
  <c r="X256" i="2"/>
  <c r="AN256" i="2"/>
  <c r="BB257" i="2"/>
  <c r="AF258" i="2"/>
  <c r="AI258" i="2"/>
  <c r="BL276" i="2"/>
  <c r="CB278" i="2"/>
  <c r="CE278" i="2"/>
  <c r="AF280" i="2"/>
  <c r="AF282" i="2"/>
  <c r="AI282" i="2"/>
  <c r="AN158" i="2"/>
  <c r="AF159" i="2"/>
  <c r="AB160" i="2"/>
  <c r="AN160" i="2"/>
  <c r="BT160" i="2"/>
  <c r="BX162" i="2"/>
  <c r="T163" i="2"/>
  <c r="AB163" i="2"/>
  <c r="AV163" i="2"/>
  <c r="BT164" i="2"/>
  <c r="AF166" i="2"/>
  <c r="AN166" i="2"/>
  <c r="BD166" i="2"/>
  <c r="BL166" i="2"/>
  <c r="T167" i="2"/>
  <c r="AB167" i="2"/>
  <c r="AT167" i="2"/>
  <c r="BD167" i="2"/>
  <c r="BL167" i="2"/>
  <c r="T168" i="2"/>
  <c r="AI168" i="2"/>
  <c r="AV168" i="2"/>
  <c r="BH169" i="2"/>
  <c r="BO169" i="2" s="1"/>
  <c r="Z170" i="2"/>
  <c r="BJ170" i="2"/>
  <c r="BR170" i="2"/>
  <c r="V171" i="2"/>
  <c r="AF171" i="2"/>
  <c r="AP171" i="2"/>
  <c r="BJ171" i="2"/>
  <c r="BT171" i="2"/>
  <c r="T174" i="2"/>
  <c r="AT174" i="2"/>
  <c r="BB174" i="2"/>
  <c r="BL174" i="2"/>
  <c r="BZ174" i="2"/>
  <c r="Z175" i="2"/>
  <c r="BJ175" i="2"/>
  <c r="BR175" i="2"/>
  <c r="V176" i="2"/>
  <c r="AF176" i="2"/>
  <c r="AP176" i="2"/>
  <c r="BJ176" i="2"/>
  <c r="BT176" i="2"/>
  <c r="X178" i="2"/>
  <c r="BL178" i="2"/>
  <c r="Z179" i="2"/>
  <c r="BB179" i="2"/>
  <c r="BJ179" i="2"/>
  <c r="BR179" i="2"/>
  <c r="CB179" i="2"/>
  <c r="AF180" i="2"/>
  <c r="BT180" i="2"/>
  <c r="T181" i="2"/>
  <c r="AI181" i="2"/>
  <c r="AR182" i="2"/>
  <c r="Z183" i="2"/>
  <c r="BB183" i="2"/>
  <c r="BT183" i="2"/>
  <c r="X184" i="2"/>
  <c r="AR184" i="2"/>
  <c r="BD184" i="2"/>
  <c r="BL184" i="2"/>
  <c r="BX184" i="2"/>
  <c r="V185" i="2"/>
  <c r="AR185" i="2"/>
  <c r="BL185" i="2"/>
  <c r="AY186" i="2"/>
  <c r="AN187" i="2"/>
  <c r="BD187" i="2"/>
  <c r="AR188" i="2"/>
  <c r="BD188" i="2"/>
  <c r="BL188" i="2"/>
  <c r="BX188" i="2"/>
  <c r="V189" i="2"/>
  <c r="AF189" i="2"/>
  <c r="AR189" i="2"/>
  <c r="BD189" i="2"/>
  <c r="CB189" i="2"/>
  <c r="P191" i="2"/>
  <c r="G29" i="6" s="1"/>
  <c r="V191" i="2"/>
  <c r="AB191" i="2"/>
  <c r="BB191" i="2"/>
  <c r="BR191" i="2"/>
  <c r="CB191" i="2"/>
  <c r="X192" i="2"/>
  <c r="BT192" i="2"/>
  <c r="T193" i="2"/>
  <c r="BL193" i="2"/>
  <c r="AR194" i="2"/>
  <c r="BH194" i="2"/>
  <c r="BO194" i="2" s="1"/>
  <c r="AF195" i="2"/>
  <c r="AT195" i="2"/>
  <c r="BD195" i="2"/>
  <c r="BJ195" i="2"/>
  <c r="BT195" i="2"/>
  <c r="AB196" i="2"/>
  <c r="AN196" i="2"/>
  <c r="AN197" i="2"/>
  <c r="BD197" i="2"/>
  <c r="BT197" i="2"/>
  <c r="X198" i="2"/>
  <c r="CB198" i="2"/>
  <c r="T200" i="2"/>
  <c r="AV200" i="2"/>
  <c r="BT200" i="2"/>
  <c r="T201" i="2"/>
  <c r="AN201" i="2"/>
  <c r="BH201" i="2"/>
  <c r="BO201" i="2" s="1"/>
  <c r="AF203" i="2"/>
  <c r="X204" i="2"/>
  <c r="AV204" i="2"/>
  <c r="AB205" i="2"/>
  <c r="AV205" i="2"/>
  <c r="BH205" i="2"/>
  <c r="BO205" i="2" s="1"/>
  <c r="AV206" i="2"/>
  <c r="BH206" i="2"/>
  <c r="BO206" i="2" s="1"/>
  <c r="AN207" i="2"/>
  <c r="BD207" i="2"/>
  <c r="BT207" i="2"/>
  <c r="CB207" i="2"/>
  <c r="AR208" i="2"/>
  <c r="BD208" i="2"/>
  <c r="AT209" i="2"/>
  <c r="BB209" i="2"/>
  <c r="BT209" i="2"/>
  <c r="BD213" i="2"/>
  <c r="BP213" i="2" s="1"/>
  <c r="CB213" i="2"/>
  <c r="AV214" i="2"/>
  <c r="BL214" i="2"/>
  <c r="T215" i="2"/>
  <c r="AR215" i="2"/>
  <c r="CB215" i="2"/>
  <c r="AN216" i="2"/>
  <c r="BL216" i="2"/>
  <c r="BX216" i="2"/>
  <c r="BT217" i="2"/>
  <c r="X218" i="2"/>
  <c r="AR218" i="2"/>
  <c r="BT218" i="2"/>
  <c r="CB218" i="2"/>
  <c r="AN220" i="2"/>
  <c r="AV221" i="2"/>
  <c r="X222" i="2"/>
  <c r="BT222" i="2"/>
  <c r="AI223" i="2"/>
  <c r="AN223" i="2"/>
  <c r="AF224" i="2"/>
  <c r="AR224" i="2"/>
  <c r="BZ228" i="2"/>
  <c r="AF229" i="2"/>
  <c r="AR229" i="2"/>
  <c r="AX238" i="2"/>
  <c r="BT241" i="2"/>
  <c r="AL241" i="2"/>
  <c r="AF241" i="2"/>
  <c r="BZ242" i="2"/>
  <c r="BR242" i="2"/>
  <c r="BJ242" i="2"/>
  <c r="AD242" i="2"/>
  <c r="L242" i="2"/>
  <c r="AP242" i="2"/>
  <c r="V242" i="2"/>
  <c r="P242" i="2"/>
  <c r="T242" i="2"/>
  <c r="AN242" i="2"/>
  <c r="BT242" i="2"/>
  <c r="T243" i="2"/>
  <c r="BD243" i="2"/>
  <c r="AV244" i="2"/>
  <c r="AY244" i="2"/>
  <c r="CB247" i="2"/>
  <c r="BV251" i="2"/>
  <c r="BJ251" i="2"/>
  <c r="BH251" i="2"/>
  <c r="BP251" i="2" s="1"/>
  <c r="AP251" i="2"/>
  <c r="V251" i="2"/>
  <c r="P251" i="2"/>
  <c r="BR251" i="2"/>
  <c r="X251" i="2"/>
  <c r="BX251" i="2"/>
  <c r="AV255" i="2"/>
  <c r="AY255" i="2"/>
  <c r="BJ256" i="2"/>
  <c r="L256" i="2"/>
  <c r="AP256" i="2"/>
  <c r="BF256" i="2"/>
  <c r="BZ256" i="2"/>
  <c r="BD256" i="2"/>
  <c r="AB256" i="2"/>
  <c r="AN265" i="2"/>
  <c r="BZ268" i="2"/>
  <c r="BB268" i="2"/>
  <c r="AD268" i="2"/>
  <c r="AR268" i="2"/>
  <c r="X276" i="2"/>
  <c r="BD276" i="2"/>
  <c r="AV283" i="2"/>
  <c r="AY283" i="2"/>
  <c r="BT295" i="2"/>
  <c r="AV225" i="2"/>
  <c r="BH225" i="2"/>
  <c r="BX225" i="2"/>
  <c r="CF225" i="2" s="1"/>
  <c r="Z226" i="2"/>
  <c r="AR226" i="2"/>
  <c r="BJ226" i="2"/>
  <c r="BT226" i="2"/>
  <c r="CB227" i="2"/>
  <c r="AY228" i="2"/>
  <c r="BD228" i="2"/>
  <c r="AB229" i="2"/>
  <c r="BX229" i="2"/>
  <c r="V230" i="2"/>
  <c r="AI230" i="2"/>
  <c r="AV230" i="2"/>
  <c r="P233" i="2"/>
  <c r="AD233" i="2"/>
  <c r="AP233" i="2"/>
  <c r="AV233" i="2"/>
  <c r="BV233" i="2"/>
  <c r="Z234" i="2"/>
  <c r="AT234" i="2"/>
  <c r="BJ234" i="2"/>
  <c r="BT234" i="2"/>
  <c r="P235" i="2"/>
  <c r="AB235" i="2"/>
  <c r="AL235" i="2"/>
  <c r="AY235" i="2"/>
  <c r="AX236" i="2"/>
  <c r="BP236" i="2"/>
  <c r="BN236" i="2"/>
  <c r="CD237" i="2"/>
  <c r="V239" i="2"/>
  <c r="BR239" i="2"/>
  <c r="CE239" i="2"/>
  <c r="AY240" i="2"/>
  <c r="X241" i="2"/>
  <c r="AY241" i="2"/>
  <c r="BD241" i="2"/>
  <c r="AB242" i="2"/>
  <c r="AV242" i="2"/>
  <c r="BH242" i="2"/>
  <c r="BX242" i="2"/>
  <c r="AI243" i="2"/>
  <c r="AV243" i="2"/>
  <c r="AR245" i="2"/>
  <c r="BD245" i="2"/>
  <c r="L246" i="2"/>
  <c r="AF246" i="2"/>
  <c r="AP246" i="2"/>
  <c r="AV246" i="2"/>
  <c r="BH246" i="2"/>
  <c r="BO246" i="2" s="1"/>
  <c r="BX246" i="2"/>
  <c r="Z247" i="2"/>
  <c r="AR247" i="2"/>
  <c r="BD247" i="2"/>
  <c r="BL247" i="2"/>
  <c r="AF249" i="2"/>
  <c r="BF249" i="2"/>
  <c r="Z250" i="2"/>
  <c r="BB250" i="2"/>
  <c r="BJ250" i="2"/>
  <c r="BR250" i="2"/>
  <c r="AV251" i="2"/>
  <c r="BT252" i="2"/>
  <c r="BH253" i="2"/>
  <c r="BO253" i="2" s="1"/>
  <c r="L254" i="2"/>
  <c r="V254" i="2"/>
  <c r="BJ254" i="2"/>
  <c r="AF256" i="2"/>
  <c r="CE259" i="2"/>
  <c r="AR264" i="2"/>
  <c r="X265" i="2"/>
  <c r="L267" i="2"/>
  <c r="BZ267" i="2"/>
  <c r="AB267" i="2"/>
  <c r="AP267" i="2"/>
  <c r="CE268" i="2"/>
  <c r="BZ270" i="2"/>
  <c r="V270" i="2"/>
  <c r="BV270" i="2"/>
  <c r="AP270" i="2"/>
  <c r="Z270" i="2"/>
  <c r="P270" i="2"/>
  <c r="AF270" i="2"/>
  <c r="AI270" i="2"/>
  <c r="BJ270" i="2"/>
  <c r="BT270" i="2"/>
  <c r="AI275" i="2"/>
  <c r="AR276" i="2"/>
  <c r="X277" i="2"/>
  <c r="BZ279" i="2"/>
  <c r="AT279" i="2"/>
  <c r="AD279" i="2"/>
  <c r="L279" i="2"/>
  <c r="BR279" i="2"/>
  <c r="BJ279" i="2"/>
  <c r="BB279" i="2"/>
  <c r="V279" i="2"/>
  <c r="P279" i="2"/>
  <c r="AP279" i="2"/>
  <c r="BL279" i="2"/>
  <c r="BX279" i="2"/>
  <c r="BZ285" i="2"/>
  <c r="BV285" i="2"/>
  <c r="AT285" i="2"/>
  <c r="Z285" i="2"/>
  <c r="P285" i="2"/>
  <c r="BR285" i="2"/>
  <c r="B337" i="2"/>
  <c r="BL323" i="2"/>
  <c r="CE225" i="2"/>
  <c r="AB226" i="2"/>
  <c r="AT226" i="2"/>
  <c r="BL226" i="2"/>
  <c r="T227" i="2"/>
  <c r="AI227" i="2"/>
  <c r="AV228" i="2"/>
  <c r="BX228" i="2"/>
  <c r="BD229" i="2"/>
  <c r="CB229" i="2"/>
  <c r="X230" i="2"/>
  <c r="AF230" i="2"/>
  <c r="AP230" i="2"/>
  <c r="BR230" i="2"/>
  <c r="CE230" i="2"/>
  <c r="BX233" i="2"/>
  <c r="AB234" i="2"/>
  <c r="AN234" i="2"/>
  <c r="AV234" i="2"/>
  <c r="BD234" i="2"/>
  <c r="BL234" i="2"/>
  <c r="BX234" i="2"/>
  <c r="AN235" i="2"/>
  <c r="AV235" i="2"/>
  <c r="BH235" i="2"/>
  <c r="BO235" i="2" s="1"/>
  <c r="AZ236" i="2"/>
  <c r="AJ237" i="2"/>
  <c r="AH237" i="2"/>
  <c r="CF237" i="2"/>
  <c r="X239" i="2"/>
  <c r="AF239" i="2"/>
  <c r="AP239" i="2"/>
  <c r="BJ239" i="2"/>
  <c r="BT239" i="2"/>
  <c r="CB239" i="2"/>
  <c r="AI240" i="2"/>
  <c r="AV240" i="2"/>
  <c r="AV241" i="2"/>
  <c r="BX241" i="2"/>
  <c r="X243" i="2"/>
  <c r="AF243" i="2"/>
  <c r="CE243" i="2"/>
  <c r="AF245" i="2"/>
  <c r="BF245" i="2"/>
  <c r="BZ245" i="2"/>
  <c r="Z246" i="2"/>
  <c r="BJ246" i="2"/>
  <c r="BR246" i="2"/>
  <c r="CE246" i="2"/>
  <c r="AB247" i="2"/>
  <c r="AT247" i="2"/>
  <c r="BH249" i="2"/>
  <c r="BO249" i="2" s="1"/>
  <c r="P250" i="2"/>
  <c r="V250" i="2"/>
  <c r="AB250" i="2"/>
  <c r="AN250" i="2"/>
  <c r="AT250" i="2"/>
  <c r="BD250" i="2"/>
  <c r="BT250" i="2"/>
  <c r="AF251" i="2"/>
  <c r="AB252" i="2"/>
  <c r="AN252" i="2"/>
  <c r="X253" i="2"/>
  <c r="AY253" i="2"/>
  <c r="BL253" i="2"/>
  <c r="BZ254" i="2"/>
  <c r="BV254" i="2"/>
  <c r="Z254" i="2"/>
  <c r="P254" i="2"/>
  <c r="AP254" i="2"/>
  <c r="X254" i="2"/>
  <c r="AR254" i="2"/>
  <c r="BB254" i="2"/>
  <c r="BL254" i="2"/>
  <c r="CB259" i="2"/>
  <c r="AF263" i="2"/>
  <c r="AY263" i="2"/>
  <c r="BT264" i="2"/>
  <c r="BD267" i="2"/>
  <c r="AN268" i="2"/>
  <c r="AR270" i="2"/>
  <c r="BB270" i="2"/>
  <c r="BL270" i="2"/>
  <c r="CE272" i="2"/>
  <c r="BZ274" i="2"/>
  <c r="AT274" i="2"/>
  <c r="Z274" i="2"/>
  <c r="BV274" i="2"/>
  <c r="BB274" i="2"/>
  <c r="P274" i="2"/>
  <c r="G117" i="6" s="1"/>
  <c r="X274" i="2"/>
  <c r="CE274" i="2"/>
  <c r="T276" i="2"/>
  <c r="AV276" i="2"/>
  <c r="BZ278" i="2"/>
  <c r="BV278" i="2"/>
  <c r="AT278" i="2"/>
  <c r="Z278" i="2"/>
  <c r="BB278" i="2"/>
  <c r="P278" i="2"/>
  <c r="X278" i="2"/>
  <c r="BL278" i="2"/>
  <c r="BX278" i="2"/>
  <c r="AF279" i="2"/>
  <c r="AR279" i="2"/>
  <c r="CB279" i="2"/>
  <c r="CB282" i="2"/>
  <c r="CE282" i="2"/>
  <c r="BL283" i="2"/>
  <c r="BH285" i="2"/>
  <c r="BO285" i="2" s="1"/>
  <c r="BT285" i="2"/>
  <c r="AY286" i="2"/>
  <c r="T295" i="2"/>
  <c r="AL304" i="2"/>
  <c r="BF304" i="2"/>
  <c r="BV306" i="2"/>
  <c r="BJ306" i="2"/>
  <c r="AT306" i="2"/>
  <c r="AP306" i="2"/>
  <c r="L306" i="2"/>
  <c r="BR306" i="2"/>
  <c r="Z306" i="2"/>
  <c r="BD306" i="2"/>
  <c r="P306" i="2"/>
  <c r="AN306" i="2"/>
  <c r="AF254" i="2"/>
  <c r="AV254" i="2"/>
  <c r="BT254" i="2"/>
  <c r="BT256" i="2"/>
  <c r="CB256" i="2"/>
  <c r="AY257" i="2"/>
  <c r="Z258" i="2"/>
  <c r="AT258" i="2"/>
  <c r="BD258" i="2"/>
  <c r="BV258" i="2"/>
  <c r="T259" i="2"/>
  <c r="AB259" i="2"/>
  <c r="AT259" i="2"/>
  <c r="BD259" i="2"/>
  <c r="BL259" i="2"/>
  <c r="T264" i="2"/>
  <c r="BH264" i="2"/>
  <c r="BO264" i="2" s="1"/>
  <c r="BD265" i="2"/>
  <c r="BX265" i="2"/>
  <c r="AI266" i="2"/>
  <c r="AP266" i="2"/>
  <c r="AV266" i="2"/>
  <c r="BD266" i="2"/>
  <c r="BT266" i="2"/>
  <c r="AR267" i="2"/>
  <c r="T268" i="2"/>
  <c r="CE269" i="2"/>
  <c r="AF275" i="2"/>
  <c r="BB275" i="2"/>
  <c r="BJ275" i="2"/>
  <c r="BR275" i="2"/>
  <c r="AB276" i="2"/>
  <c r="AY277" i="2"/>
  <c r="AF278" i="2"/>
  <c r="AB279" i="2"/>
  <c r="BD285" i="2"/>
  <c r="T286" i="2"/>
  <c r="AB286" i="2"/>
  <c r="AN286" i="2"/>
  <c r="CE286" i="2"/>
  <c r="BV288" i="2"/>
  <c r="BZ288" i="2"/>
  <c r="BF288" i="2"/>
  <c r="AR288" i="2"/>
  <c r="AY291" i="2"/>
  <c r="AV291" i="2"/>
  <c r="BV294" i="2"/>
  <c r="BJ294" i="2"/>
  <c r="AP294" i="2"/>
  <c r="P294" i="2"/>
  <c r="G71" i="6" s="1"/>
  <c r="BR294" i="2"/>
  <c r="V294" i="2"/>
  <c r="BL294" i="2"/>
  <c r="BP294" i="2" s="1"/>
  <c r="AB295" i="2"/>
  <c r="BV298" i="2"/>
  <c r="BR298" i="2"/>
  <c r="V298" i="2"/>
  <c r="AT298" i="2"/>
  <c r="P298" i="2"/>
  <c r="AF298" i="2"/>
  <c r="BH298" i="2"/>
  <c r="BO298" i="2" s="1"/>
  <c r="BT298" i="2"/>
  <c r="BV302" i="2"/>
  <c r="P302" i="2"/>
  <c r="BJ302" i="2"/>
  <c r="AP302" i="2"/>
  <c r="V302" i="2"/>
  <c r="AT302" i="2"/>
  <c r="BR302" i="2"/>
  <c r="AI303" i="2"/>
  <c r="BL306" i="2"/>
  <c r="BF322" i="2"/>
  <c r="BV322" i="2"/>
  <c r="BL322" i="2"/>
  <c r="AB322" i="2"/>
  <c r="X322" i="2"/>
  <c r="BZ322" i="2"/>
  <c r="AV322" i="2"/>
  <c r="AR251" i="2"/>
  <c r="BT251" i="2"/>
  <c r="X252" i="2"/>
  <c r="AY252" i="2"/>
  <c r="Z255" i="2"/>
  <c r="AT255" i="2"/>
  <c r="BJ255" i="2"/>
  <c r="BT255" i="2"/>
  <c r="T256" i="2"/>
  <c r="AR256" i="2"/>
  <c r="X257" i="2"/>
  <c r="P258" i="2"/>
  <c r="V258" i="2"/>
  <c r="AB258" i="2"/>
  <c r="AP258" i="2"/>
  <c r="AV258" i="2"/>
  <c r="BH258" i="2"/>
  <c r="BO258" i="2" s="1"/>
  <c r="BX258" i="2"/>
  <c r="V259" i="2"/>
  <c r="AI259" i="2"/>
  <c r="AV259" i="2"/>
  <c r="T260" i="2"/>
  <c r="AI261" i="2"/>
  <c r="P262" i="2"/>
  <c r="AB262" i="2"/>
  <c r="AT262" i="2"/>
  <c r="X264" i="2"/>
  <c r="BL264" i="2"/>
  <c r="AF265" i="2"/>
  <c r="AY265" i="2"/>
  <c r="BH265" i="2"/>
  <c r="BO265" i="2" s="1"/>
  <c r="P266" i="2"/>
  <c r="Z266" i="2"/>
  <c r="BV266" i="2"/>
  <c r="T267" i="2"/>
  <c r="AV267" i="2"/>
  <c r="X268" i="2"/>
  <c r="P269" i="2"/>
  <c r="AD269" i="2"/>
  <c r="CB269" i="2"/>
  <c r="AB270" i="2"/>
  <c r="BX270" i="2"/>
  <c r="X271" i="2"/>
  <c r="BL271" i="2"/>
  <c r="BT272" i="2"/>
  <c r="AY273" i="2"/>
  <c r="BD274" i="2"/>
  <c r="BX274" i="2"/>
  <c r="P275" i="2"/>
  <c r="Z275" i="2"/>
  <c r="AT275" i="2"/>
  <c r="BD275" i="2"/>
  <c r="BT275" i="2"/>
  <c r="BT276" i="2"/>
  <c r="BD278" i="2"/>
  <c r="BD279" i="2"/>
  <c r="BT279" i="2"/>
  <c r="AI280" i="2"/>
  <c r="BT280" i="2"/>
  <c r="P282" i="2"/>
  <c r="AT282" i="2"/>
  <c r="BD282" i="2"/>
  <c r="BX282" i="2"/>
  <c r="AT283" i="2"/>
  <c r="BB283" i="2"/>
  <c r="AN285" i="2"/>
  <c r="AV285" i="2"/>
  <c r="BX285" i="2"/>
  <c r="V286" i="2"/>
  <c r="AI286" i="2"/>
  <c r="AP286" i="2"/>
  <c r="BH286" i="2"/>
  <c r="BR286" i="2"/>
  <c r="CB286" i="2"/>
  <c r="AV288" i="2"/>
  <c r="BT288" i="2"/>
  <c r="BZ289" i="2"/>
  <c r="BV289" i="2"/>
  <c r="BL289" i="2"/>
  <c r="BB289" i="2"/>
  <c r="Z289" i="2"/>
  <c r="P289" i="2"/>
  <c r="X289" i="2"/>
  <c r="AT289" i="2"/>
  <c r="BH289" i="2"/>
  <c r="BO289" i="2" s="1"/>
  <c r="BV290" i="2"/>
  <c r="CB290" i="2"/>
  <c r="BJ290" i="2"/>
  <c r="AP290" i="2"/>
  <c r="L290" i="2"/>
  <c r="BR290" i="2"/>
  <c r="V290" i="2"/>
  <c r="P290" i="2"/>
  <c r="AF290" i="2"/>
  <c r="AT290" i="2"/>
  <c r="BH290" i="2"/>
  <c r="BX291" i="2"/>
  <c r="BJ291" i="2"/>
  <c r="AL291" i="2"/>
  <c r="BZ293" i="2"/>
  <c r="BR293" i="2"/>
  <c r="AD293" i="2"/>
  <c r="V293" i="2"/>
  <c r="P293" i="2"/>
  <c r="AR293" i="2"/>
  <c r="BB293" i="2"/>
  <c r="BL293" i="2"/>
  <c r="Z294" i="2"/>
  <c r="AN294" i="2"/>
  <c r="AI295" i="2"/>
  <c r="AV295" i="2"/>
  <c r="AY295" i="2"/>
  <c r="BV296" i="2"/>
  <c r="BZ296" i="2"/>
  <c r="BF296" i="2"/>
  <c r="AR296" i="2"/>
  <c r="Z298" i="2"/>
  <c r="BJ298" i="2"/>
  <c r="BX298" i="2"/>
  <c r="Z302" i="2"/>
  <c r="T306" i="2"/>
  <c r="AF306" i="2"/>
  <c r="AR306" i="2"/>
  <c r="AV311" i="2"/>
  <c r="AY311" i="2"/>
  <c r="CB319" i="2"/>
  <c r="CE319" i="2"/>
  <c r="X323" i="2"/>
  <c r="AN323" i="2"/>
  <c r="BD286" i="2"/>
  <c r="BL286" i="2"/>
  <c r="AI287" i="2"/>
  <c r="T288" i="2"/>
  <c r="AF288" i="2"/>
  <c r="AF289" i="2"/>
  <c r="CE290" i="2"/>
  <c r="BH292" i="2"/>
  <c r="BO292" i="2" s="1"/>
  <c r="AB293" i="2"/>
  <c r="AN293" i="2"/>
  <c r="AV293" i="2"/>
  <c r="BX293" i="2"/>
  <c r="AI294" i="2"/>
  <c r="AV294" i="2"/>
  <c r="CE294" i="2"/>
  <c r="T296" i="2"/>
  <c r="AI296" i="2"/>
  <c r="P297" i="2"/>
  <c r="G86" i="6" s="1"/>
  <c r="AD297" i="2"/>
  <c r="AY297" i="2"/>
  <c r="BH297" i="2"/>
  <c r="BR297" i="2"/>
  <c r="CE297" i="2"/>
  <c r="AB298" i="2"/>
  <c r="X300" i="2"/>
  <c r="L301" i="2"/>
  <c r="AD301" i="2"/>
  <c r="BB301" i="2"/>
  <c r="BR301" i="2"/>
  <c r="BT302" i="2"/>
  <c r="X304" i="2"/>
  <c r="AV306" i="2"/>
  <c r="CB306" i="2"/>
  <c r="BJ318" i="2"/>
  <c r="AP318" i="2"/>
  <c r="AD318" i="2"/>
  <c r="L318" i="2"/>
  <c r="AV318" i="2"/>
  <c r="BZ318" i="2"/>
  <c r="AV320" i="2"/>
  <c r="AY320" i="2"/>
  <c r="AY321" i="2"/>
  <c r="AR323" i="2"/>
  <c r="BD323" i="2"/>
  <c r="BZ324" i="2"/>
  <c r="AD324" i="2"/>
  <c r="L324" i="2"/>
  <c r="BV324" i="2"/>
  <c r="BL324" i="2"/>
  <c r="V324" i="2"/>
  <c r="AP324" i="2"/>
  <c r="Z324" i="2"/>
  <c r="P324" i="2"/>
  <c r="X324" i="2"/>
  <c r="BH324" i="2"/>
  <c r="BR324" i="2"/>
  <c r="AV286" i="2"/>
  <c r="BT290" i="2"/>
  <c r="AI291" i="2"/>
  <c r="AN291" i="2"/>
  <c r="AN292" i="2"/>
  <c r="X294" i="2"/>
  <c r="AF294" i="2"/>
  <c r="BT294" i="2"/>
  <c r="CB294" i="2"/>
  <c r="CB296" i="2"/>
  <c r="AF297" i="2"/>
  <c r="CB297" i="2"/>
  <c r="CE298" i="2"/>
  <c r="BT299" i="2"/>
  <c r="AF301" i="2"/>
  <c r="AT301" i="2"/>
  <c r="BD301" i="2"/>
  <c r="BT301" i="2"/>
  <c r="X302" i="2"/>
  <c r="AR302" i="2"/>
  <c r="BD302" i="2"/>
  <c r="BL302" i="2"/>
  <c r="BX302" i="2"/>
  <c r="AR304" i="2"/>
  <c r="BZ305" i="2"/>
  <c r="Z305" i="2"/>
  <c r="AT305" i="2"/>
  <c r="AD305" i="2"/>
  <c r="V305" i="2"/>
  <c r="AF305" i="2"/>
  <c r="AP305" i="2"/>
  <c r="BJ305" i="2"/>
  <c r="BR305" i="2"/>
  <c r="BV319" i="2"/>
  <c r="AV319" i="2"/>
  <c r="AD319" i="2"/>
  <c r="AI319" i="2"/>
  <c r="T323" i="2"/>
  <c r="BX323" i="2"/>
  <c r="AN324" i="2"/>
  <c r="BJ324" i="2"/>
  <c r="AN305" i="2"/>
  <c r="BD305" i="2"/>
  <c r="BT305" i="2"/>
  <c r="X306" i="2"/>
  <c r="X307" i="2"/>
  <c r="BF307" i="2"/>
  <c r="BD308" i="2"/>
  <c r="CE308" i="2"/>
  <c r="AR309" i="2"/>
  <c r="AN310" i="2"/>
  <c r="BV310" i="2"/>
  <c r="Z311" i="2"/>
  <c r="BV311" i="2"/>
  <c r="L312" i="2"/>
  <c r="X312" i="2"/>
  <c r="AT312" i="2"/>
  <c r="BL312" i="2"/>
  <c r="BX312" i="2"/>
  <c r="AN315" i="2"/>
  <c r="L316" i="2"/>
  <c r="AF316" i="2"/>
  <c r="AN316" i="2"/>
  <c r="AT316" i="2"/>
  <c r="BD316" i="2"/>
  <c r="BT316" i="2"/>
  <c r="L317" i="2"/>
  <c r="T317" i="2"/>
  <c r="BX317" i="2"/>
  <c r="AY319" i="2"/>
  <c r="V320" i="2"/>
  <c r="BT320" i="2"/>
  <c r="AI321" i="2"/>
  <c r="AN322" i="2"/>
  <c r="CB322" i="2"/>
  <c r="AF323" i="2"/>
  <c r="AY323" i="2"/>
  <c r="BH323" i="2"/>
  <c r="BO323" i="2" s="1"/>
  <c r="AV324" i="2"/>
  <c r="BD324" i="2"/>
  <c r="BT324" i="2"/>
  <c r="CC329" i="2"/>
  <c r="CE311" i="2"/>
  <c r="AB312" i="2"/>
  <c r="AN312" i="2"/>
  <c r="BF312" i="2"/>
  <c r="BZ312" i="2"/>
  <c r="T316" i="2"/>
  <c r="Z316" i="2"/>
  <c r="AP316" i="2"/>
  <c r="BL316" i="2"/>
  <c r="BV316" i="2"/>
  <c r="AB318" i="2"/>
  <c r="BH318" i="2"/>
  <c r="BO318" i="2" s="1"/>
  <c r="T319" i="2"/>
  <c r="BH319" i="2"/>
  <c r="BO319" i="2" s="1"/>
  <c r="CE321" i="2"/>
  <c r="T322" i="2"/>
  <c r="AR322" i="2"/>
  <c r="AB324" i="2"/>
  <c r="BX305" i="2"/>
  <c r="AB306" i="2"/>
  <c r="BT306" i="2"/>
  <c r="AN307" i="2"/>
  <c r="BJ307" i="2"/>
  <c r="BJ309" i="2"/>
  <c r="AD311" i="2"/>
  <c r="AT311" i="2"/>
  <c r="BB311" i="2"/>
  <c r="BJ311" i="2"/>
  <c r="BR311" i="2"/>
  <c r="BX311" i="2"/>
  <c r="AF312" i="2"/>
  <c r="AP312" i="2"/>
  <c r="AB313" i="2"/>
  <c r="BT313" i="2"/>
  <c r="AT315" i="2"/>
  <c r="BH315" i="2"/>
  <c r="BO315" i="2" s="1"/>
  <c r="BR315" i="2"/>
  <c r="P316" i="2"/>
  <c r="V316" i="2"/>
  <c r="AB316" i="2"/>
  <c r="AI316" i="2"/>
  <c r="BX316" i="2"/>
  <c r="AB317" i="2"/>
  <c r="BD317" i="2"/>
  <c r="T318" i="2"/>
  <c r="X319" i="2"/>
  <c r="BX319" i="2"/>
  <c r="AT320" i="2"/>
  <c r="BB320" i="2"/>
  <c r="AI322" i="2"/>
  <c r="CE322" i="2"/>
  <c r="AI323" i="2"/>
  <c r="AY324" i="2"/>
  <c r="BX324" i="2"/>
  <c r="J15" i="3"/>
  <c r="B336" i="2"/>
  <c r="S327" i="2"/>
  <c r="T2" i="2"/>
  <c r="AA328" i="2"/>
  <c r="AA327" i="2"/>
  <c r="AB3" i="2"/>
  <c r="AL3" i="2"/>
  <c r="AV3" i="2"/>
  <c r="BZ3" i="2"/>
  <c r="CE4" i="2"/>
  <c r="AI5" i="2"/>
  <c r="BV18" i="2"/>
  <c r="BB18" i="2"/>
  <c r="AD18" i="2"/>
  <c r="Z18" i="2"/>
  <c r="AL18" i="2"/>
  <c r="AL23" i="2"/>
  <c r="BR24" i="2"/>
  <c r="AT24" i="2"/>
  <c r="Z24" i="2"/>
  <c r="P24" i="2"/>
  <c r="AY76" i="2"/>
  <c r="AV76" i="2"/>
  <c r="AF137" i="2"/>
  <c r="AI137" i="2"/>
  <c r="BL137" i="2"/>
  <c r="CE147" i="2"/>
  <c r="CB147" i="2"/>
  <c r="AV196" i="2"/>
  <c r="AY196" i="2"/>
  <c r="AU328" i="2"/>
  <c r="AU327" i="2"/>
  <c r="AY2" i="2"/>
  <c r="BS328" i="2"/>
  <c r="BS327" i="2"/>
  <c r="CC328" i="2"/>
  <c r="CC327" i="2"/>
  <c r="BF3" i="2"/>
  <c r="BT3" i="2"/>
  <c r="CE8" i="2"/>
  <c r="AY10" i="2"/>
  <c r="AR18" i="2"/>
  <c r="BH18" i="2"/>
  <c r="BO18" i="2" s="1"/>
  <c r="AF23" i="2"/>
  <c r="AR23" i="2"/>
  <c r="BD23" i="2"/>
  <c r="CB23" i="2"/>
  <c r="X24" i="2"/>
  <c r="BZ24" i="2"/>
  <c r="CE25" i="2"/>
  <c r="AL28" i="2"/>
  <c r="AR28" i="2"/>
  <c r="BD28" i="2"/>
  <c r="BV28" i="2"/>
  <c r="BV29" i="2"/>
  <c r="BZ29" i="2"/>
  <c r="BJ29" i="2"/>
  <c r="AP29" i="2"/>
  <c r="V29" i="2"/>
  <c r="L29" i="2"/>
  <c r="Z29" i="2"/>
  <c r="AL29" i="2"/>
  <c r="BD29" i="2"/>
  <c r="CE31" i="2"/>
  <c r="CE32" i="2"/>
  <c r="BR34" i="2"/>
  <c r="AT34" i="2"/>
  <c r="Z34" i="2"/>
  <c r="P34" i="2"/>
  <c r="G103" i="6" s="1"/>
  <c r="BZ34" i="2"/>
  <c r="BJ34" i="2"/>
  <c r="L34" i="2"/>
  <c r="V34" i="2"/>
  <c r="AD34" i="2"/>
  <c r="BX34" i="2"/>
  <c r="BJ35" i="2"/>
  <c r="AP35" i="2"/>
  <c r="V35" i="2"/>
  <c r="L35" i="2"/>
  <c r="BT35" i="2"/>
  <c r="BB35" i="2"/>
  <c r="AV35" i="2"/>
  <c r="AD35" i="2"/>
  <c r="P35" i="2"/>
  <c r="T35" i="2"/>
  <c r="AB35" i="2"/>
  <c r="AL35" i="2"/>
  <c r="AR35" i="2"/>
  <c r="BH35" i="2"/>
  <c r="BO35" i="2" s="1"/>
  <c r="BX35" i="2"/>
  <c r="AY37" i="2"/>
  <c r="CE43" i="2"/>
  <c r="BJ49" i="2"/>
  <c r="AP49" i="2"/>
  <c r="V49" i="2"/>
  <c r="L49" i="2"/>
  <c r="BR49" i="2"/>
  <c r="AT49" i="2"/>
  <c r="Z49" i="2"/>
  <c r="P49" i="2"/>
  <c r="BT49" i="2"/>
  <c r="BF49" i="2"/>
  <c r="AD49" i="2"/>
  <c r="AL49" i="2"/>
  <c r="BB49" i="2"/>
  <c r="BJ69" i="2"/>
  <c r="AP69" i="2"/>
  <c r="V69" i="2"/>
  <c r="L69" i="2"/>
  <c r="BR69" i="2"/>
  <c r="AT69" i="2"/>
  <c r="Z69" i="2"/>
  <c r="P69" i="2"/>
  <c r="BV69" i="2"/>
  <c r="AB69" i="2"/>
  <c r="BT69" i="2"/>
  <c r="BF69" i="2"/>
  <c r="BZ69" i="2"/>
  <c r="AV69" i="2"/>
  <c r="BB69" i="2"/>
  <c r="AI83" i="2"/>
  <c r="AF83" i="2"/>
  <c r="BJ85" i="2"/>
  <c r="AP85" i="2"/>
  <c r="V85" i="2"/>
  <c r="L85" i="2"/>
  <c r="BR85" i="2"/>
  <c r="AT85" i="2"/>
  <c r="Z85" i="2"/>
  <c r="P85" i="2"/>
  <c r="BV85" i="2"/>
  <c r="AB85" i="2"/>
  <c r="BT85" i="2"/>
  <c r="BF85" i="2"/>
  <c r="BZ85" i="2"/>
  <c r="AV85" i="2"/>
  <c r="BB85" i="2"/>
  <c r="CE107" i="2"/>
  <c r="X121" i="2"/>
  <c r="AI121" i="2"/>
  <c r="BJ131" i="2"/>
  <c r="AP131" i="2"/>
  <c r="V131" i="2"/>
  <c r="L131" i="2"/>
  <c r="BZ131" i="2"/>
  <c r="AB131" i="2"/>
  <c r="BR131" i="2"/>
  <c r="BF131" i="2"/>
  <c r="AT131" i="2"/>
  <c r="P131" i="2"/>
  <c r="G39" i="6" s="1"/>
  <c r="BB131" i="2"/>
  <c r="BH131" i="2"/>
  <c r="BO131" i="2" s="1"/>
  <c r="Z131" i="2"/>
  <c r="BV131" i="2"/>
  <c r="AV131" i="2"/>
  <c r="X131" i="2"/>
  <c r="BD131" i="2"/>
  <c r="AI140" i="2"/>
  <c r="AF140" i="2"/>
  <c r="AR168" i="2"/>
  <c r="AY168" i="2"/>
  <c r="AG328" i="2"/>
  <c r="AG327" i="2"/>
  <c r="AL2" i="2"/>
  <c r="BK328" i="2"/>
  <c r="BK327" i="2"/>
  <c r="BT2" i="2"/>
  <c r="BV3" i="2"/>
  <c r="CE3" i="2"/>
  <c r="BJ6" i="2"/>
  <c r="BR7" i="2"/>
  <c r="AT7" i="2"/>
  <c r="Z7" i="2"/>
  <c r="P7" i="2"/>
  <c r="AF7" i="2"/>
  <c r="AR7" i="2"/>
  <c r="BD7" i="2"/>
  <c r="BV7" i="2"/>
  <c r="BJ8" i="2"/>
  <c r="AP8" i="2"/>
  <c r="V8" i="2"/>
  <c r="L8" i="2"/>
  <c r="Z8" i="2"/>
  <c r="AL8" i="2"/>
  <c r="BV8" i="2"/>
  <c r="AN9" i="2"/>
  <c r="BX9" i="2"/>
  <c r="AY12" i="2"/>
  <c r="AF13" i="2"/>
  <c r="CB13" i="2"/>
  <c r="Z14" i="2"/>
  <c r="AR14" i="2"/>
  <c r="BH14" i="2"/>
  <c r="BO14" i="2" s="1"/>
  <c r="AI15" i="2"/>
  <c r="BT15" i="2"/>
  <c r="AT18" i="2"/>
  <c r="BJ18" i="2"/>
  <c r="BR19" i="2"/>
  <c r="AT19" i="2"/>
  <c r="Z19" i="2"/>
  <c r="P19" i="2"/>
  <c r="G4" i="6" s="1"/>
  <c r="AL19" i="2"/>
  <c r="AY19" i="2"/>
  <c r="CB19" i="2"/>
  <c r="AF20" i="2"/>
  <c r="BD20" i="2"/>
  <c r="CB20" i="2"/>
  <c r="CE21" i="2"/>
  <c r="AB22" i="2"/>
  <c r="V23" i="2"/>
  <c r="AF24" i="2"/>
  <c r="AY24" i="2"/>
  <c r="CB24" i="2"/>
  <c r="AF25" i="2"/>
  <c r="BD25" i="2"/>
  <c r="CE26" i="2"/>
  <c r="AI27" i="2"/>
  <c r="AY27" i="2"/>
  <c r="V28" i="2"/>
  <c r="BF28" i="2"/>
  <c r="P29" i="2"/>
  <c r="AT29" i="2"/>
  <c r="BF29" i="2"/>
  <c r="BR29" i="2"/>
  <c r="AY33" i="2"/>
  <c r="X34" i="2"/>
  <c r="AR34" i="2"/>
  <c r="BD34" i="2"/>
  <c r="BT34" i="2"/>
  <c r="AF35" i="2"/>
  <c r="AI35" i="2"/>
  <c r="AT35" i="2"/>
  <c r="BR35" i="2"/>
  <c r="BR37" i="2"/>
  <c r="BX39" i="2"/>
  <c r="AI41" i="2"/>
  <c r="CE42" i="2"/>
  <c r="AL43" i="2"/>
  <c r="CB43" i="2"/>
  <c r="BR44" i="2"/>
  <c r="AT44" i="2"/>
  <c r="Z44" i="2"/>
  <c r="P44" i="2"/>
  <c r="BF44" i="2"/>
  <c r="V44" i="2"/>
  <c r="BL44" i="2"/>
  <c r="BX44" i="2"/>
  <c r="AF49" i="2"/>
  <c r="BD49" i="2"/>
  <c r="BL53" i="2"/>
  <c r="V56" i="2"/>
  <c r="AL56" i="2"/>
  <c r="CE58" i="2"/>
  <c r="AV59" i="2"/>
  <c r="AY59" i="2"/>
  <c r="X60" i="2"/>
  <c r="BJ61" i="2"/>
  <c r="AP61" i="2"/>
  <c r="V61" i="2"/>
  <c r="L61" i="2"/>
  <c r="BR61" i="2"/>
  <c r="AT61" i="2"/>
  <c r="Z61" i="2"/>
  <c r="P61" i="2"/>
  <c r="G77" i="6" s="1"/>
  <c r="BZ61" i="2"/>
  <c r="AV61" i="2"/>
  <c r="BL68" i="2"/>
  <c r="T69" i="2"/>
  <c r="CE70" i="2"/>
  <c r="CB70" i="2"/>
  <c r="BL84" i="2"/>
  <c r="T85" i="2"/>
  <c r="BR92" i="2"/>
  <c r="AT92" i="2"/>
  <c r="Z92" i="2"/>
  <c r="P92" i="2"/>
  <c r="BV92" i="2"/>
  <c r="BB92" i="2"/>
  <c r="AD92" i="2"/>
  <c r="BF92" i="2"/>
  <c r="L92" i="2"/>
  <c r="BZ92" i="2"/>
  <c r="BD92" i="2"/>
  <c r="AP92" i="2"/>
  <c r="BX92" i="2"/>
  <c r="BJ92" i="2"/>
  <c r="AF92" i="2"/>
  <c r="AV115" i="2"/>
  <c r="AY115" i="2"/>
  <c r="AI119" i="2"/>
  <c r="AF119" i="2"/>
  <c r="CE128" i="2"/>
  <c r="BX128" i="2"/>
  <c r="BX129" i="2"/>
  <c r="AR131" i="2"/>
  <c r="AD2" i="2"/>
  <c r="AM327" i="2"/>
  <c r="AM328" i="2"/>
  <c r="AW328" i="2"/>
  <c r="AW327" i="2"/>
  <c r="BB2" i="2"/>
  <c r="BG328" i="2"/>
  <c r="BG327" i="2"/>
  <c r="BL2" i="2"/>
  <c r="BV2" i="2"/>
  <c r="CA327" i="2"/>
  <c r="CA328" i="2"/>
  <c r="CE2" i="2"/>
  <c r="P3" i="2"/>
  <c r="G94" i="6" s="1"/>
  <c r="Z3" i="2"/>
  <c r="AI3" i="2"/>
  <c r="AT3" i="2"/>
  <c r="BR3" i="2"/>
  <c r="L4" i="2"/>
  <c r="V4" i="2"/>
  <c r="AF4" i="2"/>
  <c r="AP4" i="2"/>
  <c r="AY4" i="2"/>
  <c r="BJ4" i="2"/>
  <c r="AL5" i="2"/>
  <c r="AV5" i="2"/>
  <c r="BF5" i="2"/>
  <c r="BZ5" i="2"/>
  <c r="P6" i="2"/>
  <c r="V6" i="2"/>
  <c r="AB6" i="2"/>
  <c r="AN6" i="2"/>
  <c r="AY6" i="2"/>
  <c r="BF6" i="2"/>
  <c r="BL6" i="2"/>
  <c r="BP6" i="2" s="1"/>
  <c r="V7" i="2"/>
  <c r="AN7" i="2"/>
  <c r="BF7" i="2"/>
  <c r="P8" i="2"/>
  <c r="AT8" i="2"/>
  <c r="BF8" i="2"/>
  <c r="BR8" i="2"/>
  <c r="BX8" i="2"/>
  <c r="AI9" i="2"/>
  <c r="Z10" i="2"/>
  <c r="AL10" i="2"/>
  <c r="AR10" i="2"/>
  <c r="CE10" i="2"/>
  <c r="L11" i="2"/>
  <c r="AI11" i="2"/>
  <c r="BJ11" i="2"/>
  <c r="AD12" i="2"/>
  <c r="AV12" i="2"/>
  <c r="BB12" i="2"/>
  <c r="CE12" i="2"/>
  <c r="AT14" i="2"/>
  <c r="BJ14" i="2"/>
  <c r="BR15" i="2"/>
  <c r="AT15" i="2"/>
  <c r="Z15" i="2"/>
  <c r="P15" i="2"/>
  <c r="AF15" i="2"/>
  <c r="AL15" i="2"/>
  <c r="BD15" i="2"/>
  <c r="BV15" i="2"/>
  <c r="CB15" i="2"/>
  <c r="BJ16" i="2"/>
  <c r="AP16" i="2"/>
  <c r="V16" i="2"/>
  <c r="L16" i="2"/>
  <c r="Z16" i="2"/>
  <c r="AF16" i="2"/>
  <c r="AL16" i="2"/>
  <c r="BD16" i="2"/>
  <c r="BV16" i="2"/>
  <c r="CB16" i="2"/>
  <c r="AY17" i="2"/>
  <c r="BX17" i="2"/>
  <c r="P18" i="2"/>
  <c r="G5" i="6" s="1"/>
  <c r="V18" i="2"/>
  <c r="AB18" i="2"/>
  <c r="AN18" i="2"/>
  <c r="AY18" i="2"/>
  <c r="BF18" i="2"/>
  <c r="BL18" i="2"/>
  <c r="BR18" i="2"/>
  <c r="V19" i="2"/>
  <c r="AN19" i="2"/>
  <c r="BF19" i="2"/>
  <c r="BL19" i="2"/>
  <c r="P20" i="2"/>
  <c r="G3" i="6" s="1"/>
  <c r="AT20" i="2"/>
  <c r="BF20" i="2"/>
  <c r="BX20" i="2"/>
  <c r="AI21" i="2"/>
  <c r="L22" i="2"/>
  <c r="X22" i="2"/>
  <c r="AP22" i="2"/>
  <c r="AV22" i="2"/>
  <c r="AD23" i="2"/>
  <c r="AP23" i="2"/>
  <c r="BB23" i="2"/>
  <c r="BH23" i="2"/>
  <c r="BO23" i="2" s="1"/>
  <c r="V24" i="2"/>
  <c r="AN24" i="2"/>
  <c r="BF24" i="2"/>
  <c r="BL24" i="2"/>
  <c r="P25" i="2"/>
  <c r="AT25" i="2"/>
  <c r="BF25" i="2"/>
  <c r="BX25" i="2"/>
  <c r="AI26" i="2"/>
  <c r="L27" i="2"/>
  <c r="X27" i="2"/>
  <c r="AP27" i="2"/>
  <c r="AD28" i="2"/>
  <c r="AP28" i="2"/>
  <c r="BB28" i="2"/>
  <c r="BH28" i="2"/>
  <c r="BO28" i="2" s="1"/>
  <c r="AB29" i="2"/>
  <c r="AY29" i="2"/>
  <c r="CE29" i="2"/>
  <c r="BR30" i="2"/>
  <c r="AT30" i="2"/>
  <c r="Z30" i="2"/>
  <c r="P30" i="2"/>
  <c r="BX30" i="2"/>
  <c r="BB30" i="2"/>
  <c r="AP30" i="2"/>
  <c r="AD30" i="2"/>
  <c r="AY30" i="2"/>
  <c r="BF30" i="2"/>
  <c r="CE30" i="2"/>
  <c r="X31" i="2"/>
  <c r="AF31" i="2"/>
  <c r="AN31" i="2"/>
  <c r="BB31" i="2"/>
  <c r="BH31" i="2"/>
  <c r="BO31" i="2" s="1"/>
  <c r="AN32" i="2"/>
  <c r="AI33" i="2"/>
  <c r="AF34" i="2"/>
  <c r="AN34" i="2"/>
  <c r="BF34" i="2"/>
  <c r="BV34" i="2"/>
  <c r="Z35" i="2"/>
  <c r="AY35" i="2"/>
  <c r="BD35" i="2"/>
  <c r="CE35" i="2"/>
  <c r="V37" i="2"/>
  <c r="AB37" i="2"/>
  <c r="AN37" i="2"/>
  <c r="BD37" i="2"/>
  <c r="BL37" i="2"/>
  <c r="CE38" i="2"/>
  <c r="AN39" i="2"/>
  <c r="BR40" i="2"/>
  <c r="AT40" i="2"/>
  <c r="Z40" i="2"/>
  <c r="P40" i="2"/>
  <c r="BV40" i="2"/>
  <c r="BD40" i="2"/>
  <c r="AL40" i="2"/>
  <c r="AF40" i="2"/>
  <c r="AI40" i="2"/>
  <c r="AN40" i="2"/>
  <c r="AZ40" i="2" s="1"/>
  <c r="BO40" i="2"/>
  <c r="BX40" i="2"/>
  <c r="AY41" i="2"/>
  <c r="CB42" i="2"/>
  <c r="X43" i="2"/>
  <c r="AY43" i="2"/>
  <c r="BX43" i="2"/>
  <c r="AI44" i="2"/>
  <c r="BD44" i="2"/>
  <c r="BZ44" i="2"/>
  <c r="AY45" i="2"/>
  <c r="BB45" i="2"/>
  <c r="BL45" i="2"/>
  <c r="BH49" i="2"/>
  <c r="BO49" i="2" s="1"/>
  <c r="BX49" i="2"/>
  <c r="AY51" i="2"/>
  <c r="CE51" i="2"/>
  <c r="BR52" i="2"/>
  <c r="AT52" i="2"/>
  <c r="Z52" i="2"/>
  <c r="P52" i="2"/>
  <c r="BV52" i="2"/>
  <c r="BB52" i="2"/>
  <c r="AD52" i="2"/>
  <c r="BX52" i="2"/>
  <c r="BJ52" i="2"/>
  <c r="AF52" i="2"/>
  <c r="V52" i="2"/>
  <c r="AI52" i="2"/>
  <c r="BD52" i="2"/>
  <c r="BJ53" i="2"/>
  <c r="AP53" i="2"/>
  <c r="V53" i="2"/>
  <c r="L53" i="2"/>
  <c r="BR53" i="2"/>
  <c r="AT53" i="2"/>
  <c r="Z53" i="2"/>
  <c r="P53" i="2"/>
  <c r="BV53" i="2"/>
  <c r="AB53" i="2"/>
  <c r="AL53" i="2"/>
  <c r="AV53" i="2"/>
  <c r="BF53" i="2"/>
  <c r="BX53" i="2"/>
  <c r="X56" i="2"/>
  <c r="AF56" i="2"/>
  <c r="AN56" i="2"/>
  <c r="BF56" i="2"/>
  <c r="AI59" i="2"/>
  <c r="CE59" i="2"/>
  <c r="AB60" i="2"/>
  <c r="BL60" i="2"/>
  <c r="BT60" i="2"/>
  <c r="BH61" i="2"/>
  <c r="BO61" i="2" s="1"/>
  <c r="BX61" i="2"/>
  <c r="AF62" i="2"/>
  <c r="AI62" i="2"/>
  <c r="BJ65" i="2"/>
  <c r="AP65" i="2"/>
  <c r="V65" i="2"/>
  <c r="L65" i="2"/>
  <c r="BR65" i="2"/>
  <c r="AT65" i="2"/>
  <c r="Z65" i="2"/>
  <c r="P65" i="2"/>
  <c r="BT65" i="2"/>
  <c r="BF65" i="2"/>
  <c r="BZ65" i="2"/>
  <c r="AV65" i="2"/>
  <c r="X65" i="2"/>
  <c r="BH65" i="2"/>
  <c r="BO65" i="2" s="1"/>
  <c r="X69" i="2"/>
  <c r="AB76" i="2"/>
  <c r="AF78" i="2"/>
  <c r="AI78" i="2"/>
  <c r="CE82" i="2"/>
  <c r="X85" i="2"/>
  <c r="AB92" i="2"/>
  <c r="AF94" i="2"/>
  <c r="AI94" i="2"/>
  <c r="AI99" i="2"/>
  <c r="AF99" i="2"/>
  <c r="BJ101" i="2"/>
  <c r="AP101" i="2"/>
  <c r="V101" i="2"/>
  <c r="L101" i="2"/>
  <c r="BR101" i="2"/>
  <c r="AT101" i="2"/>
  <c r="Z101" i="2"/>
  <c r="P101" i="2"/>
  <c r="BV101" i="2"/>
  <c r="AR101" i="2"/>
  <c r="AB101" i="2"/>
  <c r="BT101" i="2"/>
  <c r="BF101" i="2"/>
  <c r="BZ101" i="2"/>
  <c r="AV101" i="2"/>
  <c r="AL101" i="2"/>
  <c r="BL101" i="2"/>
  <c r="BX101" i="2"/>
  <c r="AB107" i="2"/>
  <c r="AI107" i="2"/>
  <c r="AY108" i="2"/>
  <c r="AV108" i="2"/>
  <c r="BT108" i="2"/>
  <c r="AY112" i="2"/>
  <c r="AY116" i="2"/>
  <c r="AV116" i="2"/>
  <c r="BH116" i="2"/>
  <c r="BO116" i="2" s="1"/>
  <c r="BT116" i="2"/>
  <c r="AF120" i="2"/>
  <c r="AI120" i="2"/>
  <c r="AI127" i="2"/>
  <c r="AR129" i="2"/>
  <c r="BD129" i="2"/>
  <c r="AI152" i="2"/>
  <c r="AF18" i="2"/>
  <c r="BT18" i="2"/>
  <c r="BR23" i="2"/>
  <c r="AT23" i="2"/>
  <c r="Z23" i="2"/>
  <c r="P23" i="2"/>
  <c r="G97" i="6" s="1"/>
  <c r="BV23" i="2"/>
  <c r="L24" i="2"/>
  <c r="BJ24" i="2"/>
  <c r="BT24" i="2"/>
  <c r="BR28" i="2"/>
  <c r="AT28" i="2"/>
  <c r="Z28" i="2"/>
  <c r="P28" i="2"/>
  <c r="T28" i="2"/>
  <c r="AF28" i="2"/>
  <c r="CB28" i="2"/>
  <c r="AF29" i="2"/>
  <c r="AR29" i="2"/>
  <c r="BL49" i="2"/>
  <c r="AI55" i="2"/>
  <c r="AI63" i="2"/>
  <c r="AI67" i="2"/>
  <c r="AF67" i="2"/>
  <c r="AD69" i="2"/>
  <c r="AD85" i="2"/>
  <c r="AY92" i="2"/>
  <c r="AV92" i="2"/>
  <c r="AF102" i="2"/>
  <c r="AI102" i="2"/>
  <c r="AD131" i="2"/>
  <c r="CB131" i="2"/>
  <c r="AI141" i="2"/>
  <c r="AF141" i="2"/>
  <c r="CB178" i="2"/>
  <c r="CE178" i="2"/>
  <c r="W327" i="2"/>
  <c r="W328" i="2"/>
  <c r="AB2" i="2"/>
  <c r="AQ328" i="2"/>
  <c r="AQ327" i="2"/>
  <c r="AV2" i="2"/>
  <c r="BF2" i="2"/>
  <c r="BZ2" i="2"/>
  <c r="AD3" i="2"/>
  <c r="BB3" i="2"/>
  <c r="BV6" i="2"/>
  <c r="BB6" i="2"/>
  <c r="AD6" i="2"/>
  <c r="AT6" i="2"/>
  <c r="CB6" i="2"/>
  <c r="AL7" i="2"/>
  <c r="CB7" i="2"/>
  <c r="AF8" i="2"/>
  <c r="BD8" i="2"/>
  <c r="AV11" i="2"/>
  <c r="BV14" i="2"/>
  <c r="BB14" i="2"/>
  <c r="AD14" i="2"/>
  <c r="AF14" i="2"/>
  <c r="AL14" i="2"/>
  <c r="CE14" i="2"/>
  <c r="X16" i="2"/>
  <c r="CB18" i="2"/>
  <c r="AF19" i="2"/>
  <c r="BD19" i="2"/>
  <c r="BV19" i="2"/>
  <c r="BJ20" i="2"/>
  <c r="AP20" i="2"/>
  <c r="V20" i="2"/>
  <c r="L20" i="2"/>
  <c r="Z20" i="2"/>
  <c r="AL20" i="2"/>
  <c r="BV20" i="2"/>
  <c r="AN21" i="2"/>
  <c r="AN23" i="2"/>
  <c r="BF23" i="2"/>
  <c r="AL24" i="2"/>
  <c r="BD24" i="2"/>
  <c r="BV24" i="2"/>
  <c r="BJ25" i="2"/>
  <c r="AP25" i="2"/>
  <c r="V25" i="2"/>
  <c r="L25" i="2"/>
  <c r="Z25" i="2"/>
  <c r="AL25" i="2"/>
  <c r="BV25" i="2"/>
  <c r="AN26" i="2"/>
  <c r="AN28" i="2"/>
  <c r="BL29" i="2"/>
  <c r="AL34" i="2"/>
  <c r="BL34" i="2"/>
  <c r="CB34" i="2"/>
  <c r="CE34" i="2"/>
  <c r="X35" i="2"/>
  <c r="BZ35" i="2"/>
  <c r="CB36" i="2"/>
  <c r="BV37" i="2"/>
  <c r="BB37" i="2"/>
  <c r="AD37" i="2"/>
  <c r="CB37" i="2"/>
  <c r="BJ37" i="2"/>
  <c r="AT37" i="2"/>
  <c r="BH37" i="2"/>
  <c r="BO37" i="2" s="1"/>
  <c r="BX37" i="2"/>
  <c r="AY40" i="2"/>
  <c r="BV43" i="2"/>
  <c r="BB43" i="2"/>
  <c r="AD43" i="2"/>
  <c r="BR43" i="2"/>
  <c r="BF43" i="2"/>
  <c r="AN43" i="2"/>
  <c r="V43" i="2"/>
  <c r="P43" i="2"/>
  <c r="G98" i="6" s="1"/>
  <c r="AI43" i="2"/>
  <c r="AT43" i="2"/>
  <c r="AD44" i="2"/>
  <c r="AP44" i="2"/>
  <c r="AV44" i="2"/>
  <c r="AF47" i="2"/>
  <c r="AJ47" i="2" s="1"/>
  <c r="AN49" i="2"/>
  <c r="AV49" i="2"/>
  <c r="BV49" i="2"/>
  <c r="CB50" i="2"/>
  <c r="BL52" i="2"/>
  <c r="BO52" i="2"/>
  <c r="AY53" i="2"/>
  <c r="BR56" i="2"/>
  <c r="AT56" i="2"/>
  <c r="Z56" i="2"/>
  <c r="P56" i="2"/>
  <c r="BV56" i="2"/>
  <c r="BB56" i="2"/>
  <c r="AD56" i="2"/>
  <c r="BZ56" i="2"/>
  <c r="BD56" i="2"/>
  <c r="AP56" i="2"/>
  <c r="AV56" i="2"/>
  <c r="CB56" i="2"/>
  <c r="BR60" i="2"/>
  <c r="AT60" i="2"/>
  <c r="Z60" i="2"/>
  <c r="P60" i="2"/>
  <c r="G89" i="6" s="1"/>
  <c r="BV60" i="2"/>
  <c r="BB60" i="2"/>
  <c r="AD60" i="2"/>
  <c r="BF60" i="2"/>
  <c r="L60" i="2"/>
  <c r="BJ60" i="2"/>
  <c r="BZ60" i="2"/>
  <c r="X61" i="2"/>
  <c r="BF61" i="2"/>
  <c r="BV61" i="2"/>
  <c r="AR69" i="2"/>
  <c r="BR76" i="2"/>
  <c r="AT76" i="2"/>
  <c r="Z76" i="2"/>
  <c r="P76" i="2"/>
  <c r="BV76" i="2"/>
  <c r="BB76" i="2"/>
  <c r="AD76" i="2"/>
  <c r="BF76" i="2"/>
  <c r="L76" i="2"/>
  <c r="BZ76" i="2"/>
  <c r="BD76" i="2"/>
  <c r="AP76" i="2"/>
  <c r="BX76" i="2"/>
  <c r="BJ76" i="2"/>
  <c r="AF76" i="2"/>
  <c r="CB77" i="2"/>
  <c r="CE77" i="2"/>
  <c r="AR85" i="2"/>
  <c r="CE86" i="2"/>
  <c r="CB86" i="2"/>
  <c r="AL92" i="2"/>
  <c r="CB93" i="2"/>
  <c r="CE93" i="2"/>
  <c r="BV129" i="2"/>
  <c r="BB129" i="2"/>
  <c r="AD129" i="2"/>
  <c r="BZ129" i="2"/>
  <c r="AP129" i="2"/>
  <c r="L129" i="2"/>
  <c r="BR129" i="2"/>
  <c r="BF129" i="2"/>
  <c r="AN129" i="2"/>
  <c r="V129" i="2"/>
  <c r="P129" i="2"/>
  <c r="G40" i="6" s="1"/>
  <c r="BT129" i="2"/>
  <c r="CB129" i="2"/>
  <c r="AL129" i="2"/>
  <c r="BJ129" i="2"/>
  <c r="AT129" i="2"/>
  <c r="Z129" i="2"/>
  <c r="BL130" i="2"/>
  <c r="T131" i="2"/>
  <c r="BT131" i="2"/>
  <c r="P2" i="2"/>
  <c r="Z2" i="2"/>
  <c r="AE328" i="2"/>
  <c r="AE327" i="2"/>
  <c r="AI2" i="2"/>
  <c r="AN2" i="2"/>
  <c r="AT2" i="2"/>
  <c r="BC328" i="2"/>
  <c r="BC327" i="2"/>
  <c r="BH2" i="2"/>
  <c r="BO2" i="2" s="1"/>
  <c r="BM328" i="2"/>
  <c r="BM327" i="2"/>
  <c r="BW327" i="2"/>
  <c r="BW328" i="2"/>
  <c r="CB2" i="2"/>
  <c r="L3" i="2"/>
  <c r="V3" i="2"/>
  <c r="AP3" i="2"/>
  <c r="AL4" i="2"/>
  <c r="BF4" i="2"/>
  <c r="AD5" i="2"/>
  <c r="BB5" i="2"/>
  <c r="L6" i="2"/>
  <c r="X6" i="2"/>
  <c r="AP6" i="2"/>
  <c r="BZ6" i="2"/>
  <c r="AD7" i="2"/>
  <c r="AP7" i="2"/>
  <c r="BB7" i="2"/>
  <c r="BH7" i="2"/>
  <c r="BX7" i="2"/>
  <c r="AB8" i="2"/>
  <c r="AY8" i="2"/>
  <c r="BZ8" i="2"/>
  <c r="BV10" i="2"/>
  <c r="BB10" i="2"/>
  <c r="AD10" i="2"/>
  <c r="AT10" i="2"/>
  <c r="BJ10" i="2"/>
  <c r="CB10" i="2"/>
  <c r="BR11" i="2"/>
  <c r="AT11" i="2"/>
  <c r="Z11" i="2"/>
  <c r="P11" i="2"/>
  <c r="T11" i="2"/>
  <c r="AF11" i="2"/>
  <c r="AL11" i="2"/>
  <c r="AR11" i="2"/>
  <c r="BD11" i="2"/>
  <c r="BV11" i="2"/>
  <c r="CB11" i="2"/>
  <c r="BJ12" i="2"/>
  <c r="AP12" i="2"/>
  <c r="V12" i="2"/>
  <c r="L12" i="2"/>
  <c r="Z12" i="2"/>
  <c r="AF12" i="2"/>
  <c r="AL12" i="2"/>
  <c r="BD12" i="2"/>
  <c r="BV12" i="2"/>
  <c r="AY13" i="2"/>
  <c r="P14" i="2"/>
  <c r="V14" i="2"/>
  <c r="AN14" i="2"/>
  <c r="BF14" i="2"/>
  <c r="BL14" i="2"/>
  <c r="BR14" i="2"/>
  <c r="V15" i="2"/>
  <c r="AB15" i="2"/>
  <c r="AN15" i="2"/>
  <c r="BF15" i="2"/>
  <c r="P16" i="2"/>
  <c r="AT16" i="2"/>
  <c r="BF16" i="2"/>
  <c r="BL16" i="2"/>
  <c r="BR16" i="2"/>
  <c r="BX16" i="2"/>
  <c r="L18" i="2"/>
  <c r="X18" i="2"/>
  <c r="AP18" i="2"/>
  <c r="BZ18" i="2"/>
  <c r="AD19" i="2"/>
  <c r="AP19" i="2"/>
  <c r="BB19" i="2"/>
  <c r="BH19" i="2"/>
  <c r="BO19" i="2" s="1"/>
  <c r="BX19" i="2"/>
  <c r="AB20" i="2"/>
  <c r="AY20" i="2"/>
  <c r="BZ20" i="2"/>
  <c r="BV22" i="2"/>
  <c r="CD22" i="2" s="1"/>
  <c r="BB22" i="2"/>
  <c r="AD22" i="2"/>
  <c r="Z22" i="2"/>
  <c r="AL22" i="2"/>
  <c r="AR22" i="2"/>
  <c r="BH22" i="2"/>
  <c r="BO22" i="2" s="1"/>
  <c r="CE22" i="2"/>
  <c r="L23" i="2"/>
  <c r="AI23" i="2"/>
  <c r="BJ23" i="2"/>
  <c r="BZ23" i="2"/>
  <c r="CE23" i="2"/>
  <c r="AD24" i="2"/>
  <c r="AP24" i="2"/>
  <c r="BB24" i="2"/>
  <c r="BH24" i="2"/>
  <c r="BO24" i="2" s="1"/>
  <c r="BX24" i="2"/>
  <c r="AB25" i="2"/>
  <c r="AY25" i="2"/>
  <c r="BZ25" i="2"/>
  <c r="BV27" i="2"/>
  <c r="BB27" i="2"/>
  <c r="AD27" i="2"/>
  <c r="Z27" i="2"/>
  <c r="AL27" i="2"/>
  <c r="AR27" i="2"/>
  <c r="BH27" i="2"/>
  <c r="BO27" i="2" s="1"/>
  <c r="CE27" i="2"/>
  <c r="L28" i="2"/>
  <c r="AI28" i="2"/>
  <c r="BJ28" i="2"/>
  <c r="BZ28" i="2"/>
  <c r="CE28" i="2"/>
  <c r="AD29" i="2"/>
  <c r="AI29" i="2"/>
  <c r="AV29" i="2"/>
  <c r="BB29" i="2"/>
  <c r="BT29" i="2"/>
  <c r="CB29" i="2"/>
  <c r="V30" i="2"/>
  <c r="BZ30" i="2"/>
  <c r="CD30" i="2" s="1"/>
  <c r="BJ31" i="2"/>
  <c r="AP31" i="2"/>
  <c r="V31" i="2"/>
  <c r="L31" i="2"/>
  <c r="BZ31" i="2"/>
  <c r="AB31" i="2"/>
  <c r="Z31" i="2"/>
  <c r="AV31" i="2"/>
  <c r="BD31" i="2"/>
  <c r="BV31" i="2"/>
  <c r="T34" i="2"/>
  <c r="AB34" i="2"/>
  <c r="AP34" i="2"/>
  <c r="AV34" i="2"/>
  <c r="BB34" i="2"/>
  <c r="BH34" i="2"/>
  <c r="BO34" i="2" s="1"/>
  <c r="BF35" i="2"/>
  <c r="BV35" i="2"/>
  <c r="CB35" i="2"/>
  <c r="P37" i="2"/>
  <c r="X37" i="2"/>
  <c r="AP37" i="2"/>
  <c r="BF37" i="2"/>
  <c r="CE37" i="2"/>
  <c r="AI38" i="2"/>
  <c r="T40" i="2"/>
  <c r="AP40" i="2"/>
  <c r="BF40" i="2"/>
  <c r="BL40" i="2"/>
  <c r="BZ40" i="2"/>
  <c r="AV42" i="2"/>
  <c r="AY42" i="2"/>
  <c r="Z43" i="2"/>
  <c r="AP43" i="2"/>
  <c r="AV43" i="2"/>
  <c r="BJ43" i="2"/>
  <c r="BZ43" i="2"/>
  <c r="X44" i="2"/>
  <c r="AF44" i="2"/>
  <c r="AL44" i="2"/>
  <c r="AR44" i="2"/>
  <c r="BH44" i="2"/>
  <c r="BO44" i="2" s="1"/>
  <c r="BV44" i="2"/>
  <c r="CB44" i="2"/>
  <c r="BJ45" i="2"/>
  <c r="AP45" i="2"/>
  <c r="V45" i="2"/>
  <c r="L45" i="2"/>
  <c r="BR45" i="2"/>
  <c r="BF45" i="2"/>
  <c r="AT45" i="2"/>
  <c r="P45" i="2"/>
  <c r="G67" i="6" s="1"/>
  <c r="AB45" i="2"/>
  <c r="AN45" i="2"/>
  <c r="AV45" i="2"/>
  <c r="BD45" i="2"/>
  <c r="BT45" i="2"/>
  <c r="AY48" i="2"/>
  <c r="T49" i="2"/>
  <c r="AB49" i="2"/>
  <c r="AR49" i="2"/>
  <c r="BZ49" i="2"/>
  <c r="AP52" i="2"/>
  <c r="AY52" i="2"/>
  <c r="BF52" i="2"/>
  <c r="BZ52" i="2"/>
  <c r="AD53" i="2"/>
  <c r="AN53" i="2"/>
  <c r="BZ53" i="2"/>
  <c r="CE53" i="2"/>
  <c r="AR56" i="2"/>
  <c r="BH56" i="2"/>
  <c r="BO56" i="2" s="1"/>
  <c r="AI58" i="2"/>
  <c r="AI60" i="2"/>
  <c r="AN60" i="2"/>
  <c r="AV60" i="2"/>
  <c r="BD60" i="2"/>
  <c r="AB61" i="2"/>
  <c r="BB61" i="2"/>
  <c r="BL61" i="2"/>
  <c r="CB61" i="2"/>
  <c r="CE61" i="2"/>
  <c r="BL65" i="2"/>
  <c r="AL69" i="2"/>
  <c r="BL69" i="2"/>
  <c r="BX69" i="2"/>
  <c r="AV75" i="2"/>
  <c r="AY75" i="2"/>
  <c r="AL85" i="2"/>
  <c r="BL85" i="2"/>
  <c r="BX85" i="2"/>
  <c r="AV91" i="2"/>
  <c r="AY91" i="2"/>
  <c r="AI95" i="2"/>
  <c r="CE98" i="2"/>
  <c r="BL100" i="2"/>
  <c r="AD101" i="2"/>
  <c r="BB101" i="2"/>
  <c r="CE102" i="2"/>
  <c r="CB102" i="2"/>
  <c r="AV103" i="2"/>
  <c r="AY103" i="2"/>
  <c r="CE106" i="2"/>
  <c r="CB108" i="2"/>
  <c r="BR108" i="2"/>
  <c r="BH108" i="2"/>
  <c r="BO108" i="2" s="1"/>
  <c r="AT108" i="2"/>
  <c r="AN108" i="2"/>
  <c r="Z108" i="2"/>
  <c r="P108" i="2"/>
  <c r="BV108" i="2"/>
  <c r="BB108" i="2"/>
  <c r="AD108" i="2"/>
  <c r="BF108" i="2"/>
  <c r="L108" i="2"/>
  <c r="BZ108" i="2"/>
  <c r="BD108" i="2"/>
  <c r="AP108" i="2"/>
  <c r="BX108" i="2"/>
  <c r="BJ108" i="2"/>
  <c r="AF108" i="2"/>
  <c r="AL108" i="2"/>
  <c r="CB109" i="2"/>
  <c r="CE109" i="2"/>
  <c r="BR116" i="2"/>
  <c r="AT116" i="2"/>
  <c r="Z116" i="2"/>
  <c r="P116" i="2"/>
  <c r="G104" i="6" s="1"/>
  <c r="BV116" i="2"/>
  <c r="BB116" i="2"/>
  <c r="AD116" i="2"/>
  <c r="BF116" i="2"/>
  <c r="L116" i="2"/>
  <c r="BZ116" i="2"/>
  <c r="BD116" i="2"/>
  <c r="AP116" i="2"/>
  <c r="BX116" i="2"/>
  <c r="BJ116" i="2"/>
  <c r="AF116" i="2"/>
  <c r="AL116" i="2"/>
  <c r="CB117" i="2"/>
  <c r="CE117" i="2"/>
  <c r="AY123" i="2"/>
  <c r="T129" i="2"/>
  <c r="AF129" i="2"/>
  <c r="AL131" i="2"/>
  <c r="BR134" i="2"/>
  <c r="AT134" i="2"/>
  <c r="Z134" i="2"/>
  <c r="P134" i="2"/>
  <c r="G37" i="6" s="1"/>
  <c r="BZ134" i="2"/>
  <c r="BJ134" i="2"/>
  <c r="L134" i="2"/>
  <c r="BX134" i="2"/>
  <c r="BB134" i="2"/>
  <c r="AP134" i="2"/>
  <c r="AD134" i="2"/>
  <c r="AL134" i="2"/>
  <c r="AR134" i="2"/>
  <c r="BV134" i="2"/>
  <c r="BF134" i="2"/>
  <c r="AF134" i="2"/>
  <c r="AN134" i="2"/>
  <c r="AY134" i="2"/>
  <c r="BL134" i="2"/>
  <c r="AY137" i="2"/>
  <c r="AV137" i="2"/>
  <c r="BR157" i="2"/>
  <c r="AT157" i="2"/>
  <c r="Z157" i="2"/>
  <c r="P157" i="2"/>
  <c r="BV157" i="2"/>
  <c r="BB157" i="2"/>
  <c r="AD157" i="2"/>
  <c r="BZ157" i="2"/>
  <c r="BD157" i="2"/>
  <c r="AP157" i="2"/>
  <c r="BX157" i="2"/>
  <c r="BJ157" i="2"/>
  <c r="AF157" i="2"/>
  <c r="BF157" i="2"/>
  <c r="AL157" i="2"/>
  <c r="AB157" i="2"/>
  <c r="L157" i="2"/>
  <c r="BT157" i="2"/>
  <c r="CB158" i="2"/>
  <c r="CE158" i="2"/>
  <c r="CB174" i="2"/>
  <c r="CE174" i="2"/>
  <c r="BR177" i="2"/>
  <c r="AT177" i="2"/>
  <c r="Z177" i="2"/>
  <c r="P177" i="2"/>
  <c r="BV177" i="2"/>
  <c r="BB177" i="2"/>
  <c r="AD177" i="2"/>
  <c r="BF177" i="2"/>
  <c r="L177" i="2"/>
  <c r="BZ177" i="2"/>
  <c r="BD177" i="2"/>
  <c r="AP177" i="2"/>
  <c r="BX177" i="2"/>
  <c r="BJ177" i="2"/>
  <c r="AF177" i="2"/>
  <c r="V177" i="2"/>
  <c r="BO66" i="2"/>
  <c r="AY68" i="2"/>
  <c r="AF69" i="2"/>
  <c r="AN69" i="2"/>
  <c r="BD69" i="2"/>
  <c r="BR72" i="2"/>
  <c r="AT72" i="2"/>
  <c r="Z72" i="2"/>
  <c r="P72" i="2"/>
  <c r="BV72" i="2"/>
  <c r="BB72" i="2"/>
  <c r="AD72" i="2"/>
  <c r="V72" i="2"/>
  <c r="AL72" i="2"/>
  <c r="BH72" i="2"/>
  <c r="BO72" i="2" s="1"/>
  <c r="AI75" i="2"/>
  <c r="X76" i="2"/>
  <c r="AN76" i="2"/>
  <c r="CE78" i="2"/>
  <c r="BJ81" i="2"/>
  <c r="AP81" i="2"/>
  <c r="V81" i="2"/>
  <c r="L81" i="2"/>
  <c r="BR81" i="2"/>
  <c r="AT81" i="2"/>
  <c r="Z81" i="2"/>
  <c r="P81" i="2"/>
  <c r="AD81" i="2"/>
  <c r="AL81" i="2"/>
  <c r="BB81" i="2"/>
  <c r="BX81" i="2"/>
  <c r="BO82" i="2"/>
  <c r="AY84" i="2"/>
  <c r="AF85" i="2"/>
  <c r="AN85" i="2"/>
  <c r="BD85" i="2"/>
  <c r="BR88" i="2"/>
  <c r="AT88" i="2"/>
  <c r="Z88" i="2"/>
  <c r="P88" i="2"/>
  <c r="BV88" i="2"/>
  <c r="BB88" i="2"/>
  <c r="AD88" i="2"/>
  <c r="V88" i="2"/>
  <c r="AL88" i="2"/>
  <c r="BH88" i="2"/>
  <c r="BO88" i="2" s="1"/>
  <c r="AI91" i="2"/>
  <c r="X92" i="2"/>
  <c r="AN92" i="2"/>
  <c r="CE94" i="2"/>
  <c r="BJ97" i="2"/>
  <c r="AP97" i="2"/>
  <c r="V97" i="2"/>
  <c r="L97" i="2"/>
  <c r="BR97" i="2"/>
  <c r="AT97" i="2"/>
  <c r="Z97" i="2"/>
  <c r="P97" i="2"/>
  <c r="AD97" i="2"/>
  <c r="AL97" i="2"/>
  <c r="BB97" i="2"/>
  <c r="BX97" i="2"/>
  <c r="AY100" i="2"/>
  <c r="AF101" i="2"/>
  <c r="AN101" i="2"/>
  <c r="BD101" i="2"/>
  <c r="AY102" i="2"/>
  <c r="BX105" i="2"/>
  <c r="BJ105" i="2"/>
  <c r="BD105" i="2"/>
  <c r="AP105" i="2"/>
  <c r="AF105" i="2"/>
  <c r="V105" i="2"/>
  <c r="L105" i="2"/>
  <c r="BR105" i="2"/>
  <c r="AT105" i="2"/>
  <c r="Z105" i="2"/>
  <c r="P105" i="2"/>
  <c r="AD105" i="2"/>
  <c r="AL105" i="2"/>
  <c r="BB105" i="2"/>
  <c r="X108" i="2"/>
  <c r="CE110" i="2"/>
  <c r="CE111" i="2"/>
  <c r="CB112" i="2"/>
  <c r="BR112" i="2"/>
  <c r="BH112" i="2"/>
  <c r="BO112" i="2" s="1"/>
  <c r="AT112" i="2"/>
  <c r="AN112" i="2"/>
  <c r="Z112" i="2"/>
  <c r="P112" i="2"/>
  <c r="BV112" i="2"/>
  <c r="BB112" i="2"/>
  <c r="AD112" i="2"/>
  <c r="V112" i="2"/>
  <c r="AL112" i="2"/>
  <c r="AI115" i="2"/>
  <c r="X116" i="2"/>
  <c r="AN116" i="2"/>
  <c r="CE118" i="2"/>
  <c r="BO119" i="2"/>
  <c r="CE119" i="2"/>
  <c r="AY125" i="2"/>
  <c r="AY126" i="2"/>
  <c r="AR126" i="2"/>
  <c r="CE129" i="2"/>
  <c r="BR130" i="2"/>
  <c r="AT130" i="2"/>
  <c r="Z130" i="2"/>
  <c r="P130" i="2"/>
  <c r="G38" i="6" s="1"/>
  <c r="BX130" i="2"/>
  <c r="BB130" i="2"/>
  <c r="AP130" i="2"/>
  <c r="AD130" i="2"/>
  <c r="BF130" i="2"/>
  <c r="V130" i="2"/>
  <c r="AI130" i="2"/>
  <c r="AL130" i="2"/>
  <c r="AV130" i="2"/>
  <c r="BD130" i="2"/>
  <c r="BT130" i="2"/>
  <c r="CB130" i="2"/>
  <c r="AF131" i="2"/>
  <c r="AN131" i="2"/>
  <c r="X134" i="2"/>
  <c r="BJ135" i="2"/>
  <c r="AP135" i="2"/>
  <c r="V135" i="2"/>
  <c r="L135" i="2"/>
  <c r="BT135" i="2"/>
  <c r="BB135" i="2"/>
  <c r="AV135" i="2"/>
  <c r="AD135" i="2"/>
  <c r="BZ135" i="2"/>
  <c r="AB135" i="2"/>
  <c r="P135" i="2"/>
  <c r="G36" i="6" s="1"/>
  <c r="AF135" i="2"/>
  <c r="AI135" i="2"/>
  <c r="BH135" i="2"/>
  <c r="BO135" i="2" s="1"/>
  <c r="BX135" i="2"/>
  <c r="BV141" i="2"/>
  <c r="BB141" i="2"/>
  <c r="AD141" i="2"/>
  <c r="BZ141" i="2"/>
  <c r="BF141" i="2"/>
  <c r="AL141" i="2"/>
  <c r="CB141" i="2"/>
  <c r="AP141" i="2"/>
  <c r="V141" i="2"/>
  <c r="P141" i="2"/>
  <c r="G112" i="6" s="1"/>
  <c r="BR141" i="2"/>
  <c r="BJ141" i="2"/>
  <c r="AN141" i="2"/>
  <c r="X141" i="2"/>
  <c r="AR141" i="2"/>
  <c r="BH141" i="2"/>
  <c r="BO141" i="2" s="1"/>
  <c r="AR157" i="2"/>
  <c r="BJ161" i="2"/>
  <c r="AP161" i="2"/>
  <c r="V161" i="2"/>
  <c r="L161" i="2"/>
  <c r="BR161" i="2"/>
  <c r="AT161" i="2"/>
  <c r="Z161" i="2"/>
  <c r="P161" i="2"/>
  <c r="BT161" i="2"/>
  <c r="BF161" i="2"/>
  <c r="BZ161" i="2"/>
  <c r="AV161" i="2"/>
  <c r="X161" i="2"/>
  <c r="BH161" i="2"/>
  <c r="BO161" i="2" s="1"/>
  <c r="BL165" i="2"/>
  <c r="AV171" i="2"/>
  <c r="AY171" i="2"/>
  <c r="AB177" i="2"/>
  <c r="AF179" i="2"/>
  <c r="AI179" i="2"/>
  <c r="AF184" i="2"/>
  <c r="AI184" i="2"/>
  <c r="BJ190" i="2"/>
  <c r="AP190" i="2"/>
  <c r="V190" i="2"/>
  <c r="L190" i="2"/>
  <c r="BR190" i="2"/>
  <c r="AT190" i="2"/>
  <c r="Z190" i="2"/>
  <c r="P190" i="2"/>
  <c r="BV190" i="2"/>
  <c r="BB190" i="2"/>
  <c r="AD190" i="2"/>
  <c r="BT190" i="2"/>
  <c r="AB190" i="2"/>
  <c r="CE203" i="2"/>
  <c r="CB203" i="2"/>
  <c r="CB211" i="2"/>
  <c r="CE211" i="2"/>
  <c r="AY64" i="2"/>
  <c r="AF65" i="2"/>
  <c r="AN65" i="2"/>
  <c r="BD65" i="2"/>
  <c r="CE67" i="2"/>
  <c r="BR68" i="2"/>
  <c r="AT68" i="2"/>
  <c r="Z68" i="2"/>
  <c r="P68" i="2"/>
  <c r="BV68" i="2"/>
  <c r="BB68" i="2"/>
  <c r="AD68" i="2"/>
  <c r="V68" i="2"/>
  <c r="AI68" i="2"/>
  <c r="AL68" i="2"/>
  <c r="BH68" i="2"/>
  <c r="BO68" i="2" s="1"/>
  <c r="CB69" i="2"/>
  <c r="AI71" i="2"/>
  <c r="X72" i="2"/>
  <c r="AF72" i="2"/>
  <c r="AN72" i="2"/>
  <c r="BJ72" i="2"/>
  <c r="BX72" i="2"/>
  <c r="CE74" i="2"/>
  <c r="BL76" i="2"/>
  <c r="BJ77" i="2"/>
  <c r="AP77" i="2"/>
  <c r="V77" i="2"/>
  <c r="L77" i="2"/>
  <c r="BR77" i="2"/>
  <c r="AT77" i="2"/>
  <c r="Z77" i="2"/>
  <c r="P77" i="2"/>
  <c r="AD77" i="2"/>
  <c r="AL77" i="2"/>
  <c r="AY77" i="2"/>
  <c r="BB77" i="2"/>
  <c r="BX77" i="2"/>
  <c r="AY80" i="2"/>
  <c r="AF81" i="2"/>
  <c r="AN81" i="2"/>
  <c r="AV81" i="2"/>
  <c r="BD81" i="2"/>
  <c r="BZ81" i="2"/>
  <c r="CE83" i="2"/>
  <c r="BR84" i="2"/>
  <c r="AT84" i="2"/>
  <c r="Z84" i="2"/>
  <c r="P84" i="2"/>
  <c r="BV84" i="2"/>
  <c r="BB84" i="2"/>
  <c r="AD84" i="2"/>
  <c r="V84" i="2"/>
  <c r="AI84" i="2"/>
  <c r="AL84" i="2"/>
  <c r="BH84" i="2"/>
  <c r="BO84" i="2" s="1"/>
  <c r="CB85" i="2"/>
  <c r="AI87" i="2"/>
  <c r="X88" i="2"/>
  <c r="AF88" i="2"/>
  <c r="AN88" i="2"/>
  <c r="BJ88" i="2"/>
  <c r="BX88" i="2"/>
  <c r="CE90" i="2"/>
  <c r="BL92" i="2"/>
  <c r="BJ93" i="2"/>
  <c r="AP93" i="2"/>
  <c r="V93" i="2"/>
  <c r="L93" i="2"/>
  <c r="BR93" i="2"/>
  <c r="AT93" i="2"/>
  <c r="Z93" i="2"/>
  <c r="P93" i="2"/>
  <c r="AD93" i="2"/>
  <c r="AL93" i="2"/>
  <c r="AY93" i="2"/>
  <c r="BB93" i="2"/>
  <c r="BX93" i="2"/>
  <c r="AY95" i="2"/>
  <c r="L96" i="2"/>
  <c r="T96" i="2"/>
  <c r="AR96" i="2"/>
  <c r="CB96" i="2"/>
  <c r="AF97" i="2"/>
  <c r="AN97" i="2"/>
  <c r="AV97" i="2"/>
  <c r="BD97" i="2"/>
  <c r="BZ97" i="2"/>
  <c r="AI98" i="2"/>
  <c r="CE99" i="2"/>
  <c r="BR100" i="2"/>
  <c r="AT100" i="2"/>
  <c r="Z100" i="2"/>
  <c r="P100" i="2"/>
  <c r="BV100" i="2"/>
  <c r="BB100" i="2"/>
  <c r="AD100" i="2"/>
  <c r="V100" i="2"/>
  <c r="AI100" i="2"/>
  <c r="AL100" i="2"/>
  <c r="BH100" i="2"/>
  <c r="BO100" i="2" s="1"/>
  <c r="CB101" i="2"/>
  <c r="BO103" i="2"/>
  <c r="L104" i="2"/>
  <c r="T104" i="2"/>
  <c r="AR104" i="2"/>
  <c r="AY104" i="2"/>
  <c r="CE104" i="2"/>
  <c r="AI105" i="2"/>
  <c r="AN105" i="2"/>
  <c r="AV105" i="2"/>
  <c r="BZ105" i="2"/>
  <c r="AY106" i="2"/>
  <c r="BL108" i="2"/>
  <c r="BX109" i="2"/>
  <c r="BJ109" i="2"/>
  <c r="BD109" i="2"/>
  <c r="AP109" i="2"/>
  <c r="AF109" i="2"/>
  <c r="V109" i="2"/>
  <c r="L109" i="2"/>
  <c r="BR109" i="2"/>
  <c r="AT109" i="2"/>
  <c r="Z109" i="2"/>
  <c r="P109" i="2"/>
  <c r="AD109" i="2"/>
  <c r="AL109" i="2"/>
  <c r="AY109" i="2"/>
  <c r="BB109" i="2"/>
  <c r="BO110" i="2"/>
  <c r="AI111" i="2"/>
  <c r="X112" i="2"/>
  <c r="AF112" i="2"/>
  <c r="BJ112" i="2"/>
  <c r="BX112" i="2"/>
  <c r="AB113" i="2"/>
  <c r="BH113" i="2"/>
  <c r="BO113" i="2" s="1"/>
  <c r="AI114" i="2"/>
  <c r="BL116" i="2"/>
  <c r="BJ117" i="2"/>
  <c r="AP117" i="2"/>
  <c r="V117" i="2"/>
  <c r="L117" i="2"/>
  <c r="BR117" i="2"/>
  <c r="AT117" i="2"/>
  <c r="Z117" i="2"/>
  <c r="P117" i="2"/>
  <c r="AD117" i="2"/>
  <c r="AL117" i="2"/>
  <c r="AY117" i="2"/>
  <c r="BB117" i="2"/>
  <c r="BX117" i="2"/>
  <c r="BL119" i="2"/>
  <c r="CE124" i="2"/>
  <c r="BV125" i="2"/>
  <c r="BB125" i="2"/>
  <c r="AD125" i="2"/>
  <c r="BR125" i="2"/>
  <c r="BF125" i="2"/>
  <c r="AN125" i="2"/>
  <c r="V125" i="2"/>
  <c r="P125" i="2"/>
  <c r="G9" i="6" s="1"/>
  <c r="CB125" i="2"/>
  <c r="BJ125" i="2"/>
  <c r="AT125" i="2"/>
  <c r="X125" i="2"/>
  <c r="AF125" i="2"/>
  <c r="AV125" i="2"/>
  <c r="AZ125" i="2" s="1"/>
  <c r="BZ125" i="2"/>
  <c r="CE127" i="2"/>
  <c r="AI129" i="2"/>
  <c r="AB129" i="2"/>
  <c r="AV129" i="2"/>
  <c r="AF130" i="2"/>
  <c r="BV130" i="2"/>
  <c r="X135" i="2"/>
  <c r="AR135" i="2"/>
  <c r="BR135" i="2"/>
  <c r="CE135" i="2"/>
  <c r="CE138" i="2"/>
  <c r="AV140" i="2"/>
  <c r="AY140" i="2"/>
  <c r="CB140" i="2"/>
  <c r="Z141" i="2"/>
  <c r="AT141" i="2"/>
  <c r="AY142" i="2"/>
  <c r="X143" i="2"/>
  <c r="AR143" i="2"/>
  <c r="BH143" i="2"/>
  <c r="BO143" i="2" s="1"/>
  <c r="BL145" i="2"/>
  <c r="BJ146" i="2"/>
  <c r="AP146" i="2"/>
  <c r="V146" i="2"/>
  <c r="L146" i="2"/>
  <c r="BR146" i="2"/>
  <c r="AT146" i="2"/>
  <c r="Z146" i="2"/>
  <c r="P146" i="2"/>
  <c r="BV146" i="2"/>
  <c r="AB146" i="2"/>
  <c r="BT146" i="2"/>
  <c r="BF146" i="2"/>
  <c r="AL146" i="2"/>
  <c r="AV146" i="2"/>
  <c r="L149" i="2"/>
  <c r="T149" i="2"/>
  <c r="AB149" i="2"/>
  <c r="AL149" i="2"/>
  <c r="CB149" i="2"/>
  <c r="AV152" i="2"/>
  <c r="AY152" i="2"/>
  <c r="BR153" i="2"/>
  <c r="AT153" i="2"/>
  <c r="Z153" i="2"/>
  <c r="P153" i="2"/>
  <c r="G81" i="6" s="1"/>
  <c r="BV153" i="2"/>
  <c r="BB153" i="2"/>
  <c r="AD153" i="2"/>
  <c r="BT153" i="2"/>
  <c r="BF153" i="2"/>
  <c r="AB153" i="2"/>
  <c r="L153" i="2"/>
  <c r="BZ153" i="2"/>
  <c r="BD153" i="2"/>
  <c r="AP153" i="2"/>
  <c r="X153" i="2"/>
  <c r="CB155" i="2"/>
  <c r="AV157" i="2"/>
  <c r="BL161" i="2"/>
  <c r="BL164" i="2"/>
  <c r="BJ165" i="2"/>
  <c r="AP165" i="2"/>
  <c r="V165" i="2"/>
  <c r="L165" i="2"/>
  <c r="BR165" i="2"/>
  <c r="AT165" i="2"/>
  <c r="Z165" i="2"/>
  <c r="P165" i="2"/>
  <c r="G26" i="6" s="1"/>
  <c r="BV165" i="2"/>
  <c r="AB165" i="2"/>
  <c r="BT165" i="2"/>
  <c r="BF165" i="2"/>
  <c r="BZ165" i="2"/>
  <c r="AV165" i="2"/>
  <c r="AD165" i="2"/>
  <c r="BB165" i="2"/>
  <c r="AZ169" i="2"/>
  <c r="AY172" i="2"/>
  <c r="AV172" i="2"/>
  <c r="BH172" i="2"/>
  <c r="BO172" i="2" s="1"/>
  <c r="BT172" i="2"/>
  <c r="AV176" i="2"/>
  <c r="AY176" i="2"/>
  <c r="BZ190" i="2"/>
  <c r="AV193" i="2"/>
  <c r="AY193" i="2"/>
  <c r="AL9" i="2"/>
  <c r="BF9" i="2"/>
  <c r="AL13" i="2"/>
  <c r="BF13" i="2"/>
  <c r="AL17" i="2"/>
  <c r="BF17" i="2"/>
  <c r="AL21" i="2"/>
  <c r="BF21" i="2"/>
  <c r="AL26" i="2"/>
  <c r="BF26" i="2"/>
  <c r="BH30" i="2"/>
  <c r="AY31" i="2"/>
  <c r="BV33" i="2"/>
  <c r="BB33" i="2"/>
  <c r="AD33" i="2"/>
  <c r="Z33" i="2"/>
  <c r="AL33" i="2"/>
  <c r="AR33" i="2"/>
  <c r="AZ33" i="2" s="1"/>
  <c r="BH33" i="2"/>
  <c r="BO33" i="2" s="1"/>
  <c r="CE33" i="2"/>
  <c r="AI34" i="2"/>
  <c r="BJ38" i="2"/>
  <c r="AP38" i="2"/>
  <c r="V38" i="2"/>
  <c r="L38" i="2"/>
  <c r="P38" i="2"/>
  <c r="AT38" i="2"/>
  <c r="BF38" i="2"/>
  <c r="BR38" i="2"/>
  <c r="BX38" i="2"/>
  <c r="CB40" i="2"/>
  <c r="BJ41" i="2"/>
  <c r="AP41" i="2"/>
  <c r="V41" i="2"/>
  <c r="L41" i="2"/>
  <c r="Z41" i="2"/>
  <c r="AF41" i="2"/>
  <c r="AL41" i="2"/>
  <c r="BD41" i="2"/>
  <c r="BV41" i="2"/>
  <c r="BL43" i="2"/>
  <c r="AN44" i="2"/>
  <c r="BX45" i="2"/>
  <c r="CE47" i="2"/>
  <c r="BR48" i="2"/>
  <c r="AT48" i="2"/>
  <c r="Z48" i="2"/>
  <c r="P48" i="2"/>
  <c r="BV48" i="2"/>
  <c r="BB48" i="2"/>
  <c r="BN48" i="2" s="1"/>
  <c r="AD48" i="2"/>
  <c r="V48" i="2"/>
  <c r="AI48" i="2"/>
  <c r="AL48" i="2"/>
  <c r="BH48" i="2"/>
  <c r="CB49" i="2"/>
  <c r="X52" i="2"/>
  <c r="AN52" i="2"/>
  <c r="BH53" i="2"/>
  <c r="BO53" i="2" s="1"/>
  <c r="BL56" i="2"/>
  <c r="BJ57" i="2"/>
  <c r="AP57" i="2"/>
  <c r="V57" i="2"/>
  <c r="L57" i="2"/>
  <c r="BR57" i="2"/>
  <c r="AT57" i="2"/>
  <c r="Z57" i="2"/>
  <c r="P57" i="2"/>
  <c r="G16" i="6" s="1"/>
  <c r="AD57" i="2"/>
  <c r="AL57" i="2"/>
  <c r="AY57" i="2"/>
  <c r="BB57" i="2"/>
  <c r="BX57" i="2"/>
  <c r="T60" i="2"/>
  <c r="AR60" i="2"/>
  <c r="CB60" i="2"/>
  <c r="AF61" i="2"/>
  <c r="AN61" i="2"/>
  <c r="BD61" i="2"/>
  <c r="CE63" i="2"/>
  <c r="BR64" i="2"/>
  <c r="AT64" i="2"/>
  <c r="Z64" i="2"/>
  <c r="P64" i="2"/>
  <c r="BV64" i="2"/>
  <c r="BB64" i="2"/>
  <c r="AD64" i="2"/>
  <c r="V64" i="2"/>
  <c r="AI64" i="2"/>
  <c r="AL64" i="2"/>
  <c r="BH64" i="2"/>
  <c r="CB65" i="2"/>
  <c r="X68" i="2"/>
  <c r="AF68" i="2"/>
  <c r="AN68" i="2"/>
  <c r="BJ68" i="2"/>
  <c r="BX68" i="2"/>
  <c r="BH69" i="2"/>
  <c r="BO69" i="2" s="1"/>
  <c r="AP72" i="2"/>
  <c r="BD72" i="2"/>
  <c r="BL72" i="2"/>
  <c r="BZ72" i="2"/>
  <c r="BJ73" i="2"/>
  <c r="AP73" i="2"/>
  <c r="V73" i="2"/>
  <c r="L73" i="2"/>
  <c r="BR73" i="2"/>
  <c r="AT73" i="2"/>
  <c r="Z73" i="2"/>
  <c r="P73" i="2"/>
  <c r="G7" i="6" s="1"/>
  <c r="AD73" i="2"/>
  <c r="AL73" i="2"/>
  <c r="AY73" i="2"/>
  <c r="BB73" i="2"/>
  <c r="BX73" i="2"/>
  <c r="T76" i="2"/>
  <c r="AR76" i="2"/>
  <c r="CB76" i="2"/>
  <c r="AF77" i="2"/>
  <c r="AN77" i="2"/>
  <c r="AV77" i="2"/>
  <c r="BD77" i="2"/>
  <c r="BZ77" i="2"/>
  <c r="CE79" i="2"/>
  <c r="BR80" i="2"/>
  <c r="AT80" i="2"/>
  <c r="Z80" i="2"/>
  <c r="P80" i="2"/>
  <c r="BV80" i="2"/>
  <c r="BB80" i="2"/>
  <c r="AD80" i="2"/>
  <c r="V80" i="2"/>
  <c r="AI80" i="2"/>
  <c r="AL80" i="2"/>
  <c r="BH80" i="2"/>
  <c r="BO80" i="2" s="1"/>
  <c r="BF81" i="2"/>
  <c r="BT81" i="2"/>
  <c r="CB81" i="2"/>
  <c r="X84" i="2"/>
  <c r="AF84" i="2"/>
  <c r="AN84" i="2"/>
  <c r="BJ84" i="2"/>
  <c r="BX84" i="2"/>
  <c r="BH85" i="2"/>
  <c r="BO85" i="2" s="1"/>
  <c r="AP88" i="2"/>
  <c r="BD88" i="2"/>
  <c r="BL88" i="2"/>
  <c r="BZ88" i="2"/>
  <c r="BJ89" i="2"/>
  <c r="AP89" i="2"/>
  <c r="V89" i="2"/>
  <c r="L89" i="2"/>
  <c r="BR89" i="2"/>
  <c r="AT89" i="2"/>
  <c r="Z89" i="2"/>
  <c r="P89" i="2"/>
  <c r="AD89" i="2"/>
  <c r="AL89" i="2"/>
  <c r="AY89" i="2"/>
  <c r="BB89" i="2"/>
  <c r="BX89" i="2"/>
  <c r="CF89" i="2" s="1"/>
  <c r="BO90" i="2"/>
  <c r="T92" i="2"/>
  <c r="AR92" i="2"/>
  <c r="CB92" i="2"/>
  <c r="AF93" i="2"/>
  <c r="AN93" i="2"/>
  <c r="AV93" i="2"/>
  <c r="BD93" i="2"/>
  <c r="BZ93" i="2"/>
  <c r="CE95" i="2"/>
  <c r="BR96" i="2"/>
  <c r="AT96" i="2"/>
  <c r="Z96" i="2"/>
  <c r="P96" i="2"/>
  <c r="BV96" i="2"/>
  <c r="BB96" i="2"/>
  <c r="AD96" i="2"/>
  <c r="V96" i="2"/>
  <c r="AI96" i="2"/>
  <c r="AL96" i="2"/>
  <c r="BH96" i="2"/>
  <c r="BO96" i="2" s="1"/>
  <c r="BF97" i="2"/>
  <c r="BT97" i="2"/>
  <c r="CB97" i="2"/>
  <c r="BX100" i="2"/>
  <c r="T101" i="2"/>
  <c r="BH101" i="2"/>
  <c r="BO101" i="2" s="1"/>
  <c r="CE103" i="2"/>
  <c r="CB104" i="2"/>
  <c r="BR104" i="2"/>
  <c r="BH104" i="2"/>
  <c r="BO104" i="2" s="1"/>
  <c r="AT104" i="2"/>
  <c r="AN104" i="2"/>
  <c r="Z104" i="2"/>
  <c r="P104" i="2"/>
  <c r="BV104" i="2"/>
  <c r="BB104" i="2"/>
  <c r="AD104" i="2"/>
  <c r="V104" i="2"/>
  <c r="AI104" i="2"/>
  <c r="AL104" i="2"/>
  <c r="BF105" i="2"/>
  <c r="BT105" i="2"/>
  <c r="CB105" i="2"/>
  <c r="T108" i="2"/>
  <c r="AR108" i="2"/>
  <c r="CE108" i="2"/>
  <c r="AI109" i="2"/>
  <c r="AN109" i="2"/>
  <c r="AV109" i="2"/>
  <c r="BZ109" i="2"/>
  <c r="AY110" i="2"/>
  <c r="AP112" i="2"/>
  <c r="BD112" i="2"/>
  <c r="BL112" i="2"/>
  <c r="BZ112" i="2"/>
  <c r="BX113" i="2"/>
  <c r="BJ113" i="2"/>
  <c r="BD113" i="2"/>
  <c r="AP113" i="2"/>
  <c r="AF113" i="2"/>
  <c r="V113" i="2"/>
  <c r="L113" i="2"/>
  <c r="BR113" i="2"/>
  <c r="CD113" i="2" s="1"/>
  <c r="AT113" i="2"/>
  <c r="Z113" i="2"/>
  <c r="P113" i="2"/>
  <c r="G108" i="6" s="1"/>
  <c r="AD113" i="2"/>
  <c r="AL113" i="2"/>
  <c r="AY113" i="2"/>
  <c r="BB113" i="2"/>
  <c r="T116" i="2"/>
  <c r="AR116" i="2"/>
  <c r="CB116" i="2"/>
  <c r="AF117" i="2"/>
  <c r="AN117" i="2"/>
  <c r="AV117" i="2"/>
  <c r="BD117" i="2"/>
  <c r="BZ117" i="2"/>
  <c r="BL121" i="2"/>
  <c r="AY122" i="2"/>
  <c r="AV124" i="2"/>
  <c r="AY124" i="2"/>
  <c r="BH125" i="2"/>
  <c r="BO125" i="2" s="1"/>
  <c r="CE125" i="2"/>
  <c r="AI126" i="2"/>
  <c r="AI128" i="2"/>
  <c r="AY128" i="2"/>
  <c r="AN128" i="2"/>
  <c r="X130" i="2"/>
  <c r="BJ130" i="2"/>
  <c r="CE130" i="2"/>
  <c r="AI131" i="2"/>
  <c r="BL131" i="2"/>
  <c r="AN132" i="2"/>
  <c r="T134" i="2"/>
  <c r="AV134" i="2"/>
  <c r="CB134" i="2"/>
  <c r="CE134" i="2"/>
  <c r="Z135" i="2"/>
  <c r="AL135" i="2"/>
  <c r="AT135" i="2"/>
  <c r="BD135" i="2"/>
  <c r="BL135" i="2"/>
  <c r="CB135" i="2"/>
  <c r="AY138" i="2"/>
  <c r="AY139" i="2"/>
  <c r="AB141" i="2"/>
  <c r="BD141" i="2"/>
  <c r="BL142" i="2"/>
  <c r="BZ143" i="2"/>
  <c r="BF143" i="2"/>
  <c r="AL143" i="2"/>
  <c r="L143" i="2"/>
  <c r="BJ143" i="2"/>
  <c r="AP143" i="2"/>
  <c r="V143" i="2"/>
  <c r="P143" i="2"/>
  <c r="BV143" i="2"/>
  <c r="BL143" i="2"/>
  <c r="Z143" i="2"/>
  <c r="AI143" i="2"/>
  <c r="AT143" i="2"/>
  <c r="BB143" i="2"/>
  <c r="CE143" i="2"/>
  <c r="AY148" i="2"/>
  <c r="BR149" i="2"/>
  <c r="AT149" i="2"/>
  <c r="Z149" i="2"/>
  <c r="P149" i="2"/>
  <c r="G64" i="6" s="1"/>
  <c r="BV149" i="2"/>
  <c r="BB149" i="2"/>
  <c r="AD149" i="2"/>
  <c r="BZ149" i="2"/>
  <c r="BD149" i="2"/>
  <c r="AP149" i="2"/>
  <c r="BX149" i="2"/>
  <c r="BJ149" i="2"/>
  <c r="AF149" i="2"/>
  <c r="V149" i="2"/>
  <c r="AY149" i="2"/>
  <c r="BH149" i="2"/>
  <c r="BO149" i="2" s="1"/>
  <c r="AI151" i="2"/>
  <c r="CE152" i="2"/>
  <c r="T157" i="2"/>
  <c r="CB157" i="2"/>
  <c r="AY159" i="2"/>
  <c r="AB161" i="2"/>
  <c r="AR161" i="2"/>
  <c r="BB161" i="2"/>
  <c r="BV161" i="2"/>
  <c r="CE162" i="2"/>
  <c r="AF163" i="2"/>
  <c r="T165" i="2"/>
  <c r="AR165" i="2"/>
  <c r="CE166" i="2"/>
  <c r="CB166" i="2"/>
  <c r="BR172" i="2"/>
  <c r="AT172" i="2"/>
  <c r="Z172" i="2"/>
  <c r="P172" i="2"/>
  <c r="G54" i="6" s="1"/>
  <c r="BV172" i="2"/>
  <c r="BB172" i="2"/>
  <c r="AD172" i="2"/>
  <c r="BF172" i="2"/>
  <c r="L172" i="2"/>
  <c r="BZ172" i="2"/>
  <c r="BD172" i="2"/>
  <c r="AP172" i="2"/>
  <c r="BX172" i="2"/>
  <c r="BJ172" i="2"/>
  <c r="AF172" i="2"/>
  <c r="AL172" i="2"/>
  <c r="CB173" i="2"/>
  <c r="CE173" i="2"/>
  <c r="AY177" i="2"/>
  <c r="AV177" i="2"/>
  <c r="BH177" i="2"/>
  <c r="BO177" i="2" s="1"/>
  <c r="BT177" i="2"/>
  <c r="BL182" i="2"/>
  <c r="BF190" i="2"/>
  <c r="AF165" i="2"/>
  <c r="AN165" i="2"/>
  <c r="BD165" i="2"/>
  <c r="BR168" i="2"/>
  <c r="AT168" i="2"/>
  <c r="Z168" i="2"/>
  <c r="P168" i="2"/>
  <c r="G22" i="6" s="1"/>
  <c r="BV168" i="2"/>
  <c r="BB168" i="2"/>
  <c r="AD168" i="2"/>
  <c r="V168" i="2"/>
  <c r="AL168" i="2"/>
  <c r="BH168" i="2"/>
  <c r="BO168" i="2" s="1"/>
  <c r="AI171" i="2"/>
  <c r="X172" i="2"/>
  <c r="AN172" i="2"/>
  <c r="AY174" i="2"/>
  <c r="AI176" i="2"/>
  <c r="X177" i="2"/>
  <c r="AN177" i="2"/>
  <c r="CE179" i="2"/>
  <c r="CE180" i="2"/>
  <c r="AY182" i="2"/>
  <c r="BJ186" i="2"/>
  <c r="AP186" i="2"/>
  <c r="V186" i="2"/>
  <c r="L186" i="2"/>
  <c r="BR186" i="2"/>
  <c r="AT186" i="2"/>
  <c r="Z186" i="2"/>
  <c r="P186" i="2"/>
  <c r="BV186" i="2"/>
  <c r="BB186" i="2"/>
  <c r="AD186" i="2"/>
  <c r="AL186" i="2"/>
  <c r="AV186" i="2"/>
  <c r="BF186" i="2"/>
  <c r="BZ186" i="2"/>
  <c r="AN190" i="2"/>
  <c r="BH190" i="2"/>
  <c r="BO190" i="2" s="1"/>
  <c r="CB190" i="2"/>
  <c r="AI193" i="2"/>
  <c r="AI196" i="2"/>
  <c r="BJ198" i="2"/>
  <c r="AP198" i="2"/>
  <c r="V198" i="2"/>
  <c r="L198" i="2"/>
  <c r="BT198" i="2"/>
  <c r="BB198" i="2"/>
  <c r="AV198" i="2"/>
  <c r="AD198" i="2"/>
  <c r="BZ198" i="2"/>
  <c r="AB198" i="2"/>
  <c r="BR198" i="2"/>
  <c r="BF198" i="2"/>
  <c r="AT198" i="2"/>
  <c r="P198" i="2"/>
  <c r="Z198" i="2"/>
  <c r="AL198" i="2"/>
  <c r="BL198" i="2"/>
  <c r="BV198" i="2"/>
  <c r="AY201" i="2"/>
  <c r="AV201" i="2"/>
  <c r="AI204" i="2"/>
  <c r="AF204" i="2"/>
  <c r="BL215" i="2"/>
  <c r="AY248" i="2"/>
  <c r="AV248" i="2"/>
  <c r="AV275" i="2"/>
  <c r="AY275" i="2"/>
  <c r="AL47" i="2"/>
  <c r="BF47" i="2"/>
  <c r="BZ47" i="2"/>
  <c r="CE48" i="2"/>
  <c r="AI49" i="2"/>
  <c r="AY50" i="2"/>
  <c r="AL51" i="2"/>
  <c r="BF51" i="2"/>
  <c r="BZ51" i="2"/>
  <c r="CE52" i="2"/>
  <c r="AI53" i="2"/>
  <c r="AY54" i="2"/>
  <c r="AL55" i="2"/>
  <c r="BF55" i="2"/>
  <c r="BO55" i="2"/>
  <c r="BZ55" i="2"/>
  <c r="CE56" i="2"/>
  <c r="AI57" i="2"/>
  <c r="AY58" i="2"/>
  <c r="AL59" i="2"/>
  <c r="BF59" i="2"/>
  <c r="BZ59" i="2"/>
  <c r="CD59" i="2" s="1"/>
  <c r="CE60" i="2"/>
  <c r="AI61" i="2"/>
  <c r="AY62" i="2"/>
  <c r="AL63" i="2"/>
  <c r="BF63" i="2"/>
  <c r="BZ63" i="2"/>
  <c r="CE64" i="2"/>
  <c r="AI65" i="2"/>
  <c r="AY66" i="2"/>
  <c r="AL67" i="2"/>
  <c r="BF67" i="2"/>
  <c r="BZ67" i="2"/>
  <c r="CE68" i="2"/>
  <c r="AI69" i="2"/>
  <c r="AY70" i="2"/>
  <c r="AL71" i="2"/>
  <c r="BF71" i="2"/>
  <c r="BZ71" i="2"/>
  <c r="CE72" i="2"/>
  <c r="AI73" i="2"/>
  <c r="AY74" i="2"/>
  <c r="AL75" i="2"/>
  <c r="BF75" i="2"/>
  <c r="BZ75" i="2"/>
  <c r="CE76" i="2"/>
  <c r="AI77" i="2"/>
  <c r="AY78" i="2"/>
  <c r="AL79" i="2"/>
  <c r="BF79" i="2"/>
  <c r="BZ79" i="2"/>
  <c r="CD79" i="2" s="1"/>
  <c r="CE80" i="2"/>
  <c r="AI81" i="2"/>
  <c r="AY82" i="2"/>
  <c r="AL83" i="2"/>
  <c r="BF83" i="2"/>
  <c r="BZ83" i="2"/>
  <c r="CD83" i="2" s="1"/>
  <c r="CE84" i="2"/>
  <c r="AI85" i="2"/>
  <c r="AY86" i="2"/>
  <c r="AL87" i="2"/>
  <c r="BF87" i="2"/>
  <c r="BO87" i="2"/>
  <c r="BZ87" i="2"/>
  <c r="CE88" i="2"/>
  <c r="AI89" i="2"/>
  <c r="AY90" i="2"/>
  <c r="AL91" i="2"/>
  <c r="BF91" i="2"/>
  <c r="BZ91" i="2"/>
  <c r="CE92" i="2"/>
  <c r="AI93" i="2"/>
  <c r="AY94" i="2"/>
  <c r="AL95" i="2"/>
  <c r="BF95" i="2"/>
  <c r="BZ95" i="2"/>
  <c r="CE96" i="2"/>
  <c r="AI97" i="2"/>
  <c r="AY98" i="2"/>
  <c r="AL99" i="2"/>
  <c r="BF99" i="2"/>
  <c r="BZ99" i="2"/>
  <c r="CE100" i="2"/>
  <c r="AI101" i="2"/>
  <c r="L102" i="2"/>
  <c r="V102" i="2"/>
  <c r="AP102" i="2"/>
  <c r="BJ102" i="2"/>
  <c r="AL103" i="2"/>
  <c r="BF103" i="2"/>
  <c r="L106" i="2"/>
  <c r="V106" i="2"/>
  <c r="AP106" i="2"/>
  <c r="BJ106" i="2"/>
  <c r="AL107" i="2"/>
  <c r="BF107" i="2"/>
  <c r="L110" i="2"/>
  <c r="V110" i="2"/>
  <c r="AP110" i="2"/>
  <c r="BJ110" i="2"/>
  <c r="AL111" i="2"/>
  <c r="BF111" i="2"/>
  <c r="L114" i="2"/>
  <c r="V114" i="2"/>
  <c r="AP114" i="2"/>
  <c r="BJ114" i="2"/>
  <c r="AL115" i="2"/>
  <c r="AX115" i="2" s="1"/>
  <c r="BF115" i="2"/>
  <c r="BZ115" i="2"/>
  <c r="CE116" i="2"/>
  <c r="AI117" i="2"/>
  <c r="L118" i="2"/>
  <c r="V118" i="2"/>
  <c r="AP118" i="2"/>
  <c r="AY118" i="2"/>
  <c r="BJ118" i="2"/>
  <c r="AL119" i="2"/>
  <c r="BZ119" i="2"/>
  <c r="BV121" i="2"/>
  <c r="BB121" i="2"/>
  <c r="AD121" i="2"/>
  <c r="Z121" i="2"/>
  <c r="AL121" i="2"/>
  <c r="AR121" i="2"/>
  <c r="BH121" i="2"/>
  <c r="BO121" i="2" s="1"/>
  <c r="CE121" i="2"/>
  <c r="L122" i="2"/>
  <c r="AI122" i="2"/>
  <c r="BJ122" i="2"/>
  <c r="AD123" i="2"/>
  <c r="AV123" i="2"/>
  <c r="BB123" i="2"/>
  <c r="CE123" i="2"/>
  <c r="BR126" i="2"/>
  <c r="AT126" i="2"/>
  <c r="Z126" i="2"/>
  <c r="P126" i="2"/>
  <c r="G10" i="6" s="1"/>
  <c r="AF126" i="2"/>
  <c r="AL126" i="2"/>
  <c r="BD126" i="2"/>
  <c r="BV126" i="2"/>
  <c r="CB126" i="2"/>
  <c r="BJ127" i="2"/>
  <c r="AP127" i="2"/>
  <c r="V127" i="2"/>
  <c r="L127" i="2"/>
  <c r="Z127" i="2"/>
  <c r="AF127" i="2"/>
  <c r="AL127" i="2"/>
  <c r="BD127" i="2"/>
  <c r="BV127" i="2"/>
  <c r="AY129" i="2"/>
  <c r="BL129" i="2"/>
  <c r="AN130" i="2"/>
  <c r="BX131" i="2"/>
  <c r="AI132" i="2"/>
  <c r="L133" i="2"/>
  <c r="X133" i="2"/>
  <c r="AP133" i="2"/>
  <c r="BH134" i="2"/>
  <c r="BO134" i="2" s="1"/>
  <c r="AY135" i="2"/>
  <c r="BV137" i="2"/>
  <c r="BB137" i="2"/>
  <c r="AD137" i="2"/>
  <c r="Z137" i="2"/>
  <c r="AL137" i="2"/>
  <c r="AR137" i="2"/>
  <c r="BH137" i="2"/>
  <c r="BO137" i="2" s="1"/>
  <c r="CE137" i="2"/>
  <c r="L138" i="2"/>
  <c r="AI138" i="2"/>
  <c r="BJ138" i="2"/>
  <c r="AD139" i="2"/>
  <c r="AV139" i="2"/>
  <c r="BB139" i="2"/>
  <c r="CE139" i="2"/>
  <c r="AV141" i="2"/>
  <c r="CE141" i="2"/>
  <c r="BR142" i="2"/>
  <c r="AT142" i="2"/>
  <c r="Z142" i="2"/>
  <c r="P142" i="2"/>
  <c r="G62" i="6" s="1"/>
  <c r="BV142" i="2"/>
  <c r="BB142" i="2"/>
  <c r="AD142" i="2"/>
  <c r="V142" i="2"/>
  <c r="AI142" i="2"/>
  <c r="AL142" i="2"/>
  <c r="BH142" i="2"/>
  <c r="BO142" i="2" s="1"/>
  <c r="AV143" i="2"/>
  <c r="BD143" i="2"/>
  <c r="BT143" i="2"/>
  <c r="CE144" i="2"/>
  <c r="BR145" i="2"/>
  <c r="AT145" i="2"/>
  <c r="Z145" i="2"/>
  <c r="P145" i="2"/>
  <c r="G61" i="6" s="1"/>
  <c r="BV145" i="2"/>
  <c r="BB145" i="2"/>
  <c r="AD145" i="2"/>
  <c r="V145" i="2"/>
  <c r="AI145" i="2"/>
  <c r="AL145" i="2"/>
  <c r="BH145" i="2"/>
  <c r="BO145" i="2" s="1"/>
  <c r="CB146" i="2"/>
  <c r="X149" i="2"/>
  <c r="AN149" i="2"/>
  <c r="AB150" i="2"/>
  <c r="AJ150" i="2" s="1"/>
  <c r="BH150" i="2"/>
  <c r="BO150" i="2" s="1"/>
  <c r="BL153" i="2"/>
  <c r="BJ154" i="2"/>
  <c r="AP154" i="2"/>
  <c r="V154" i="2"/>
  <c r="P154" i="2"/>
  <c r="G84" i="6" s="1"/>
  <c r="BR154" i="2"/>
  <c r="AT154" i="2"/>
  <c r="Z154" i="2"/>
  <c r="AB154" i="2"/>
  <c r="BH154" i="2"/>
  <c r="BV154" i="2"/>
  <c r="X157" i="2"/>
  <c r="AN157" i="2"/>
  <c r="AB158" i="2"/>
  <c r="BH158" i="2"/>
  <c r="BO158" i="2" s="1"/>
  <c r="AR160" i="2"/>
  <c r="AY160" i="2"/>
  <c r="CB160" i="2"/>
  <c r="AF161" i="2"/>
  <c r="AN161" i="2"/>
  <c r="BD161" i="2"/>
  <c r="CE163" i="2"/>
  <c r="BR164" i="2"/>
  <c r="AT164" i="2"/>
  <c r="Z164" i="2"/>
  <c r="P164" i="2"/>
  <c r="G25" i="6" s="1"/>
  <c r="BV164" i="2"/>
  <c r="BB164" i="2"/>
  <c r="AD164" i="2"/>
  <c r="V164" i="2"/>
  <c r="AI164" i="2"/>
  <c r="AL164" i="2"/>
  <c r="BH164" i="2"/>
  <c r="BO164" i="2" s="1"/>
  <c r="CB165" i="2"/>
  <c r="AI167" i="2"/>
  <c r="X168" i="2"/>
  <c r="AF168" i="2"/>
  <c r="AN168" i="2"/>
  <c r="BJ168" i="2"/>
  <c r="BX168" i="2"/>
  <c r="CE170" i="2"/>
  <c r="BL172" i="2"/>
  <c r="BJ173" i="2"/>
  <c r="AP173" i="2"/>
  <c r="V173" i="2"/>
  <c r="L173" i="2"/>
  <c r="BR173" i="2"/>
  <c r="AT173" i="2"/>
  <c r="Z173" i="2"/>
  <c r="P173" i="2"/>
  <c r="G75" i="6" s="1"/>
  <c r="AD173" i="2"/>
  <c r="AL173" i="2"/>
  <c r="AY173" i="2"/>
  <c r="BB173" i="2"/>
  <c r="BX173" i="2"/>
  <c r="CE175" i="2"/>
  <c r="BL177" i="2"/>
  <c r="BJ178" i="2"/>
  <c r="AP178" i="2"/>
  <c r="V178" i="2"/>
  <c r="L178" i="2"/>
  <c r="BR178" i="2"/>
  <c r="AT178" i="2"/>
  <c r="Z178" i="2"/>
  <c r="P178" i="2"/>
  <c r="AD178" i="2"/>
  <c r="AL178" i="2"/>
  <c r="AY178" i="2"/>
  <c r="BB178" i="2"/>
  <c r="BX178" i="2"/>
  <c r="BJ182" i="2"/>
  <c r="AP182" i="2"/>
  <c r="V182" i="2"/>
  <c r="L182" i="2"/>
  <c r="BR182" i="2"/>
  <c r="AT182" i="2"/>
  <c r="Z182" i="2"/>
  <c r="P182" i="2"/>
  <c r="BV182" i="2"/>
  <c r="BB182" i="2"/>
  <c r="AD182" i="2"/>
  <c r="AL182" i="2"/>
  <c r="AV182" i="2"/>
  <c r="BF182" i="2"/>
  <c r="BZ182" i="2"/>
  <c r="AB186" i="2"/>
  <c r="AN186" i="2"/>
  <c r="BH186" i="2"/>
  <c r="BO186" i="2" s="1"/>
  <c r="CB186" i="2"/>
  <c r="AI189" i="2"/>
  <c r="T190" i="2"/>
  <c r="AF190" i="2"/>
  <c r="AR190" i="2"/>
  <c r="BL190" i="2"/>
  <c r="CE192" i="2"/>
  <c r="AY194" i="2"/>
  <c r="CE195" i="2"/>
  <c r="AY197" i="2"/>
  <c r="AN198" i="2"/>
  <c r="AV203" i="2"/>
  <c r="AY203" i="2"/>
  <c r="AI206" i="2"/>
  <c r="X206" i="2"/>
  <c r="AI208" i="2"/>
  <c r="X208" i="2"/>
  <c r="BV210" i="2"/>
  <c r="BB210" i="2"/>
  <c r="AD210" i="2"/>
  <c r="BZ210" i="2"/>
  <c r="AP210" i="2"/>
  <c r="L210" i="2"/>
  <c r="CB210" i="2"/>
  <c r="BT210" i="2"/>
  <c r="BH210" i="2"/>
  <c r="BO210" i="2" s="1"/>
  <c r="AF210" i="2"/>
  <c r="Z210" i="2"/>
  <c r="AT210" i="2"/>
  <c r="AL210" i="2"/>
  <c r="BR210" i="2"/>
  <c r="BF210" i="2"/>
  <c r="V210" i="2"/>
  <c r="P210" i="2"/>
  <c r="BJ210" i="2"/>
  <c r="AF213" i="2"/>
  <c r="AI213" i="2"/>
  <c r="AV219" i="2"/>
  <c r="AY219" i="2"/>
  <c r="BL219" i="2"/>
  <c r="AI222" i="2"/>
  <c r="AF225" i="2"/>
  <c r="AI225" i="2"/>
  <c r="AR237" i="2"/>
  <c r="AZ237" i="2" s="1"/>
  <c r="AY237" i="2"/>
  <c r="BR240" i="2"/>
  <c r="AT240" i="2"/>
  <c r="Z240" i="2"/>
  <c r="BV240" i="2"/>
  <c r="BB240" i="2"/>
  <c r="AD240" i="2"/>
  <c r="BZ240" i="2"/>
  <c r="BD240" i="2"/>
  <c r="AP240" i="2"/>
  <c r="P240" i="2"/>
  <c r="BX240" i="2"/>
  <c r="BJ240" i="2"/>
  <c r="AF240" i="2"/>
  <c r="AL240" i="2"/>
  <c r="V240" i="2"/>
  <c r="AB240" i="2"/>
  <c r="BT240" i="2"/>
  <c r="BL241" i="2"/>
  <c r="AB251" i="2"/>
  <c r="AI251" i="2"/>
  <c r="BX254" i="2"/>
  <c r="CE254" i="2"/>
  <c r="AL32" i="2"/>
  <c r="BF32" i="2"/>
  <c r="AL36" i="2"/>
  <c r="BF36" i="2"/>
  <c r="AL39" i="2"/>
  <c r="BF39" i="2"/>
  <c r="AL42" i="2"/>
  <c r="AX42" i="2" s="1"/>
  <c r="BF42" i="2"/>
  <c r="AL46" i="2"/>
  <c r="BF46" i="2"/>
  <c r="AD47" i="2"/>
  <c r="BB47" i="2"/>
  <c r="AL50" i="2"/>
  <c r="AX50" i="2" s="1"/>
  <c r="BF50" i="2"/>
  <c r="AD51" i="2"/>
  <c r="BB51" i="2"/>
  <c r="AL54" i="2"/>
  <c r="BF54" i="2"/>
  <c r="AD55" i="2"/>
  <c r="BB55" i="2"/>
  <c r="AL58" i="2"/>
  <c r="BF58" i="2"/>
  <c r="AD59" i="2"/>
  <c r="BB59" i="2"/>
  <c r="AL62" i="2"/>
  <c r="BF62" i="2"/>
  <c r="AD63" i="2"/>
  <c r="BB63" i="2"/>
  <c r="AL66" i="2"/>
  <c r="AX66" i="2" s="1"/>
  <c r="BF66" i="2"/>
  <c r="AD67" i="2"/>
  <c r="BB67" i="2"/>
  <c r="AL70" i="2"/>
  <c r="BF70" i="2"/>
  <c r="AD71" i="2"/>
  <c r="BB71" i="2"/>
  <c r="AL74" i="2"/>
  <c r="BF74" i="2"/>
  <c r="BN74" i="2" s="1"/>
  <c r="AD75" i="2"/>
  <c r="AH75" i="2" s="1"/>
  <c r="BB75" i="2"/>
  <c r="AL78" i="2"/>
  <c r="AX78" i="2" s="1"/>
  <c r="BF78" i="2"/>
  <c r="AD79" i="2"/>
  <c r="BB79" i="2"/>
  <c r="AL82" i="2"/>
  <c r="BF82" i="2"/>
  <c r="AD83" i="2"/>
  <c r="BB83" i="2"/>
  <c r="AL86" i="2"/>
  <c r="BF86" i="2"/>
  <c r="AD87" i="2"/>
  <c r="BB87" i="2"/>
  <c r="AL90" i="2"/>
  <c r="BF90" i="2"/>
  <c r="BN90" i="2" s="1"/>
  <c r="AD91" i="2"/>
  <c r="BB91" i="2"/>
  <c r="AL94" i="2"/>
  <c r="AX94" i="2" s="1"/>
  <c r="BF94" i="2"/>
  <c r="AD95" i="2"/>
  <c r="BB95" i="2"/>
  <c r="AL98" i="2"/>
  <c r="BF98" i="2"/>
  <c r="AD99" i="2"/>
  <c r="BB99" i="2"/>
  <c r="AB102" i="2"/>
  <c r="AL102" i="2"/>
  <c r="AV102" i="2"/>
  <c r="BF102" i="2"/>
  <c r="BT102" i="2"/>
  <c r="AB106" i="2"/>
  <c r="AL106" i="2"/>
  <c r="AV106" i="2"/>
  <c r="BF106" i="2"/>
  <c r="BT106" i="2"/>
  <c r="CF106" i="2" s="1"/>
  <c r="AB110" i="2"/>
  <c r="AL110" i="2"/>
  <c r="AV110" i="2"/>
  <c r="BF110" i="2"/>
  <c r="BT110" i="2"/>
  <c r="AB114" i="2"/>
  <c r="AL114" i="2"/>
  <c r="AV114" i="2"/>
  <c r="BF114" i="2"/>
  <c r="AD115" i="2"/>
  <c r="BB115" i="2"/>
  <c r="AB118" i="2"/>
  <c r="AL118" i="2"/>
  <c r="BF118" i="2"/>
  <c r="AD119" i="2"/>
  <c r="BB119" i="2"/>
  <c r="BN119" i="2" s="1"/>
  <c r="BT119" i="2"/>
  <c r="AT121" i="2"/>
  <c r="BJ121" i="2"/>
  <c r="CB121" i="2"/>
  <c r="BR122" i="2"/>
  <c r="AT122" i="2"/>
  <c r="Z122" i="2"/>
  <c r="P122" i="2"/>
  <c r="G12" i="6" s="1"/>
  <c r="T122" i="2"/>
  <c r="AF122" i="2"/>
  <c r="AL122" i="2"/>
  <c r="AR122" i="2"/>
  <c r="BD122" i="2"/>
  <c r="BV122" i="2"/>
  <c r="CB122" i="2"/>
  <c r="BJ123" i="2"/>
  <c r="AP123" i="2"/>
  <c r="V123" i="2"/>
  <c r="L123" i="2"/>
  <c r="Z123" i="2"/>
  <c r="AF123" i="2"/>
  <c r="AL123" i="2"/>
  <c r="AR123" i="2"/>
  <c r="BD123" i="2"/>
  <c r="BV123" i="2"/>
  <c r="BL125" i="2"/>
  <c r="V126" i="2"/>
  <c r="AN126" i="2"/>
  <c r="BF126" i="2"/>
  <c r="P127" i="2"/>
  <c r="G42" i="6" s="1"/>
  <c r="AT127" i="2"/>
  <c r="BF127" i="2"/>
  <c r="BL127" i="2"/>
  <c r="BR127" i="2"/>
  <c r="BX127" i="2"/>
  <c r="X129" i="2"/>
  <c r="BH130" i="2"/>
  <c r="BO130" i="2" s="1"/>
  <c r="AY131" i="2"/>
  <c r="BV133" i="2"/>
  <c r="BB133" i="2"/>
  <c r="AD133" i="2"/>
  <c r="Z133" i="2"/>
  <c r="AL133" i="2"/>
  <c r="AR133" i="2"/>
  <c r="BH133" i="2"/>
  <c r="BO133" i="2" s="1"/>
  <c r="CE133" i="2"/>
  <c r="AI134" i="2"/>
  <c r="BO136" i="2"/>
  <c r="AT137" i="2"/>
  <c r="BJ137" i="2"/>
  <c r="CB137" i="2"/>
  <c r="BR138" i="2"/>
  <c r="AT138" i="2"/>
  <c r="Z138" i="2"/>
  <c r="P138" i="2"/>
  <c r="G35" i="6" s="1"/>
  <c r="AF138" i="2"/>
  <c r="AL138" i="2"/>
  <c r="BD138" i="2"/>
  <c r="BV138" i="2"/>
  <c r="CB138" i="2"/>
  <c r="BJ139" i="2"/>
  <c r="AP139" i="2"/>
  <c r="V139" i="2"/>
  <c r="L139" i="2"/>
  <c r="Z139" i="2"/>
  <c r="AF139" i="2"/>
  <c r="AL139" i="2"/>
  <c r="BD139" i="2"/>
  <c r="BV139" i="2"/>
  <c r="CD139" i="2" s="1"/>
  <c r="BL141" i="2"/>
  <c r="BT141" i="2"/>
  <c r="X142" i="2"/>
  <c r="AF142" i="2"/>
  <c r="AN142" i="2"/>
  <c r="BJ142" i="2"/>
  <c r="BX142" i="2"/>
  <c r="AB143" i="2"/>
  <c r="X145" i="2"/>
  <c r="AF145" i="2"/>
  <c r="AN145" i="2"/>
  <c r="BJ145" i="2"/>
  <c r="BX145" i="2"/>
  <c r="BH146" i="2"/>
  <c r="BO146" i="2" s="1"/>
  <c r="BL149" i="2"/>
  <c r="BJ150" i="2"/>
  <c r="AP150" i="2"/>
  <c r="V150" i="2"/>
  <c r="L150" i="2"/>
  <c r="BR150" i="2"/>
  <c r="AT150" i="2"/>
  <c r="Z150" i="2"/>
  <c r="P150" i="2"/>
  <c r="G63" i="6" s="1"/>
  <c r="AD150" i="2"/>
  <c r="AL150" i="2"/>
  <c r="AY150" i="2"/>
  <c r="BB150" i="2"/>
  <c r="BX150" i="2"/>
  <c r="T153" i="2"/>
  <c r="AR153" i="2"/>
  <c r="CB153" i="2"/>
  <c r="AD154" i="2"/>
  <c r="AL154" i="2"/>
  <c r="AY154" i="2"/>
  <c r="BB154" i="2"/>
  <c r="BX154" i="2"/>
  <c r="BL157" i="2"/>
  <c r="BJ158" i="2"/>
  <c r="AP158" i="2"/>
  <c r="V158" i="2"/>
  <c r="L158" i="2"/>
  <c r="BR158" i="2"/>
  <c r="AT158" i="2"/>
  <c r="Z158" i="2"/>
  <c r="P158" i="2"/>
  <c r="AD158" i="2"/>
  <c r="AL158" i="2"/>
  <c r="AY158" i="2"/>
  <c r="BB158" i="2"/>
  <c r="BX158" i="2"/>
  <c r="CE159" i="2"/>
  <c r="BR160" i="2"/>
  <c r="AT160" i="2"/>
  <c r="Z160" i="2"/>
  <c r="P160" i="2"/>
  <c r="G73" i="6" s="1"/>
  <c r="BV160" i="2"/>
  <c r="BB160" i="2"/>
  <c r="AD160" i="2"/>
  <c r="V160" i="2"/>
  <c r="AI160" i="2"/>
  <c r="AL160" i="2"/>
  <c r="BH160" i="2"/>
  <c r="BO160" i="2" s="1"/>
  <c r="CB161" i="2"/>
  <c r="X164" i="2"/>
  <c r="AF164" i="2"/>
  <c r="AN164" i="2"/>
  <c r="BJ164" i="2"/>
  <c r="BX164" i="2"/>
  <c r="BH165" i="2"/>
  <c r="BO165" i="2" s="1"/>
  <c r="AP168" i="2"/>
  <c r="BD168" i="2"/>
  <c r="BL168" i="2"/>
  <c r="BZ168" i="2"/>
  <c r="BJ169" i="2"/>
  <c r="AP169" i="2"/>
  <c r="V169" i="2"/>
  <c r="L169" i="2"/>
  <c r="BR169" i="2"/>
  <c r="AT169" i="2"/>
  <c r="Z169" i="2"/>
  <c r="P169" i="2"/>
  <c r="G53" i="6" s="1"/>
  <c r="AD169" i="2"/>
  <c r="AL169" i="2"/>
  <c r="AY169" i="2"/>
  <c r="BB169" i="2"/>
  <c r="BX169" i="2"/>
  <c r="BO170" i="2"/>
  <c r="T172" i="2"/>
  <c r="AR172" i="2"/>
  <c r="CB172" i="2"/>
  <c r="AF173" i="2"/>
  <c r="AN173" i="2"/>
  <c r="AV173" i="2"/>
  <c r="BD173" i="2"/>
  <c r="BZ173" i="2"/>
  <c r="BO175" i="2"/>
  <c r="T177" i="2"/>
  <c r="AR177" i="2"/>
  <c r="CB177" i="2"/>
  <c r="AF178" i="2"/>
  <c r="AJ178" i="2" s="1"/>
  <c r="AN178" i="2"/>
  <c r="AV178" i="2"/>
  <c r="BD178" i="2"/>
  <c r="BZ178" i="2"/>
  <c r="AI180" i="2"/>
  <c r="AB182" i="2"/>
  <c r="AN182" i="2"/>
  <c r="BH182" i="2"/>
  <c r="BO182" i="2" s="1"/>
  <c r="CB182" i="2"/>
  <c r="AI185" i="2"/>
  <c r="T186" i="2"/>
  <c r="AF186" i="2"/>
  <c r="AR186" i="2"/>
  <c r="BL186" i="2"/>
  <c r="BT186" i="2"/>
  <c r="CE188" i="2"/>
  <c r="AY189" i="2"/>
  <c r="X190" i="2"/>
  <c r="AY190" i="2"/>
  <c r="BD190" i="2"/>
  <c r="BX190" i="2"/>
  <c r="CE191" i="2"/>
  <c r="BJ194" i="2"/>
  <c r="AP194" i="2"/>
  <c r="V194" i="2"/>
  <c r="L194" i="2"/>
  <c r="BR194" i="2"/>
  <c r="AT194" i="2"/>
  <c r="Z194" i="2"/>
  <c r="P194" i="2"/>
  <c r="BV194" i="2"/>
  <c r="BB194" i="2"/>
  <c r="AD194" i="2"/>
  <c r="AL194" i="2"/>
  <c r="AV194" i="2"/>
  <c r="BF194" i="2"/>
  <c r="BZ194" i="2"/>
  <c r="BR197" i="2"/>
  <c r="BZ197" i="2"/>
  <c r="BJ197" i="2"/>
  <c r="AP197" i="2"/>
  <c r="V197" i="2"/>
  <c r="L197" i="2"/>
  <c r="BX197" i="2"/>
  <c r="AT197" i="2"/>
  <c r="Z197" i="2"/>
  <c r="P197" i="2"/>
  <c r="BB197" i="2"/>
  <c r="AD197" i="2"/>
  <c r="AL197" i="2"/>
  <c r="AV197" i="2"/>
  <c r="BF197" i="2"/>
  <c r="CB197" i="2"/>
  <c r="CE197" i="2"/>
  <c r="T198" i="2"/>
  <c r="AF198" i="2"/>
  <c r="AI198" i="2"/>
  <c r="BD198" i="2"/>
  <c r="AY200" i="2"/>
  <c r="BL200" i="2"/>
  <c r="CE205" i="2"/>
  <c r="BT205" i="2"/>
  <c r="BJ208" i="2"/>
  <c r="AP208" i="2"/>
  <c r="V208" i="2"/>
  <c r="L208" i="2"/>
  <c r="BR208" i="2"/>
  <c r="BF208" i="2"/>
  <c r="AT208" i="2"/>
  <c r="P208" i="2"/>
  <c r="BZ208" i="2"/>
  <c r="BB208" i="2"/>
  <c r="AL208" i="2"/>
  <c r="Z208" i="2"/>
  <c r="BV208" i="2"/>
  <c r="AD208" i="2"/>
  <c r="BH208" i="2"/>
  <c r="BO208" i="2" s="1"/>
  <c r="BT208" i="2"/>
  <c r="CE208" i="2"/>
  <c r="AI210" i="2"/>
  <c r="AB210" i="2"/>
  <c r="AN210" i="2"/>
  <c r="BX210" i="2"/>
  <c r="AV211" i="2"/>
  <c r="AY211" i="2"/>
  <c r="BJ232" i="2"/>
  <c r="AP232" i="2"/>
  <c r="V232" i="2"/>
  <c r="P232" i="2"/>
  <c r="BR232" i="2"/>
  <c r="AT232" i="2"/>
  <c r="Z232" i="2"/>
  <c r="BT232" i="2"/>
  <c r="BF232" i="2"/>
  <c r="BZ232" i="2"/>
  <c r="AV232" i="2"/>
  <c r="BB232" i="2"/>
  <c r="AL232" i="2"/>
  <c r="AD232" i="2"/>
  <c r="BV232" i="2"/>
  <c r="AB232" i="2"/>
  <c r="AR232" i="2"/>
  <c r="T232" i="2"/>
  <c r="BF240" i="2"/>
  <c r="AY180" i="2"/>
  <c r="AL181" i="2"/>
  <c r="BF181" i="2"/>
  <c r="BZ181" i="2"/>
  <c r="CE182" i="2"/>
  <c r="AI183" i="2"/>
  <c r="AY184" i="2"/>
  <c r="AL185" i="2"/>
  <c r="BF185" i="2"/>
  <c r="BZ185" i="2"/>
  <c r="CE186" i="2"/>
  <c r="AI187" i="2"/>
  <c r="AY188" i="2"/>
  <c r="AL189" i="2"/>
  <c r="BF189" i="2"/>
  <c r="BZ189" i="2"/>
  <c r="CE190" i="2"/>
  <c r="AI191" i="2"/>
  <c r="AY192" i="2"/>
  <c r="AL193" i="2"/>
  <c r="BF193" i="2"/>
  <c r="BZ193" i="2"/>
  <c r="CE194" i="2"/>
  <c r="AY195" i="2"/>
  <c r="AL196" i="2"/>
  <c r="BF196" i="2"/>
  <c r="BO196" i="2"/>
  <c r="BZ196" i="2"/>
  <c r="BX198" i="2"/>
  <c r="AI199" i="2"/>
  <c r="AY202" i="2"/>
  <c r="BV204" i="2"/>
  <c r="BB204" i="2"/>
  <c r="AD204" i="2"/>
  <c r="Z204" i="2"/>
  <c r="AL204" i="2"/>
  <c r="AR204" i="2"/>
  <c r="BH204" i="2"/>
  <c r="BO204" i="2" s="1"/>
  <c r="CE204" i="2"/>
  <c r="AI205" i="2"/>
  <c r="CE206" i="2"/>
  <c r="AR210" i="2"/>
  <c r="BL210" i="2"/>
  <c r="CB212" i="2"/>
  <c r="CE212" i="2"/>
  <c r="BO213" i="2"/>
  <c r="BR219" i="2"/>
  <c r="AT219" i="2"/>
  <c r="Z219" i="2"/>
  <c r="P219" i="2"/>
  <c r="G115" i="6" s="1"/>
  <c r="BV219" i="2"/>
  <c r="BB219" i="2"/>
  <c r="AD219" i="2"/>
  <c r="BX219" i="2"/>
  <c r="BJ219" i="2"/>
  <c r="AF219" i="2"/>
  <c r="V219" i="2"/>
  <c r="BD219" i="2"/>
  <c r="BJ220" i="2"/>
  <c r="AP220" i="2"/>
  <c r="V220" i="2"/>
  <c r="L220" i="2"/>
  <c r="BR220" i="2"/>
  <c r="AT220" i="2"/>
  <c r="Z220" i="2"/>
  <c r="P220" i="2"/>
  <c r="BB220" i="2"/>
  <c r="AL220" i="2"/>
  <c r="AD220" i="2"/>
  <c r="BV220" i="2"/>
  <c r="AB220" i="2"/>
  <c r="AR220" i="2"/>
  <c r="BD220" i="2"/>
  <c r="BL220" i="2"/>
  <c r="AV226" i="2"/>
  <c r="AY226" i="2"/>
  <c r="BR227" i="2"/>
  <c r="AT227" i="2"/>
  <c r="Z227" i="2"/>
  <c r="BV227" i="2"/>
  <c r="BB227" i="2"/>
  <c r="AD227" i="2"/>
  <c r="BZ227" i="2"/>
  <c r="BD227" i="2"/>
  <c r="AP227" i="2"/>
  <c r="P227" i="2"/>
  <c r="BX227" i="2"/>
  <c r="BJ227" i="2"/>
  <c r="AF227" i="2"/>
  <c r="V227" i="2"/>
  <c r="BH227" i="2"/>
  <c r="BO227" i="2" s="1"/>
  <c r="BL231" i="2"/>
  <c r="X232" i="2"/>
  <c r="AI234" i="2"/>
  <c r="AF234" i="2"/>
  <c r="AV239" i="2"/>
  <c r="AY239" i="2"/>
  <c r="CE242" i="2"/>
  <c r="CB242" i="2"/>
  <c r="BR248" i="2"/>
  <c r="AT248" i="2"/>
  <c r="Z248" i="2"/>
  <c r="P248" i="2"/>
  <c r="BV248" i="2"/>
  <c r="BB248" i="2"/>
  <c r="AD248" i="2"/>
  <c r="BT248" i="2"/>
  <c r="BF248" i="2"/>
  <c r="AB248" i="2"/>
  <c r="L248" i="2"/>
  <c r="BZ248" i="2"/>
  <c r="BD248" i="2"/>
  <c r="AP248" i="2"/>
  <c r="BX248" i="2"/>
  <c r="BJ248" i="2"/>
  <c r="AF248" i="2"/>
  <c r="AL248" i="2"/>
  <c r="CB249" i="2"/>
  <c r="CE249" i="2"/>
  <c r="BL268" i="2"/>
  <c r="CE142" i="2"/>
  <c r="AY143" i="2"/>
  <c r="AL144" i="2"/>
  <c r="BF144" i="2"/>
  <c r="BZ144" i="2"/>
  <c r="CE145" i="2"/>
  <c r="AI146" i="2"/>
  <c r="AY147" i="2"/>
  <c r="AL148" i="2"/>
  <c r="AX148" i="2" s="1"/>
  <c r="BF148" i="2"/>
  <c r="BZ148" i="2"/>
  <c r="CE149" i="2"/>
  <c r="AI150" i="2"/>
  <c r="AY151" i="2"/>
  <c r="AL152" i="2"/>
  <c r="BF152" i="2"/>
  <c r="BZ152" i="2"/>
  <c r="CE153" i="2"/>
  <c r="AI154" i="2"/>
  <c r="AY155" i="2"/>
  <c r="AL156" i="2"/>
  <c r="BF156" i="2"/>
  <c r="BZ156" i="2"/>
  <c r="CE157" i="2"/>
  <c r="AI158" i="2"/>
  <c r="CE160" i="2"/>
  <c r="AI161" i="2"/>
  <c r="AY162" i="2"/>
  <c r="AL163" i="2"/>
  <c r="BF163" i="2"/>
  <c r="BZ163" i="2"/>
  <c r="CE164" i="2"/>
  <c r="AI165" i="2"/>
  <c r="AY166" i="2"/>
  <c r="AL167" i="2"/>
  <c r="BF167" i="2"/>
  <c r="BZ167" i="2"/>
  <c r="CE168" i="2"/>
  <c r="AI169" i="2"/>
  <c r="AY170" i="2"/>
  <c r="AL171" i="2"/>
  <c r="BF171" i="2"/>
  <c r="BZ171" i="2"/>
  <c r="CE172" i="2"/>
  <c r="AI173" i="2"/>
  <c r="AI174" i="2"/>
  <c r="AY175" i="2"/>
  <c r="AL176" i="2"/>
  <c r="BF176" i="2"/>
  <c r="BZ176" i="2"/>
  <c r="CE177" i="2"/>
  <c r="AI178" i="2"/>
  <c r="AY179" i="2"/>
  <c r="AL180" i="2"/>
  <c r="BF180" i="2"/>
  <c r="BZ180" i="2"/>
  <c r="AD181" i="2"/>
  <c r="BB181" i="2"/>
  <c r="BV181" i="2"/>
  <c r="CE181" i="2"/>
  <c r="AI182" i="2"/>
  <c r="AY183" i="2"/>
  <c r="AL184" i="2"/>
  <c r="AX184" i="2" s="1"/>
  <c r="BF184" i="2"/>
  <c r="BO184" i="2"/>
  <c r="BZ184" i="2"/>
  <c r="AD185" i="2"/>
  <c r="BB185" i="2"/>
  <c r="BV185" i="2"/>
  <c r="CE185" i="2"/>
  <c r="AI186" i="2"/>
  <c r="AY187" i="2"/>
  <c r="AL188" i="2"/>
  <c r="BF188" i="2"/>
  <c r="BO188" i="2"/>
  <c r="BZ188" i="2"/>
  <c r="AD189" i="2"/>
  <c r="BB189" i="2"/>
  <c r="BV189" i="2"/>
  <c r="CE189" i="2"/>
  <c r="AI190" i="2"/>
  <c r="AY191" i="2"/>
  <c r="AL192" i="2"/>
  <c r="BF192" i="2"/>
  <c r="BZ192" i="2"/>
  <c r="CD192" i="2" s="1"/>
  <c r="AD193" i="2"/>
  <c r="BB193" i="2"/>
  <c r="BV193" i="2"/>
  <c r="CE193" i="2"/>
  <c r="AI194" i="2"/>
  <c r="AD196" i="2"/>
  <c r="BB196" i="2"/>
  <c r="BV196" i="2"/>
  <c r="CE196" i="2"/>
  <c r="AI197" i="2"/>
  <c r="AY198" i="2"/>
  <c r="BV200" i="2"/>
  <c r="CD200" i="2" s="1"/>
  <c r="BB200" i="2"/>
  <c r="AD200" i="2"/>
  <c r="Z200" i="2"/>
  <c r="AL200" i="2"/>
  <c r="AR200" i="2"/>
  <c r="BH200" i="2"/>
  <c r="BO200" i="2" s="1"/>
  <c r="CE200" i="2"/>
  <c r="AI201" i="2"/>
  <c r="BT201" i="2"/>
  <c r="X202" i="2"/>
  <c r="CE202" i="2"/>
  <c r="BO203" i="2"/>
  <c r="AT204" i="2"/>
  <c r="BJ204" i="2"/>
  <c r="CB204" i="2"/>
  <c r="BR205" i="2"/>
  <c r="AT205" i="2"/>
  <c r="Z205" i="2"/>
  <c r="P205" i="2"/>
  <c r="G72" i="6" s="1"/>
  <c r="AF205" i="2"/>
  <c r="AL205" i="2"/>
  <c r="BD205" i="2"/>
  <c r="BV205" i="2"/>
  <c r="CB205" i="2"/>
  <c r="BJ206" i="2"/>
  <c r="AP206" i="2"/>
  <c r="V206" i="2"/>
  <c r="L206" i="2"/>
  <c r="Z206" i="2"/>
  <c r="AF206" i="2"/>
  <c r="AL206" i="2"/>
  <c r="BD206" i="2"/>
  <c r="BV206" i="2"/>
  <c r="AY207" i="2"/>
  <c r="AF208" i="2"/>
  <c r="AI209" i="2"/>
  <c r="AY210" i="2"/>
  <c r="CE210" i="2"/>
  <c r="BR211" i="2"/>
  <c r="AT211" i="2"/>
  <c r="Z211" i="2"/>
  <c r="P211" i="2"/>
  <c r="G79" i="6" s="1"/>
  <c r="BX211" i="2"/>
  <c r="BB211" i="2"/>
  <c r="AP211" i="2"/>
  <c r="AD211" i="2"/>
  <c r="BF211" i="2"/>
  <c r="AI214" i="2"/>
  <c r="AY215" i="2"/>
  <c r="CE217" i="2"/>
  <c r="AF218" i="2"/>
  <c r="AP219" i="2"/>
  <c r="BF219" i="2"/>
  <c r="BZ219" i="2"/>
  <c r="B338" i="2"/>
  <c r="T220" i="2"/>
  <c r="AF220" i="2"/>
  <c r="BF220" i="2"/>
  <c r="BZ220" i="2"/>
  <c r="AV222" i="2"/>
  <c r="AY222" i="2"/>
  <c r="BR223" i="2"/>
  <c r="AT223" i="2"/>
  <c r="Z223" i="2"/>
  <c r="P223" i="2"/>
  <c r="BV223" i="2"/>
  <c r="BB223" i="2"/>
  <c r="AD223" i="2"/>
  <c r="BT223" i="2"/>
  <c r="BF223" i="2"/>
  <c r="AB223" i="2"/>
  <c r="L223" i="2"/>
  <c r="BZ223" i="2"/>
  <c r="BD223" i="2"/>
  <c r="AP223" i="2"/>
  <c r="X223" i="2"/>
  <c r="CE226" i="2"/>
  <c r="AR227" i="2"/>
  <c r="BT227" i="2"/>
  <c r="BL228" i="2"/>
  <c r="BH232" i="2"/>
  <c r="BO232" i="2" s="1"/>
  <c r="BX236" i="2"/>
  <c r="CF236" i="2" s="1"/>
  <c r="CE236" i="2"/>
  <c r="CE238" i="2"/>
  <c r="CB238" i="2"/>
  <c r="BO242" i="2"/>
  <c r="AV247" i="2"/>
  <c r="AY247" i="2"/>
  <c r="AF250" i="2"/>
  <c r="AI250" i="2"/>
  <c r="AI255" i="2"/>
  <c r="AF255" i="2"/>
  <c r="CE258" i="2"/>
  <c r="CB258" i="2"/>
  <c r="AF269" i="2"/>
  <c r="AI269" i="2"/>
  <c r="AI273" i="2"/>
  <c r="BX277" i="2"/>
  <c r="BJ277" i="2"/>
  <c r="BD277" i="2"/>
  <c r="AP277" i="2"/>
  <c r="AF277" i="2"/>
  <c r="V277" i="2"/>
  <c r="L277" i="2"/>
  <c r="BR277" i="2"/>
  <c r="AT277" i="2"/>
  <c r="Z277" i="2"/>
  <c r="P277" i="2"/>
  <c r="BT277" i="2"/>
  <c r="BF277" i="2"/>
  <c r="BZ277" i="2"/>
  <c r="AV277" i="2"/>
  <c r="AL277" i="2"/>
  <c r="AD277" i="2"/>
  <c r="BV277" i="2"/>
  <c r="BB277" i="2"/>
  <c r="AR277" i="2"/>
  <c r="AB277" i="2"/>
  <c r="BH277" i="2"/>
  <c r="BO277" i="2" s="1"/>
  <c r="AV279" i="2"/>
  <c r="AY279" i="2"/>
  <c r="CE293" i="2"/>
  <c r="CB293" i="2"/>
  <c r="AL120" i="2"/>
  <c r="AX120" i="2" s="1"/>
  <c r="BF120" i="2"/>
  <c r="AL124" i="2"/>
  <c r="BF124" i="2"/>
  <c r="AL128" i="2"/>
  <c r="AX128" i="2" s="1"/>
  <c r="BF128" i="2"/>
  <c r="AL132" i="2"/>
  <c r="BF132" i="2"/>
  <c r="AL136" i="2"/>
  <c r="BF136" i="2"/>
  <c r="AL140" i="2"/>
  <c r="BF140" i="2"/>
  <c r="AD144" i="2"/>
  <c r="BB144" i="2"/>
  <c r="AL147" i="2"/>
  <c r="AX147" i="2" s="1"/>
  <c r="BF147" i="2"/>
  <c r="AD148" i="2"/>
  <c r="BB148" i="2"/>
  <c r="AL151" i="2"/>
  <c r="BF151" i="2"/>
  <c r="AD152" i="2"/>
  <c r="BB152" i="2"/>
  <c r="AL155" i="2"/>
  <c r="BF155" i="2"/>
  <c r="AD156" i="2"/>
  <c r="AH156" i="2" s="1"/>
  <c r="BB156" i="2"/>
  <c r="AL159" i="2"/>
  <c r="BB159" i="2"/>
  <c r="AL162" i="2"/>
  <c r="AX162" i="2" s="1"/>
  <c r="BF162" i="2"/>
  <c r="AD163" i="2"/>
  <c r="BB163" i="2"/>
  <c r="AL166" i="2"/>
  <c r="BF166" i="2"/>
  <c r="AD167" i="2"/>
  <c r="BB167" i="2"/>
  <c r="AL170" i="2"/>
  <c r="BF170" i="2"/>
  <c r="AD171" i="2"/>
  <c r="BB171" i="2"/>
  <c r="V174" i="2"/>
  <c r="AP174" i="2"/>
  <c r="AL175" i="2"/>
  <c r="BF175" i="2"/>
  <c r="AD176" i="2"/>
  <c r="BB176" i="2"/>
  <c r="AL179" i="2"/>
  <c r="BF179" i="2"/>
  <c r="AD180" i="2"/>
  <c r="AH180" i="2" s="1"/>
  <c r="BB180" i="2"/>
  <c r="P181" i="2"/>
  <c r="Z181" i="2"/>
  <c r="AT181" i="2"/>
  <c r="AL183" i="2"/>
  <c r="BF183" i="2"/>
  <c r="AD184" i="2"/>
  <c r="BB184" i="2"/>
  <c r="P185" i="2"/>
  <c r="G76" i="6" s="1"/>
  <c r="Z185" i="2"/>
  <c r="AT185" i="2"/>
  <c r="AL187" i="2"/>
  <c r="BF187" i="2"/>
  <c r="AD188" i="2"/>
  <c r="BB188" i="2"/>
  <c r="P189" i="2"/>
  <c r="Z189" i="2"/>
  <c r="AT189" i="2"/>
  <c r="AL191" i="2"/>
  <c r="BF191" i="2"/>
  <c r="AD192" i="2"/>
  <c r="BB192" i="2"/>
  <c r="P193" i="2"/>
  <c r="Z193" i="2"/>
  <c r="AT193" i="2"/>
  <c r="X195" i="2"/>
  <c r="AD195" i="2"/>
  <c r="BB195" i="2"/>
  <c r="P196" i="2"/>
  <c r="G114" i="6" s="1"/>
  <c r="Z196" i="2"/>
  <c r="AT196" i="2"/>
  <c r="BO199" i="2"/>
  <c r="AT200" i="2"/>
  <c r="BJ200" i="2"/>
  <c r="CB200" i="2"/>
  <c r="BR201" i="2"/>
  <c r="AT201" i="2"/>
  <c r="Z201" i="2"/>
  <c r="P201" i="2"/>
  <c r="AF201" i="2"/>
  <c r="AL201" i="2"/>
  <c r="BD201" i="2"/>
  <c r="BV201" i="2"/>
  <c r="CB201" i="2"/>
  <c r="BJ202" i="2"/>
  <c r="AP202" i="2"/>
  <c r="V202" i="2"/>
  <c r="L202" i="2"/>
  <c r="Z202" i="2"/>
  <c r="AF202" i="2"/>
  <c r="AL202" i="2"/>
  <c r="BD202" i="2"/>
  <c r="BV202" i="2"/>
  <c r="P204" i="2"/>
  <c r="G45" i="6" s="1"/>
  <c r="V204" i="2"/>
  <c r="AN204" i="2"/>
  <c r="BF204" i="2"/>
  <c r="BL204" i="2"/>
  <c r="BR204" i="2"/>
  <c r="V205" i="2"/>
  <c r="AN205" i="2"/>
  <c r="BF205" i="2"/>
  <c r="BL205" i="2"/>
  <c r="AT206" i="2"/>
  <c r="BF206" i="2"/>
  <c r="BL206" i="2"/>
  <c r="BR206" i="2"/>
  <c r="BX206" i="2"/>
  <c r="T208" i="2"/>
  <c r="AY208" i="2"/>
  <c r="BL208" i="2"/>
  <c r="BX209" i="2"/>
  <c r="AV210" i="2"/>
  <c r="V211" i="2"/>
  <c r="BZ211" i="2"/>
  <c r="BJ212" i="2"/>
  <c r="AP212" i="2"/>
  <c r="V212" i="2"/>
  <c r="L212" i="2"/>
  <c r="BZ212" i="2"/>
  <c r="AB212" i="2"/>
  <c r="Z212" i="2"/>
  <c r="AV212" i="2"/>
  <c r="BD212" i="2"/>
  <c r="BV212" i="2"/>
  <c r="CE213" i="2"/>
  <c r="BJ216" i="2"/>
  <c r="AP216" i="2"/>
  <c r="V216" i="2"/>
  <c r="L216" i="2"/>
  <c r="BR216" i="2"/>
  <c r="CD216" i="2" s="1"/>
  <c r="AT216" i="2"/>
  <c r="Z216" i="2"/>
  <c r="P216" i="2"/>
  <c r="BT216" i="2"/>
  <c r="BF216" i="2"/>
  <c r="AD216" i="2"/>
  <c r="AL216" i="2"/>
  <c r="AY216" i="2"/>
  <c r="BB216" i="2"/>
  <c r="AR219" i="2"/>
  <c r="BH219" i="2"/>
  <c r="BO219" i="2" s="1"/>
  <c r="CB219" i="2"/>
  <c r="AV220" i="2"/>
  <c r="CB220" i="2"/>
  <c r="AI221" i="2"/>
  <c r="CE222" i="2"/>
  <c r="AI226" i="2"/>
  <c r="AV227" i="2"/>
  <c r="BL232" i="2"/>
  <c r="AF233" i="2"/>
  <c r="AI233" i="2"/>
  <c r="BP238" i="2"/>
  <c r="T240" i="2"/>
  <c r="AR240" i="2"/>
  <c r="CB240" i="2"/>
  <c r="BL256" i="2"/>
  <c r="BJ257" i="2"/>
  <c r="AP257" i="2"/>
  <c r="V257" i="2"/>
  <c r="L257" i="2"/>
  <c r="BR257" i="2"/>
  <c r="AT257" i="2"/>
  <c r="Z257" i="2"/>
  <c r="P257" i="2"/>
  <c r="BV257" i="2"/>
  <c r="AR257" i="2"/>
  <c r="AB257" i="2"/>
  <c r="BT257" i="2"/>
  <c r="BF257" i="2"/>
  <c r="BZ257" i="2"/>
  <c r="AV257" i="2"/>
  <c r="AL257" i="2"/>
  <c r="BL257" i="2"/>
  <c r="BX257" i="2"/>
  <c r="AY260" i="2"/>
  <c r="BR231" i="2"/>
  <c r="AT231" i="2"/>
  <c r="Z231" i="2"/>
  <c r="BV231" i="2"/>
  <c r="BB231" i="2"/>
  <c r="AD231" i="2"/>
  <c r="T231" i="2"/>
  <c r="AR231" i="2"/>
  <c r="AY231" i="2"/>
  <c r="BF231" i="2"/>
  <c r="CB231" i="2"/>
  <c r="BX232" i="2"/>
  <c r="CE233" i="2"/>
  <c r="BO236" i="2"/>
  <c r="CD236" i="2"/>
  <c r="AI237" i="2"/>
  <c r="AX237" i="2"/>
  <c r="AI239" i="2"/>
  <c r="BH240" i="2"/>
  <c r="BO240" i="2" s="1"/>
  <c r="BR244" i="2"/>
  <c r="AT244" i="2"/>
  <c r="Z244" i="2"/>
  <c r="P244" i="2"/>
  <c r="BV244" i="2"/>
  <c r="BB244" i="2"/>
  <c r="AD244" i="2"/>
  <c r="V244" i="2"/>
  <c r="AL244" i="2"/>
  <c r="BH244" i="2"/>
  <c r="BO244" i="2" s="1"/>
  <c r="AI247" i="2"/>
  <c r="X248" i="2"/>
  <c r="AN248" i="2"/>
  <c r="CE250" i="2"/>
  <c r="BJ253" i="2"/>
  <c r="AP253" i="2"/>
  <c r="V253" i="2"/>
  <c r="L253" i="2"/>
  <c r="BR253" i="2"/>
  <c r="AT253" i="2"/>
  <c r="Z253" i="2"/>
  <c r="P253" i="2"/>
  <c r="AD253" i="2"/>
  <c r="AL253" i="2"/>
  <c r="BB253" i="2"/>
  <c r="BX253" i="2"/>
  <c r="AY256" i="2"/>
  <c r="AF257" i="2"/>
  <c r="AN257" i="2"/>
  <c r="BD257" i="2"/>
  <c r="BV260" i="2"/>
  <c r="BZ260" i="2"/>
  <c r="BF260" i="2"/>
  <c r="AL260" i="2"/>
  <c r="BJ260" i="2"/>
  <c r="V260" i="2"/>
  <c r="L260" i="2"/>
  <c r="BB260" i="2"/>
  <c r="AP260" i="2"/>
  <c r="Z260" i="2"/>
  <c r="P260" i="2"/>
  <c r="AF260" i="2"/>
  <c r="BL260" i="2"/>
  <c r="BX260" i="2"/>
  <c r="BX261" i="2"/>
  <c r="BJ261" i="2"/>
  <c r="BD261" i="2"/>
  <c r="AP261" i="2"/>
  <c r="AF261" i="2"/>
  <c r="V261" i="2"/>
  <c r="L261" i="2"/>
  <c r="BR261" i="2"/>
  <c r="AT261" i="2"/>
  <c r="Z261" i="2"/>
  <c r="P261" i="2"/>
  <c r="BB261" i="2"/>
  <c r="AL261" i="2"/>
  <c r="AD261" i="2"/>
  <c r="BV261" i="2"/>
  <c r="AB261" i="2"/>
  <c r="AR261" i="2"/>
  <c r="BL261" i="2"/>
  <c r="CB264" i="2"/>
  <c r="CE264" i="2"/>
  <c r="CE267" i="2"/>
  <c r="AI268" i="2"/>
  <c r="AV270" i="2"/>
  <c r="AY270" i="2"/>
  <c r="CB272" i="2"/>
  <c r="BR272" i="2"/>
  <c r="BH272" i="2"/>
  <c r="BO272" i="2" s="1"/>
  <c r="AT272" i="2"/>
  <c r="AN272" i="2"/>
  <c r="Z272" i="2"/>
  <c r="P272" i="2"/>
  <c r="G118" i="6" s="1"/>
  <c r="BV272" i="2"/>
  <c r="BB272" i="2"/>
  <c r="AD272" i="2"/>
  <c r="BX272" i="2"/>
  <c r="BJ272" i="2"/>
  <c r="AF272" i="2"/>
  <c r="AL272" i="2"/>
  <c r="V272" i="2"/>
  <c r="T272" i="2"/>
  <c r="AP272" i="2"/>
  <c r="BL277" i="2"/>
  <c r="AI279" i="2"/>
  <c r="CB281" i="2"/>
  <c r="CE281" i="2"/>
  <c r="AB283" i="2"/>
  <c r="AI283" i="2"/>
  <c r="BX284" i="2"/>
  <c r="BJ284" i="2"/>
  <c r="AP284" i="2"/>
  <c r="V284" i="2"/>
  <c r="L284" i="2"/>
  <c r="BR284" i="2"/>
  <c r="AT284" i="2"/>
  <c r="Z284" i="2"/>
  <c r="P284" i="2"/>
  <c r="BV284" i="2"/>
  <c r="AR284" i="2"/>
  <c r="AB284" i="2"/>
  <c r="BT284" i="2"/>
  <c r="BF284" i="2"/>
  <c r="BB284" i="2"/>
  <c r="AD284" i="2"/>
  <c r="X284" i="2"/>
  <c r="AL284" i="2"/>
  <c r="AV284" i="2"/>
  <c r="BR287" i="2"/>
  <c r="AT287" i="2"/>
  <c r="Z287" i="2"/>
  <c r="P287" i="2"/>
  <c r="BV287" i="2"/>
  <c r="BB287" i="2"/>
  <c r="AD287" i="2"/>
  <c r="BZ287" i="2"/>
  <c r="BD287" i="2"/>
  <c r="AP287" i="2"/>
  <c r="BX287" i="2"/>
  <c r="BJ287" i="2"/>
  <c r="AF287" i="2"/>
  <c r="BT287" i="2"/>
  <c r="V287" i="2"/>
  <c r="CB287" i="2"/>
  <c r="CB288" i="2"/>
  <c r="CE288" i="2"/>
  <c r="AF293" i="2"/>
  <c r="AI293" i="2"/>
  <c r="AL199" i="2"/>
  <c r="AX199" i="2" s="1"/>
  <c r="BF199" i="2"/>
  <c r="BN199" i="2" s="1"/>
  <c r="AL203" i="2"/>
  <c r="BF203" i="2"/>
  <c r="AL207" i="2"/>
  <c r="BF207" i="2"/>
  <c r="BX208" i="2"/>
  <c r="X210" i="2"/>
  <c r="BH211" i="2"/>
  <c r="BO211" i="2" s="1"/>
  <c r="AY212" i="2"/>
  <c r="CE214" i="2"/>
  <c r="BR215" i="2"/>
  <c r="AT215" i="2"/>
  <c r="Z215" i="2"/>
  <c r="P215" i="2"/>
  <c r="BV215" i="2"/>
  <c r="BB215" i="2"/>
  <c r="AD215" i="2"/>
  <c r="V215" i="2"/>
  <c r="AI215" i="2"/>
  <c r="AL215" i="2"/>
  <c r="BH215" i="2"/>
  <c r="BO215" i="2" s="1"/>
  <c r="CB216" i="2"/>
  <c r="X219" i="2"/>
  <c r="AN219" i="2"/>
  <c r="BH220" i="2"/>
  <c r="BO220" i="2" s="1"/>
  <c r="BL223" i="2"/>
  <c r="BJ224" i="2"/>
  <c r="AP224" i="2"/>
  <c r="V224" i="2"/>
  <c r="P224" i="2"/>
  <c r="BR224" i="2"/>
  <c r="AT224" i="2"/>
  <c r="Z224" i="2"/>
  <c r="AB224" i="2"/>
  <c r="BH224" i="2"/>
  <c r="BV224" i="2"/>
  <c r="X227" i="2"/>
  <c r="AN227" i="2"/>
  <c r="BF228" i="2"/>
  <c r="CB228" i="2"/>
  <c r="AI229" i="2"/>
  <c r="V231" i="2"/>
  <c r="AI231" i="2"/>
  <c r="AL231" i="2"/>
  <c r="BH231" i="2"/>
  <c r="BO231" i="2" s="1"/>
  <c r="AF232" i="2"/>
  <c r="AN232" i="2"/>
  <c r="BD232" i="2"/>
  <c r="CE234" i="2"/>
  <c r="BR235" i="2"/>
  <c r="AT235" i="2"/>
  <c r="Z235" i="2"/>
  <c r="BV235" i="2"/>
  <c r="BB235" i="2"/>
  <c r="AD235" i="2"/>
  <c r="T235" i="2"/>
  <c r="AR235" i="2"/>
  <c r="BF235" i="2"/>
  <c r="CB235" i="2"/>
  <c r="AI238" i="2"/>
  <c r="AZ238" i="2"/>
  <c r="BN238" i="2"/>
  <c r="X240" i="2"/>
  <c r="AN240" i="2"/>
  <c r="BF241" i="2"/>
  <c r="CB241" i="2"/>
  <c r="X244" i="2"/>
  <c r="AF244" i="2"/>
  <c r="AN244" i="2"/>
  <c r="BJ244" i="2"/>
  <c r="BX244" i="2"/>
  <c r="AB245" i="2"/>
  <c r="BH245" i="2"/>
  <c r="BL248" i="2"/>
  <c r="BJ249" i="2"/>
  <c r="AP249" i="2"/>
  <c r="V249" i="2"/>
  <c r="L249" i="2"/>
  <c r="BR249" i="2"/>
  <c r="AT249" i="2"/>
  <c r="Z249" i="2"/>
  <c r="P249" i="2"/>
  <c r="AD249" i="2"/>
  <c r="AL249" i="2"/>
  <c r="AY249" i="2"/>
  <c r="BB249" i="2"/>
  <c r="BX249" i="2"/>
  <c r="AY251" i="2"/>
  <c r="L252" i="2"/>
  <c r="T252" i="2"/>
  <c r="AR252" i="2"/>
  <c r="CB252" i="2"/>
  <c r="AF253" i="2"/>
  <c r="AN253" i="2"/>
  <c r="AV253" i="2"/>
  <c r="BD253" i="2"/>
  <c r="BZ253" i="2"/>
  <c r="AI254" i="2"/>
  <c r="CE255" i="2"/>
  <c r="BR256" i="2"/>
  <c r="AT256" i="2"/>
  <c r="Z256" i="2"/>
  <c r="P256" i="2"/>
  <c r="BV256" i="2"/>
  <c r="BB256" i="2"/>
  <c r="AD256" i="2"/>
  <c r="V256" i="2"/>
  <c r="AI256" i="2"/>
  <c r="AL256" i="2"/>
  <c r="BH256" i="2"/>
  <c r="BO256" i="2" s="1"/>
  <c r="CB257" i="2"/>
  <c r="BD260" i="2"/>
  <c r="CE260" i="2"/>
  <c r="T261" i="2"/>
  <c r="BF261" i="2"/>
  <c r="BZ261" i="2"/>
  <c r="CB263" i="2"/>
  <c r="BR263" i="2"/>
  <c r="BH263" i="2"/>
  <c r="BO263" i="2" s="1"/>
  <c r="AT263" i="2"/>
  <c r="AN263" i="2"/>
  <c r="Z263" i="2"/>
  <c r="P263" i="2"/>
  <c r="BV263" i="2"/>
  <c r="BB263" i="2"/>
  <c r="AD263" i="2"/>
  <c r="BF263" i="2"/>
  <c r="L263" i="2"/>
  <c r="BZ263" i="2"/>
  <c r="BD263" i="2"/>
  <c r="AP263" i="2"/>
  <c r="X263" i="2"/>
  <c r="AY268" i="2"/>
  <c r="AR272" i="2"/>
  <c r="BL272" i="2"/>
  <c r="BX273" i="2"/>
  <c r="BJ273" i="2"/>
  <c r="BD273" i="2"/>
  <c r="AP273" i="2"/>
  <c r="AF273" i="2"/>
  <c r="V273" i="2"/>
  <c r="L273" i="2"/>
  <c r="BR273" i="2"/>
  <c r="AT273" i="2"/>
  <c r="Z273" i="2"/>
  <c r="P273" i="2"/>
  <c r="BV273" i="2"/>
  <c r="AB273" i="2"/>
  <c r="BT273" i="2"/>
  <c r="BF273" i="2"/>
  <c r="AL273" i="2"/>
  <c r="AV273" i="2"/>
  <c r="AY274" i="2"/>
  <c r="CB280" i="2"/>
  <c r="BR280" i="2"/>
  <c r="BH280" i="2"/>
  <c r="BO280" i="2" s="1"/>
  <c r="AT280" i="2"/>
  <c r="AN280" i="2"/>
  <c r="Z280" i="2"/>
  <c r="P280" i="2"/>
  <c r="BV280" i="2"/>
  <c r="BB280" i="2"/>
  <c r="AD280" i="2"/>
  <c r="BF280" i="2"/>
  <c r="L280" i="2"/>
  <c r="BZ280" i="2"/>
  <c r="BD280" i="2"/>
  <c r="AP280" i="2"/>
  <c r="X280" i="2"/>
  <c r="BZ284" i="2"/>
  <c r="BF287" i="2"/>
  <c r="G70" i="6"/>
  <c r="T293" i="2"/>
  <c r="AY220" i="2"/>
  <c r="BX220" i="2"/>
  <c r="T223" i="2"/>
  <c r="AR223" i="2"/>
  <c r="CB223" i="2"/>
  <c r="AY224" i="2"/>
  <c r="BO225" i="2"/>
  <c r="BL227" i="2"/>
  <c r="BJ228" i="2"/>
  <c r="AP228" i="2"/>
  <c r="V228" i="2"/>
  <c r="P228" i="2"/>
  <c r="BR228" i="2"/>
  <c r="AT228" i="2"/>
  <c r="Z228" i="2"/>
  <c r="T228" i="2"/>
  <c r="AB228" i="2"/>
  <c r="AR228" i="2"/>
  <c r="BH228" i="2"/>
  <c r="BO228" i="2" s="1"/>
  <c r="BV228" i="2"/>
  <c r="X231" i="2"/>
  <c r="AF231" i="2"/>
  <c r="AN231" i="2"/>
  <c r="AV231" i="2"/>
  <c r="BJ231" i="2"/>
  <c r="BX231" i="2"/>
  <c r="CB232" i="2"/>
  <c r="AI235" i="2"/>
  <c r="AJ238" i="2"/>
  <c r="BO238" i="2"/>
  <c r="CD238" i="2"/>
  <c r="BL240" i="2"/>
  <c r="BJ241" i="2"/>
  <c r="AP241" i="2"/>
  <c r="V241" i="2"/>
  <c r="P241" i="2"/>
  <c r="BR241" i="2"/>
  <c r="AT241" i="2"/>
  <c r="Z241" i="2"/>
  <c r="T241" i="2"/>
  <c r="AB241" i="2"/>
  <c r="AR241" i="2"/>
  <c r="BH241" i="2"/>
  <c r="BO241" i="2" s="1"/>
  <c r="BV241" i="2"/>
  <c r="AP244" i="2"/>
  <c r="BD244" i="2"/>
  <c r="BL244" i="2"/>
  <c r="BZ244" i="2"/>
  <c r="BJ245" i="2"/>
  <c r="AP245" i="2"/>
  <c r="V245" i="2"/>
  <c r="L245" i="2"/>
  <c r="BR245" i="2"/>
  <c r="AT245" i="2"/>
  <c r="Z245" i="2"/>
  <c r="P245" i="2"/>
  <c r="AD245" i="2"/>
  <c r="AL245" i="2"/>
  <c r="AY245" i="2"/>
  <c r="BB245" i="2"/>
  <c r="BX245" i="2"/>
  <c r="T248" i="2"/>
  <c r="AR248" i="2"/>
  <c r="CB248" i="2"/>
  <c r="CE251" i="2"/>
  <c r="BR252" i="2"/>
  <c r="AT252" i="2"/>
  <c r="Z252" i="2"/>
  <c r="P252" i="2"/>
  <c r="BV252" i="2"/>
  <c r="BB252" i="2"/>
  <c r="AD252" i="2"/>
  <c r="V252" i="2"/>
  <c r="AI252" i="2"/>
  <c r="AL252" i="2"/>
  <c r="BH252" i="2"/>
  <c r="BO252" i="2" s="1"/>
  <c r="BF253" i="2"/>
  <c r="BT253" i="2"/>
  <c r="CB253" i="2"/>
  <c r="T257" i="2"/>
  <c r="BH257" i="2"/>
  <c r="BO257" i="2" s="1"/>
  <c r="AB260" i="2"/>
  <c r="AR260" i="2"/>
  <c r="BH260" i="2"/>
  <c r="BO260" i="2" s="1"/>
  <c r="BR260" i="2"/>
  <c r="CB260" i="2"/>
  <c r="AV261" i="2"/>
  <c r="CB261" i="2"/>
  <c r="AV262" i="2"/>
  <c r="AY262" i="2"/>
  <c r="CE262" i="2"/>
  <c r="AB263" i="2"/>
  <c r="AL263" i="2"/>
  <c r="AV263" i="2"/>
  <c r="BX263" i="2"/>
  <c r="AF266" i="2"/>
  <c r="BL267" i="2"/>
  <c r="BX268" i="2"/>
  <c r="BJ268" i="2"/>
  <c r="BD268" i="2"/>
  <c r="AP268" i="2"/>
  <c r="AF268" i="2"/>
  <c r="V268" i="2"/>
  <c r="L268" i="2"/>
  <c r="BR268" i="2"/>
  <c r="AT268" i="2"/>
  <c r="Z268" i="2"/>
  <c r="P268" i="2"/>
  <c r="BV268" i="2"/>
  <c r="AB268" i="2"/>
  <c r="BT268" i="2"/>
  <c r="BF268" i="2"/>
  <c r="AL268" i="2"/>
  <c r="AV268" i="2"/>
  <c r="AY269" i="2"/>
  <c r="AV272" i="2"/>
  <c r="BD272" i="2"/>
  <c r="BZ272" i="2"/>
  <c r="T273" i="2"/>
  <c r="AD273" i="2"/>
  <c r="AN273" i="2"/>
  <c r="AF274" i="2"/>
  <c r="AI274" i="2"/>
  <c r="CB274" i="2"/>
  <c r="T277" i="2"/>
  <c r="AI278" i="2"/>
  <c r="CE279" i="2"/>
  <c r="AB280" i="2"/>
  <c r="AL280" i="2"/>
  <c r="AV280" i="2"/>
  <c r="BX280" i="2"/>
  <c r="BD284" i="2"/>
  <c r="AL287" i="2"/>
  <c r="BH287" i="2"/>
  <c r="BO287" i="2" s="1"/>
  <c r="AI290" i="2"/>
  <c r="CE301" i="2"/>
  <c r="BJ300" i="2"/>
  <c r="AP300" i="2"/>
  <c r="V300" i="2"/>
  <c r="L300" i="2"/>
  <c r="BR300" i="2"/>
  <c r="AT300" i="2"/>
  <c r="Z300" i="2"/>
  <c r="P300" i="2"/>
  <c r="BT300" i="2"/>
  <c r="BF300" i="2"/>
  <c r="AR300" i="2"/>
  <c r="AB300" i="2"/>
  <c r="BZ300" i="2"/>
  <c r="AV300" i="2"/>
  <c r="AL300" i="2"/>
  <c r="BV300" i="2"/>
  <c r="AY213" i="2"/>
  <c r="AL214" i="2"/>
  <c r="BF214" i="2"/>
  <c r="BO214" i="2"/>
  <c r="BZ214" i="2"/>
  <c r="CE215" i="2"/>
  <c r="AI216" i="2"/>
  <c r="AY217" i="2"/>
  <c r="AL218" i="2"/>
  <c r="BF218" i="2"/>
  <c r="BO218" i="2"/>
  <c r="BZ218" i="2"/>
  <c r="CE219" i="2"/>
  <c r="AI220" i="2"/>
  <c r="AY221" i="2"/>
  <c r="AL222" i="2"/>
  <c r="BF222" i="2"/>
  <c r="BZ222" i="2"/>
  <c r="CE223" i="2"/>
  <c r="AI224" i="2"/>
  <c r="AY225" i="2"/>
  <c r="AL226" i="2"/>
  <c r="BF226" i="2"/>
  <c r="BZ226" i="2"/>
  <c r="CE227" i="2"/>
  <c r="AI228" i="2"/>
  <c r="AY229" i="2"/>
  <c r="AL230" i="2"/>
  <c r="BF230" i="2"/>
  <c r="BZ230" i="2"/>
  <c r="CE231" i="2"/>
  <c r="AI232" i="2"/>
  <c r="AY233" i="2"/>
  <c r="AL234" i="2"/>
  <c r="BF234" i="2"/>
  <c r="BO234" i="2"/>
  <c r="BZ234" i="2"/>
  <c r="CE235" i="2"/>
  <c r="AY236" i="2"/>
  <c r="CE237" i="2"/>
  <c r="AY238" i="2"/>
  <c r="AL239" i="2"/>
  <c r="AX239" i="2" s="1"/>
  <c r="BF239" i="2"/>
  <c r="BZ239" i="2"/>
  <c r="CE240" i="2"/>
  <c r="AI241" i="2"/>
  <c r="AY242" i="2"/>
  <c r="AL243" i="2"/>
  <c r="BF243" i="2"/>
  <c r="BZ243" i="2"/>
  <c r="CE244" i="2"/>
  <c r="AI245" i="2"/>
  <c r="AY246" i="2"/>
  <c r="AL247" i="2"/>
  <c r="BF247" i="2"/>
  <c r="BZ247" i="2"/>
  <c r="CE248" i="2"/>
  <c r="AI249" i="2"/>
  <c r="AY250" i="2"/>
  <c r="AL251" i="2"/>
  <c r="BF251" i="2"/>
  <c r="BZ251" i="2"/>
  <c r="CE252" i="2"/>
  <c r="AI253" i="2"/>
  <c r="AY254" i="2"/>
  <c r="AL255" i="2"/>
  <c r="BF255" i="2"/>
  <c r="BZ255" i="2"/>
  <c r="CD255" i="2" s="1"/>
  <c r="CE256" i="2"/>
  <c r="AI257" i="2"/>
  <c r="AY258" i="2"/>
  <c r="AL259" i="2"/>
  <c r="BF259" i="2"/>
  <c r="BZ259" i="2"/>
  <c r="AI260" i="2"/>
  <c r="AV260" i="2"/>
  <c r="BH261" i="2"/>
  <c r="BO261" i="2" s="1"/>
  <c r="BL263" i="2"/>
  <c r="BX264" i="2"/>
  <c r="BJ264" i="2"/>
  <c r="BD264" i="2"/>
  <c r="AP264" i="2"/>
  <c r="AF264" i="2"/>
  <c r="V264" i="2"/>
  <c r="L264" i="2"/>
  <c r="BR264" i="2"/>
  <c r="AT264" i="2"/>
  <c r="Z264" i="2"/>
  <c r="P264" i="2"/>
  <c r="AD264" i="2"/>
  <c r="AL264" i="2"/>
  <c r="AY264" i="2"/>
  <c r="BB264" i="2"/>
  <c r="CE265" i="2"/>
  <c r="CE266" i="2"/>
  <c r="CB267" i="2"/>
  <c r="BR267" i="2"/>
  <c r="BH267" i="2"/>
  <c r="BO267" i="2" s="1"/>
  <c r="AT267" i="2"/>
  <c r="AN267" i="2"/>
  <c r="Z267" i="2"/>
  <c r="P267" i="2"/>
  <c r="BV267" i="2"/>
  <c r="BB267" i="2"/>
  <c r="AD267" i="2"/>
  <c r="V267" i="2"/>
  <c r="AI267" i="2"/>
  <c r="AL267" i="2"/>
  <c r="CB268" i="2"/>
  <c r="AY271" i="2"/>
  <c r="CE271" i="2"/>
  <c r="AI272" i="2"/>
  <c r="CB273" i="2"/>
  <c r="AY276" i="2"/>
  <c r="CE276" i="2"/>
  <c r="AI277" i="2"/>
  <c r="AN277" i="2"/>
  <c r="AY278" i="2"/>
  <c r="BL280" i="2"/>
  <c r="BX281" i="2"/>
  <c r="BJ281" i="2"/>
  <c r="BD281" i="2"/>
  <c r="AP281" i="2"/>
  <c r="AF281" i="2"/>
  <c r="V281" i="2"/>
  <c r="L281" i="2"/>
  <c r="BR281" i="2"/>
  <c r="AT281" i="2"/>
  <c r="Z281" i="2"/>
  <c r="P281" i="2"/>
  <c r="AD281" i="2"/>
  <c r="AL281" i="2"/>
  <c r="AY281" i="2"/>
  <c r="BB281" i="2"/>
  <c r="AN284" i="2"/>
  <c r="AF285" i="2"/>
  <c r="AI285" i="2"/>
  <c r="AR287" i="2"/>
  <c r="CB292" i="2"/>
  <c r="CE292" i="2"/>
  <c r="BR299" i="2"/>
  <c r="BH299" i="2"/>
  <c r="BO299" i="2" s="1"/>
  <c r="AT299" i="2"/>
  <c r="AN299" i="2"/>
  <c r="Z299" i="2"/>
  <c r="P299" i="2"/>
  <c r="BV299" i="2"/>
  <c r="BB299" i="2"/>
  <c r="AD299" i="2"/>
  <c r="BX299" i="2"/>
  <c r="AB299" i="2"/>
  <c r="L299" i="2"/>
  <c r="BF299" i="2"/>
  <c r="AP299" i="2"/>
  <c r="BD299" i="2"/>
  <c r="AV299" i="2"/>
  <c r="AF299" i="2"/>
  <c r="AL299" i="2"/>
  <c r="BZ299" i="2"/>
  <c r="AD300" i="2"/>
  <c r="BB300" i="2"/>
  <c r="BL300" i="2"/>
  <c r="AL209" i="2"/>
  <c r="BF209" i="2"/>
  <c r="AL213" i="2"/>
  <c r="BF213" i="2"/>
  <c r="AD214" i="2"/>
  <c r="BB214" i="2"/>
  <c r="AL217" i="2"/>
  <c r="BF217" i="2"/>
  <c r="AD218" i="2"/>
  <c r="BB218" i="2"/>
  <c r="AL221" i="2"/>
  <c r="BF221" i="2"/>
  <c r="AD222" i="2"/>
  <c r="AH222" i="2" s="1"/>
  <c r="BB222" i="2"/>
  <c r="AL225" i="2"/>
  <c r="BF225" i="2"/>
  <c r="AD226" i="2"/>
  <c r="BB226" i="2"/>
  <c r="AL229" i="2"/>
  <c r="BF229" i="2"/>
  <c r="BN229" i="2" s="1"/>
  <c r="AD230" i="2"/>
  <c r="BB230" i="2"/>
  <c r="AL233" i="2"/>
  <c r="BF233" i="2"/>
  <c r="AD234" i="2"/>
  <c r="BB234" i="2"/>
  <c r="AD239" i="2"/>
  <c r="BB239" i="2"/>
  <c r="AL242" i="2"/>
  <c r="BF242" i="2"/>
  <c r="BN242" i="2" s="1"/>
  <c r="AD243" i="2"/>
  <c r="BB243" i="2"/>
  <c r="AL246" i="2"/>
  <c r="BF246" i="2"/>
  <c r="BN246" i="2" s="1"/>
  <c r="AD247" i="2"/>
  <c r="BB247" i="2"/>
  <c r="AL250" i="2"/>
  <c r="AX250" i="2" s="1"/>
  <c r="BF250" i="2"/>
  <c r="BN250" i="2" s="1"/>
  <c r="AD251" i="2"/>
  <c r="BB251" i="2"/>
  <c r="AL254" i="2"/>
  <c r="BF254" i="2"/>
  <c r="AD255" i="2"/>
  <c r="BB255" i="2"/>
  <c r="AL258" i="2"/>
  <c r="BF258" i="2"/>
  <c r="AD259" i="2"/>
  <c r="BB259" i="2"/>
  <c r="AY261" i="2"/>
  <c r="T263" i="2"/>
  <c r="AR263" i="2"/>
  <c r="CE263" i="2"/>
  <c r="AI264" i="2"/>
  <c r="AN264" i="2"/>
  <c r="AV264" i="2"/>
  <c r="BZ264" i="2"/>
  <c r="X267" i="2"/>
  <c r="AF267" i="2"/>
  <c r="BJ267" i="2"/>
  <c r="BX267" i="2"/>
  <c r="BH268" i="2"/>
  <c r="BO268" i="2" s="1"/>
  <c r="CE270" i="2"/>
  <c r="CB271" i="2"/>
  <c r="BR271" i="2"/>
  <c r="BH271" i="2"/>
  <c r="BO271" i="2" s="1"/>
  <c r="AT271" i="2"/>
  <c r="AN271" i="2"/>
  <c r="Z271" i="2"/>
  <c r="P271" i="2"/>
  <c r="BV271" i="2"/>
  <c r="BB271" i="2"/>
  <c r="AD271" i="2"/>
  <c r="V271" i="2"/>
  <c r="AI271" i="2"/>
  <c r="AL271" i="2"/>
  <c r="X272" i="2"/>
  <c r="BH273" i="2"/>
  <c r="CE275" i="2"/>
  <c r="CB276" i="2"/>
  <c r="BR276" i="2"/>
  <c r="BH276" i="2"/>
  <c r="BO276" i="2" s="1"/>
  <c r="AT276" i="2"/>
  <c r="AN276" i="2"/>
  <c r="Z276" i="2"/>
  <c r="P276" i="2"/>
  <c r="BV276" i="2"/>
  <c r="BB276" i="2"/>
  <c r="AD276" i="2"/>
  <c r="V276" i="2"/>
  <c r="AI276" i="2"/>
  <c r="AL276" i="2"/>
  <c r="CB277" i="2"/>
  <c r="BO279" i="2"/>
  <c r="T280" i="2"/>
  <c r="AR280" i="2"/>
  <c r="CE280" i="2"/>
  <c r="AI281" i="2"/>
  <c r="AN281" i="2"/>
  <c r="AV281" i="2"/>
  <c r="BZ281" i="2"/>
  <c r="AY282" i="2"/>
  <c r="AF284" i="2"/>
  <c r="BL284" i="2"/>
  <c r="CB285" i="2"/>
  <c r="AV287" i="2"/>
  <c r="AV290" i="2"/>
  <c r="AY290" i="2"/>
  <c r="BR291" i="2"/>
  <c r="AT291" i="2"/>
  <c r="Z291" i="2"/>
  <c r="P291" i="2"/>
  <c r="BV291" i="2"/>
  <c r="BB291" i="2"/>
  <c r="AD291" i="2"/>
  <c r="BT291" i="2"/>
  <c r="BF291" i="2"/>
  <c r="AB291" i="2"/>
  <c r="L291" i="2"/>
  <c r="BZ291" i="2"/>
  <c r="BD291" i="2"/>
  <c r="AP291" i="2"/>
  <c r="X291" i="2"/>
  <c r="AY294" i="2"/>
  <c r="BR295" i="2"/>
  <c r="AT295" i="2"/>
  <c r="Z295" i="2"/>
  <c r="P295" i="2"/>
  <c r="G87" i="6" s="1"/>
  <c r="BV295" i="2"/>
  <c r="BB295" i="2"/>
  <c r="AD295" i="2"/>
  <c r="BZ295" i="2"/>
  <c r="BD295" i="2"/>
  <c r="AP295" i="2"/>
  <c r="BX295" i="2"/>
  <c r="BJ295" i="2"/>
  <c r="AF295" i="2"/>
  <c r="AL295" i="2"/>
  <c r="V295" i="2"/>
  <c r="AR295" i="2"/>
  <c r="CB295" i="2"/>
  <c r="AV298" i="2"/>
  <c r="AY298" i="2"/>
  <c r="B339" i="2"/>
  <c r="T304" i="2"/>
  <c r="CB321" i="2"/>
  <c r="BR321" i="2"/>
  <c r="BH321" i="2"/>
  <c r="BO321" i="2" s="1"/>
  <c r="AT321" i="2"/>
  <c r="AN321" i="2"/>
  <c r="Z321" i="2"/>
  <c r="P321" i="2"/>
  <c r="BV321" i="2"/>
  <c r="BB321" i="2"/>
  <c r="AD321" i="2"/>
  <c r="BZ321" i="2"/>
  <c r="BD321" i="2"/>
  <c r="AP321" i="2"/>
  <c r="BX321" i="2"/>
  <c r="BJ321" i="2"/>
  <c r="AF321" i="2"/>
  <c r="BF321" i="2"/>
  <c r="AL321" i="2"/>
  <c r="AB321" i="2"/>
  <c r="L321" i="2"/>
  <c r="BT321" i="2"/>
  <c r="V321" i="2"/>
  <c r="BH295" i="2"/>
  <c r="BO295" i="2" s="1"/>
  <c r="AI298" i="2"/>
  <c r="X299" i="2"/>
  <c r="BL299" i="2"/>
  <c r="CB299" i="2"/>
  <c r="AF300" i="2"/>
  <c r="AN300" i="2"/>
  <c r="BD300" i="2"/>
  <c r="BR303" i="2"/>
  <c r="AT303" i="2"/>
  <c r="Z303" i="2"/>
  <c r="P303" i="2"/>
  <c r="BV303" i="2"/>
  <c r="BB303" i="2"/>
  <c r="AD303" i="2"/>
  <c r="BX303" i="2"/>
  <c r="BJ303" i="2"/>
  <c r="AF303" i="2"/>
  <c r="BF303" i="2"/>
  <c r="L303" i="2"/>
  <c r="AL303" i="2"/>
  <c r="AV303" i="2"/>
  <c r="AY303" i="2"/>
  <c r="BD303" i="2"/>
  <c r="AY304" i="2"/>
  <c r="CB304" i="2"/>
  <c r="CE304" i="2"/>
  <c r="CE305" i="2"/>
  <c r="CB305" i="2"/>
  <c r="AY307" i="2"/>
  <c r="BL310" i="2"/>
  <c r="AL262" i="2"/>
  <c r="BF262" i="2"/>
  <c r="BZ262" i="2"/>
  <c r="CD262" i="2" s="1"/>
  <c r="P265" i="2"/>
  <c r="V265" i="2"/>
  <c r="AP265" i="2"/>
  <c r="BJ265" i="2"/>
  <c r="AL266" i="2"/>
  <c r="BF266" i="2"/>
  <c r="L269" i="2"/>
  <c r="V269" i="2"/>
  <c r="AP269" i="2"/>
  <c r="BJ269" i="2"/>
  <c r="AL270" i="2"/>
  <c r="BF270" i="2"/>
  <c r="L274" i="2"/>
  <c r="V274" i="2"/>
  <c r="AH274" i="2" s="1"/>
  <c r="AP274" i="2"/>
  <c r="BJ274" i="2"/>
  <c r="AL275" i="2"/>
  <c r="BF275" i="2"/>
  <c r="L278" i="2"/>
  <c r="V278" i="2"/>
  <c r="AP278" i="2"/>
  <c r="BJ278" i="2"/>
  <c r="AL279" i="2"/>
  <c r="AX279" i="2" s="1"/>
  <c r="BF279" i="2"/>
  <c r="L282" i="2"/>
  <c r="V282" i="2"/>
  <c r="AP282" i="2"/>
  <c r="BJ282" i="2"/>
  <c r="AL283" i="2"/>
  <c r="BF283" i="2"/>
  <c r="CB284" i="2"/>
  <c r="X287" i="2"/>
  <c r="AN287" i="2"/>
  <c r="AB288" i="2"/>
  <c r="BH288" i="2"/>
  <c r="BO288" i="2" s="1"/>
  <c r="AI289" i="2"/>
  <c r="BL291" i="2"/>
  <c r="BJ292" i="2"/>
  <c r="AP292" i="2"/>
  <c r="V292" i="2"/>
  <c r="L292" i="2"/>
  <c r="BR292" i="2"/>
  <c r="AT292" i="2"/>
  <c r="Z292" i="2"/>
  <c r="P292" i="2"/>
  <c r="AD292" i="2"/>
  <c r="AL292" i="2"/>
  <c r="AY292" i="2"/>
  <c r="BB292" i="2"/>
  <c r="BX292" i="2"/>
  <c r="X295" i="2"/>
  <c r="AN295" i="2"/>
  <c r="AB296" i="2"/>
  <c r="BH296" i="2"/>
  <c r="BO296" i="2" s="1"/>
  <c r="AI297" i="2"/>
  <c r="BH300" i="2"/>
  <c r="BO300" i="2" s="1"/>
  <c r="AI302" i="2"/>
  <c r="AF302" i="2"/>
  <c r="AV302" i="2"/>
  <c r="AY302" i="2"/>
  <c r="CE302" i="2"/>
  <c r="AB303" i="2"/>
  <c r="BH303" i="2"/>
  <c r="BO303" i="2" s="1"/>
  <c r="BT303" i="2"/>
  <c r="CE310" i="2"/>
  <c r="CB310" i="2"/>
  <c r="AV312" i="2"/>
  <c r="AY312" i="2"/>
  <c r="BR313" i="2"/>
  <c r="AT313" i="2"/>
  <c r="Z313" i="2"/>
  <c r="P313" i="2"/>
  <c r="BZ313" i="2"/>
  <c r="BJ313" i="2"/>
  <c r="L313" i="2"/>
  <c r="BX313" i="2"/>
  <c r="BB313" i="2"/>
  <c r="AP313" i="2"/>
  <c r="AD313" i="2"/>
  <c r="AH313" i="2" s="1"/>
  <c r="AL313" i="2"/>
  <c r="AR313" i="2"/>
  <c r="BV313" i="2"/>
  <c r="BF313" i="2"/>
  <c r="AF313" i="2"/>
  <c r="AN313" i="2"/>
  <c r="AY313" i="2"/>
  <c r="BL313" i="2"/>
  <c r="BT318" i="2"/>
  <c r="CE318" i="2"/>
  <c r="X262" i="2"/>
  <c r="AD262" i="2"/>
  <c r="AR262" i="2"/>
  <c r="BB262" i="2"/>
  <c r="BL262" i="2"/>
  <c r="BP262" i="2" s="1"/>
  <c r="AB265" i="2"/>
  <c r="AL265" i="2"/>
  <c r="AV265" i="2"/>
  <c r="BF265" i="2"/>
  <c r="BT265" i="2"/>
  <c r="AB269" i="2"/>
  <c r="AL269" i="2"/>
  <c r="AV269" i="2"/>
  <c r="AZ269" i="2" s="1"/>
  <c r="BF269" i="2"/>
  <c r="BT269" i="2"/>
  <c r="AB274" i="2"/>
  <c r="AL274" i="2"/>
  <c r="AV274" i="2"/>
  <c r="BF274" i="2"/>
  <c r="BT274" i="2"/>
  <c r="AB278" i="2"/>
  <c r="AL278" i="2"/>
  <c r="AV278" i="2"/>
  <c r="BF278" i="2"/>
  <c r="BT278" i="2"/>
  <c r="AB282" i="2"/>
  <c r="AL282" i="2"/>
  <c r="AV282" i="2"/>
  <c r="BF282" i="2"/>
  <c r="BT282" i="2"/>
  <c r="CE283" i="2"/>
  <c r="T284" i="2"/>
  <c r="BH284" i="2"/>
  <c r="BO284" i="2" s="1"/>
  <c r="BL287" i="2"/>
  <c r="BJ288" i="2"/>
  <c r="AP288" i="2"/>
  <c r="V288" i="2"/>
  <c r="L288" i="2"/>
  <c r="BR288" i="2"/>
  <c r="AT288" i="2"/>
  <c r="Z288" i="2"/>
  <c r="P288" i="2"/>
  <c r="AD288" i="2"/>
  <c r="AL288" i="2"/>
  <c r="AY288" i="2"/>
  <c r="BB288" i="2"/>
  <c r="BX288" i="2"/>
  <c r="T291" i="2"/>
  <c r="AR291" i="2"/>
  <c r="CB291" i="2"/>
  <c r="BL295" i="2"/>
  <c r="BX296" i="2"/>
  <c r="BJ296" i="2"/>
  <c r="BD296" i="2"/>
  <c r="AP296" i="2"/>
  <c r="AF296" i="2"/>
  <c r="V296" i="2"/>
  <c r="L296" i="2"/>
  <c r="BR296" i="2"/>
  <c r="AT296" i="2"/>
  <c r="Z296" i="2"/>
  <c r="P296" i="2"/>
  <c r="G88" i="6" s="1"/>
  <c r="AD296" i="2"/>
  <c r="AL296" i="2"/>
  <c r="AY296" i="2"/>
  <c r="BB296" i="2"/>
  <c r="BO297" i="2"/>
  <c r="T299" i="2"/>
  <c r="AR299" i="2"/>
  <c r="AY299" i="2"/>
  <c r="T300" i="2"/>
  <c r="AP303" i="2"/>
  <c r="BL303" i="2"/>
  <c r="BJ304" i="2"/>
  <c r="AP304" i="2"/>
  <c r="V304" i="2"/>
  <c r="L304" i="2"/>
  <c r="BR304" i="2"/>
  <c r="AT304" i="2"/>
  <c r="Z304" i="2"/>
  <c r="P304" i="2"/>
  <c r="BV304" i="2"/>
  <c r="AB304" i="2"/>
  <c r="BZ304" i="2"/>
  <c r="AV304" i="2"/>
  <c r="AD304" i="2"/>
  <c r="BB304" i="2"/>
  <c r="BL304" i="2"/>
  <c r="BT304" i="2"/>
  <c r="BX326" i="2"/>
  <c r="BJ326" i="2"/>
  <c r="BD326" i="2"/>
  <c r="AP326" i="2"/>
  <c r="AF326" i="2"/>
  <c r="V326" i="2"/>
  <c r="L326" i="2"/>
  <c r="BR326" i="2"/>
  <c r="AT326" i="2"/>
  <c r="Z326" i="2"/>
  <c r="P326" i="2"/>
  <c r="BV326" i="2"/>
  <c r="AB326" i="2"/>
  <c r="BT326" i="2"/>
  <c r="BF326" i="2"/>
  <c r="BZ326" i="2"/>
  <c r="BB326" i="2"/>
  <c r="AD326" i="2"/>
  <c r="AV326" i="2"/>
  <c r="AL326" i="2"/>
  <c r="BX300" i="2"/>
  <c r="T303" i="2"/>
  <c r="AR303" i="2"/>
  <c r="CB303" i="2"/>
  <c r="AF304" i="2"/>
  <c r="AN304" i="2"/>
  <c r="BD304" i="2"/>
  <c r="AI305" i="2"/>
  <c r="CE306" i="2"/>
  <c r="BZ307" i="2"/>
  <c r="AT307" i="2"/>
  <c r="Z307" i="2"/>
  <c r="P307" i="2"/>
  <c r="BR307" i="2"/>
  <c r="BB307" i="2"/>
  <c r="AD307" i="2"/>
  <c r="V307" i="2"/>
  <c r="AI307" i="2"/>
  <c r="AL307" i="2"/>
  <c r="BH307" i="2"/>
  <c r="BO307" i="2" s="1"/>
  <c r="CE307" i="2"/>
  <c r="BX307" i="2"/>
  <c r="BV308" i="2"/>
  <c r="BB308" i="2"/>
  <c r="AD308" i="2"/>
  <c r="BZ308" i="2"/>
  <c r="AP308" i="2"/>
  <c r="L308" i="2"/>
  <c r="BR308" i="2"/>
  <c r="BF308" i="2"/>
  <c r="AN308" i="2"/>
  <c r="V308" i="2"/>
  <c r="P308" i="2"/>
  <c r="AF308" i="2"/>
  <c r="AR308" i="2"/>
  <c r="BH308" i="2"/>
  <c r="BO308" i="2" s="1"/>
  <c r="BX308" i="2"/>
  <c r="L309" i="2"/>
  <c r="AB309" i="2"/>
  <c r="BL309" i="2"/>
  <c r="BJ310" i="2"/>
  <c r="AP310" i="2"/>
  <c r="V310" i="2"/>
  <c r="L310" i="2"/>
  <c r="BZ310" i="2"/>
  <c r="AB310" i="2"/>
  <c r="BR310" i="2"/>
  <c r="BF310" i="2"/>
  <c r="AT310" i="2"/>
  <c r="P310" i="2"/>
  <c r="AD310" i="2"/>
  <c r="AL310" i="2"/>
  <c r="BD310" i="2"/>
  <c r="BT310" i="2"/>
  <c r="X313" i="2"/>
  <c r="BR314" i="2"/>
  <c r="AT314" i="2"/>
  <c r="BV314" i="2"/>
  <c r="BD314" i="2"/>
  <c r="AL314" i="2"/>
  <c r="V314" i="2"/>
  <c r="L314" i="2"/>
  <c r="BZ314" i="2"/>
  <c r="BJ314" i="2"/>
  <c r="BB314" i="2"/>
  <c r="AD314" i="2"/>
  <c r="AB314" i="2"/>
  <c r="P314" i="2"/>
  <c r="AI314" i="2"/>
  <c r="AF314" i="2"/>
  <c r="BL314" i="2"/>
  <c r="BX314" i="2"/>
  <c r="CE320" i="2"/>
  <c r="BL325" i="2"/>
  <c r="AI306" i="2"/>
  <c r="BR309" i="2"/>
  <c r="AT309" i="2"/>
  <c r="Z309" i="2"/>
  <c r="P309" i="2"/>
  <c r="BX309" i="2"/>
  <c r="BB309" i="2"/>
  <c r="AP309" i="2"/>
  <c r="AD309" i="2"/>
  <c r="BF309" i="2"/>
  <c r="V309" i="2"/>
  <c r="T309" i="2"/>
  <c r="AL309" i="2"/>
  <c r="AV309" i="2"/>
  <c r="BD309" i="2"/>
  <c r="BT309" i="2"/>
  <c r="CB309" i="2"/>
  <c r="AI312" i="2"/>
  <c r="X314" i="2"/>
  <c r="BF314" i="2"/>
  <c r="AR325" i="2"/>
  <c r="AY325" i="2"/>
  <c r="X326" i="2"/>
  <c r="CB300" i="2"/>
  <c r="X303" i="2"/>
  <c r="AN303" i="2"/>
  <c r="BH304" i="2"/>
  <c r="BO304" i="2" s="1"/>
  <c r="AP307" i="2"/>
  <c r="BD307" i="2"/>
  <c r="BL307" i="2"/>
  <c r="CB307" i="2"/>
  <c r="AI308" i="2"/>
  <c r="AB308" i="2"/>
  <c r="AL308" i="2"/>
  <c r="AV308" i="2"/>
  <c r="CB308" i="2"/>
  <c r="AF309" i="2"/>
  <c r="BV309" i="2"/>
  <c r="Z310" i="2"/>
  <c r="BH310" i="2"/>
  <c r="BO310" i="2" s="1"/>
  <c r="T313" i="2"/>
  <c r="AV313" i="2"/>
  <c r="CB313" i="2"/>
  <c r="CE313" i="2"/>
  <c r="Z314" i="2"/>
  <c r="AN314" i="2"/>
  <c r="AV314" i="2"/>
  <c r="AY317" i="2"/>
  <c r="AY318" i="2"/>
  <c r="AR318" i="2"/>
  <c r="AR321" i="2"/>
  <c r="T326" i="2"/>
  <c r="AN326" i="2"/>
  <c r="Z16" i="7"/>
  <c r="Z11" i="7"/>
  <c r="Z6" i="7"/>
  <c r="Z17" i="7"/>
  <c r="Z9" i="7"/>
  <c r="Z5" i="7"/>
  <c r="Z2" i="7"/>
  <c r="Z15" i="7"/>
  <c r="Z13" i="7"/>
  <c r="Z7" i="7"/>
  <c r="F92" i="6"/>
  <c r="E12" i="3" s="1"/>
  <c r="G12" i="3" s="1"/>
  <c r="AI284" i="2"/>
  <c r="L285" i="2"/>
  <c r="V285" i="2"/>
  <c r="AP285" i="2"/>
  <c r="AY285" i="2"/>
  <c r="BJ285" i="2"/>
  <c r="AL286" i="2"/>
  <c r="BF286" i="2"/>
  <c r="BO286" i="2"/>
  <c r="BZ286" i="2"/>
  <c r="CE287" i="2"/>
  <c r="AI288" i="2"/>
  <c r="L289" i="2"/>
  <c r="V289" i="2"/>
  <c r="AP289" i="2"/>
  <c r="BJ289" i="2"/>
  <c r="AL290" i="2"/>
  <c r="BF290" i="2"/>
  <c r="BO290" i="2"/>
  <c r="BZ290" i="2"/>
  <c r="CE291" i="2"/>
  <c r="AI292" i="2"/>
  <c r="AP293" i="2"/>
  <c r="AY293" i="2"/>
  <c r="BJ293" i="2"/>
  <c r="AL294" i="2"/>
  <c r="BF294" i="2"/>
  <c r="BO294" i="2"/>
  <c r="BZ294" i="2"/>
  <c r="CE295" i="2"/>
  <c r="L297" i="2"/>
  <c r="V297" i="2"/>
  <c r="AP297" i="2"/>
  <c r="BJ297" i="2"/>
  <c r="AL298" i="2"/>
  <c r="BF298" i="2"/>
  <c r="BZ298" i="2"/>
  <c r="CE299" i="2"/>
  <c r="AI300" i="2"/>
  <c r="AY301" i="2"/>
  <c r="AL302" i="2"/>
  <c r="BF302" i="2"/>
  <c r="BZ302" i="2"/>
  <c r="CE303" i="2"/>
  <c r="AI304" i="2"/>
  <c r="AY305" i="2"/>
  <c r="AL306" i="2"/>
  <c r="BF306" i="2"/>
  <c r="BZ306" i="2"/>
  <c r="AY308" i="2"/>
  <c r="BL308" i="2"/>
  <c r="AN309" i="2"/>
  <c r="BX310" i="2"/>
  <c r="AI311" i="2"/>
  <c r="BH313" i="2"/>
  <c r="BO313" i="2" s="1"/>
  <c r="AR314" i="2"/>
  <c r="BH314" i="2"/>
  <c r="BO314" i="2" s="1"/>
  <c r="AI315" i="2"/>
  <c r="X315" i="2"/>
  <c r="CF315" i="2"/>
  <c r="BV317" i="2"/>
  <c r="BB317" i="2"/>
  <c r="AD317" i="2"/>
  <c r="BR317" i="2"/>
  <c r="BF317" i="2"/>
  <c r="AN317" i="2"/>
  <c r="V317" i="2"/>
  <c r="P317" i="2"/>
  <c r="CB317" i="2"/>
  <c r="BJ317" i="2"/>
  <c r="AT317" i="2"/>
  <c r="X317" i="2"/>
  <c r="AF317" i="2"/>
  <c r="AV317" i="2"/>
  <c r="BZ317" i="2"/>
  <c r="AV321" i="2"/>
  <c r="CE325" i="2"/>
  <c r="AI326" i="2"/>
  <c r="AR326" i="2"/>
  <c r="BL326" i="2"/>
  <c r="AB17" i="7"/>
  <c r="AB5" i="7"/>
  <c r="AB2" i="7"/>
  <c r="AB7" i="7"/>
  <c r="AB4" i="7"/>
  <c r="AB6" i="7"/>
  <c r="AB3" i="7"/>
  <c r="AB285" i="2"/>
  <c r="AL285" i="2"/>
  <c r="BF285" i="2"/>
  <c r="AD286" i="2"/>
  <c r="BB286" i="2"/>
  <c r="AB289" i="2"/>
  <c r="AL289" i="2"/>
  <c r="AV289" i="2"/>
  <c r="BF289" i="2"/>
  <c r="BT289" i="2"/>
  <c r="X290" i="2"/>
  <c r="AD290" i="2"/>
  <c r="AH290" i="2" s="1"/>
  <c r="AR290" i="2"/>
  <c r="BB290" i="2"/>
  <c r="AL293" i="2"/>
  <c r="BF293" i="2"/>
  <c r="AD294" i="2"/>
  <c r="BB294" i="2"/>
  <c r="AB297" i="2"/>
  <c r="AL297" i="2"/>
  <c r="AV297" i="2"/>
  <c r="BF297" i="2"/>
  <c r="BT297" i="2"/>
  <c r="X298" i="2"/>
  <c r="AD298" i="2"/>
  <c r="AR298" i="2"/>
  <c r="BB298" i="2"/>
  <c r="BL298" i="2"/>
  <c r="AL301" i="2"/>
  <c r="BF301" i="2"/>
  <c r="AD302" i="2"/>
  <c r="BB302" i="2"/>
  <c r="AL305" i="2"/>
  <c r="BF305" i="2"/>
  <c r="AD306" i="2"/>
  <c r="BB306" i="2"/>
  <c r="BT307" i="2"/>
  <c r="X308" i="2"/>
  <c r="BH309" i="2"/>
  <c r="BO309" i="2" s="1"/>
  <c r="AY310" i="2"/>
  <c r="BV312" i="2"/>
  <c r="CD312" i="2" s="1"/>
  <c r="BB312" i="2"/>
  <c r="AD312" i="2"/>
  <c r="B340" i="2"/>
  <c r="Z312" i="2"/>
  <c r="AL312" i="2"/>
  <c r="AR312" i="2"/>
  <c r="BH312" i="2"/>
  <c r="BO312" i="2" s="1"/>
  <c r="CE312" i="2"/>
  <c r="AI313" i="2"/>
  <c r="AY314" i="2"/>
  <c r="CE314" i="2"/>
  <c r="BT314" i="2"/>
  <c r="AV316" i="2"/>
  <c r="AY316" i="2"/>
  <c r="CB316" i="2"/>
  <c r="Z317" i="2"/>
  <c r="AP317" i="2"/>
  <c r="BH317" i="2"/>
  <c r="BO317" i="2" s="1"/>
  <c r="CE317" i="2"/>
  <c r="AI318" i="2"/>
  <c r="AB320" i="2"/>
  <c r="AI320" i="2"/>
  <c r="T321" i="2"/>
  <c r="AY326" i="2"/>
  <c r="CE315" i="2"/>
  <c r="BR318" i="2"/>
  <c r="AT318" i="2"/>
  <c r="Z318" i="2"/>
  <c r="P318" i="2"/>
  <c r="AF318" i="2"/>
  <c r="AL318" i="2"/>
  <c r="BD318" i="2"/>
  <c r="BV318" i="2"/>
  <c r="CB318" i="2"/>
  <c r="BZ319" i="2"/>
  <c r="BT319" i="2"/>
  <c r="BJ319" i="2"/>
  <c r="AP319" i="2"/>
  <c r="V319" i="2"/>
  <c r="L319" i="2"/>
  <c r="Z319" i="2"/>
  <c r="AF319" i="2"/>
  <c r="AL319" i="2"/>
  <c r="BD319" i="2"/>
  <c r="BR319" i="2"/>
  <c r="X321" i="2"/>
  <c r="CE323" i="2"/>
  <c r="CE324" i="2"/>
  <c r="CB325" i="2"/>
  <c r="BR325" i="2"/>
  <c r="BH325" i="2"/>
  <c r="BO325" i="2" s="1"/>
  <c r="AT325" i="2"/>
  <c r="AN325" i="2"/>
  <c r="Z325" i="2"/>
  <c r="P325" i="2"/>
  <c r="BV325" i="2"/>
  <c r="BB325" i="2"/>
  <c r="AD325" i="2"/>
  <c r="V325" i="2"/>
  <c r="AI325" i="2"/>
  <c r="AL325" i="2"/>
  <c r="CB326" i="2"/>
  <c r="AL311" i="2"/>
  <c r="BF311" i="2"/>
  <c r="CB314" i="2"/>
  <c r="BJ315" i="2"/>
  <c r="AP315" i="2"/>
  <c r="V315" i="2"/>
  <c r="L315" i="2"/>
  <c r="Z315" i="2"/>
  <c r="AF315" i="2"/>
  <c r="AL315" i="2"/>
  <c r="BD315" i="2"/>
  <c r="BV315" i="2"/>
  <c r="BL317" i="2"/>
  <c r="V318" i="2"/>
  <c r="AN318" i="2"/>
  <c r="BF318" i="2"/>
  <c r="P319" i="2"/>
  <c r="AT319" i="2"/>
  <c r="BF319" i="2"/>
  <c r="BL319" i="2"/>
  <c r="BL321" i="2"/>
  <c r="BX322" i="2"/>
  <c r="BJ322" i="2"/>
  <c r="BD322" i="2"/>
  <c r="AP322" i="2"/>
  <c r="AF322" i="2"/>
  <c r="V322" i="2"/>
  <c r="L322" i="2"/>
  <c r="BR322" i="2"/>
  <c r="AT322" i="2"/>
  <c r="Z322" i="2"/>
  <c r="P322" i="2"/>
  <c r="AD322" i="2"/>
  <c r="AL322" i="2"/>
  <c r="AY322" i="2"/>
  <c r="BB322" i="2"/>
  <c r="X325" i="2"/>
  <c r="AF325" i="2"/>
  <c r="BJ325" i="2"/>
  <c r="BX325" i="2"/>
  <c r="BH326" i="2"/>
  <c r="BO326" i="2" s="1"/>
  <c r="AL316" i="2"/>
  <c r="BF316" i="2"/>
  <c r="AL320" i="2"/>
  <c r="AX320" i="2" s="1"/>
  <c r="BF320" i="2"/>
  <c r="L323" i="2"/>
  <c r="V323" i="2"/>
  <c r="AP323" i="2"/>
  <c r="BJ323" i="2"/>
  <c r="AL324" i="2"/>
  <c r="BF324" i="2"/>
  <c r="X17" i="7"/>
  <c r="X7" i="7"/>
  <c r="X4" i="7"/>
  <c r="X6" i="7"/>
  <c r="X5" i="7"/>
  <c r="X3" i="7"/>
  <c r="X2" i="7"/>
  <c r="AB323" i="2"/>
  <c r="AL323" i="2"/>
  <c r="AV323" i="2"/>
  <c r="BF323" i="2"/>
  <c r="BT323" i="2"/>
  <c r="C33" i="7"/>
  <c r="D4" i="7" s="1"/>
  <c r="F14" i="7"/>
  <c r="F7" i="7"/>
  <c r="F2" i="7"/>
  <c r="F12" i="7"/>
  <c r="F6" i="7"/>
  <c r="F10" i="7"/>
  <c r="F5" i="7"/>
  <c r="F16" i="7"/>
  <c r="F8" i="7"/>
  <c r="H17" i="7"/>
  <c r="H6" i="7"/>
  <c r="H4" i="7"/>
  <c r="H3" i="7"/>
  <c r="H5" i="7"/>
  <c r="H7" i="7"/>
  <c r="H2" i="7"/>
  <c r="J16" i="7"/>
  <c r="J17" i="7"/>
  <c r="J9" i="7"/>
  <c r="J5" i="7"/>
  <c r="J15" i="7"/>
  <c r="J2" i="7"/>
  <c r="J13" i="7"/>
  <c r="J7" i="7"/>
  <c r="J11" i="7"/>
  <c r="J6" i="7"/>
  <c r="L17" i="7"/>
  <c r="L2" i="7"/>
  <c r="L7" i="7"/>
  <c r="L3" i="7"/>
  <c r="L6" i="7"/>
  <c r="L4" i="7"/>
  <c r="L5" i="7"/>
  <c r="N17" i="7"/>
  <c r="N10" i="7"/>
  <c r="N16" i="7"/>
  <c r="N8" i="7"/>
  <c r="N14" i="7"/>
  <c r="N2" i="7"/>
  <c r="N12" i="7"/>
  <c r="P17" i="7"/>
  <c r="P6" i="7"/>
  <c r="P4" i="7"/>
  <c r="P5" i="7"/>
  <c r="P2" i="7"/>
  <c r="P3" i="7"/>
  <c r="P7" i="7"/>
  <c r="R16" i="7"/>
  <c r="R13" i="7"/>
  <c r="R11" i="7"/>
  <c r="R17" i="7"/>
  <c r="R9" i="7"/>
  <c r="R15" i="7"/>
  <c r="R2" i="7"/>
  <c r="T17" i="7"/>
  <c r="T5" i="7"/>
  <c r="T3" i="7"/>
  <c r="T7" i="7"/>
  <c r="T4" i="7"/>
  <c r="T2" i="7"/>
  <c r="T6" i="7"/>
  <c r="V17" i="7"/>
  <c r="V16" i="7"/>
  <c r="V8" i="7"/>
  <c r="V2" i="7"/>
  <c r="V14" i="7"/>
  <c r="V7" i="7"/>
  <c r="V12" i="7"/>
  <c r="V6" i="7"/>
  <c r="V10" i="7"/>
  <c r="V5" i="7"/>
  <c r="J3" i="3"/>
  <c r="D16" i="3"/>
  <c r="F25" i="3"/>
  <c r="D25" i="3" s="1"/>
  <c r="O26" i="3"/>
  <c r="F18" i="3"/>
  <c r="D18" i="3" s="1"/>
  <c r="F4" i="7"/>
  <c r="J4" i="7"/>
  <c r="N4" i="7"/>
  <c r="R4" i="7"/>
  <c r="V4" i="7"/>
  <c r="Z4" i="7"/>
  <c r="R5" i="7"/>
  <c r="R6" i="7"/>
  <c r="R7" i="7"/>
  <c r="F3" i="7"/>
  <c r="J3" i="7"/>
  <c r="N3" i="7"/>
  <c r="R3" i="7"/>
  <c r="V3" i="7"/>
  <c r="Z3" i="7"/>
  <c r="N5" i="7"/>
  <c r="N6" i="7"/>
  <c r="N7" i="7"/>
  <c r="J8" i="7"/>
  <c r="R8" i="7"/>
  <c r="Z8" i="7"/>
  <c r="F9" i="7"/>
  <c r="N9" i="7"/>
  <c r="V9" i="7"/>
  <c r="J10" i="7"/>
  <c r="R10" i="7"/>
  <c r="Z10" i="7"/>
  <c r="F11" i="7"/>
  <c r="N11" i="7"/>
  <c r="V11" i="7"/>
  <c r="J12" i="7"/>
  <c r="R12" i="7"/>
  <c r="Z12" i="7"/>
  <c r="F13" i="7"/>
  <c r="N13" i="7"/>
  <c r="V13" i="7"/>
  <c r="J14" i="7"/>
  <c r="R14" i="7"/>
  <c r="Z14" i="7"/>
  <c r="F15" i="7"/>
  <c r="N15" i="7"/>
  <c r="V15" i="7"/>
  <c r="F17" i="7"/>
  <c r="H8" i="7"/>
  <c r="L8" i="7"/>
  <c r="P8" i="7"/>
  <c r="T8" i="7"/>
  <c r="X8" i="7"/>
  <c r="AB8" i="7"/>
  <c r="H9" i="7"/>
  <c r="L9" i="7"/>
  <c r="P9" i="7"/>
  <c r="T9" i="7"/>
  <c r="X9" i="7"/>
  <c r="AB9" i="7"/>
  <c r="H10" i="7"/>
  <c r="L10" i="7"/>
  <c r="P10" i="7"/>
  <c r="T10" i="7"/>
  <c r="X10" i="7"/>
  <c r="AB10" i="7"/>
  <c r="H11" i="7"/>
  <c r="L11" i="7"/>
  <c r="P11" i="7"/>
  <c r="T11" i="7"/>
  <c r="X11" i="7"/>
  <c r="AB11" i="7"/>
  <c r="H12" i="7"/>
  <c r="L12" i="7"/>
  <c r="P12" i="7"/>
  <c r="T12" i="7"/>
  <c r="X12" i="7"/>
  <c r="AB12" i="7"/>
  <c r="H13" i="7"/>
  <c r="L13" i="7"/>
  <c r="P13" i="7"/>
  <c r="T13" i="7"/>
  <c r="X13" i="7"/>
  <c r="AB13" i="7"/>
  <c r="H14" i="7"/>
  <c r="L14" i="7"/>
  <c r="P14" i="7"/>
  <c r="T14" i="7"/>
  <c r="X14" i="7"/>
  <c r="AB14" i="7"/>
  <c r="H15" i="7"/>
  <c r="L15" i="7"/>
  <c r="P15" i="7"/>
  <c r="T15" i="7"/>
  <c r="X15" i="7"/>
  <c r="AB15" i="7"/>
  <c r="H16" i="7"/>
  <c r="L16" i="7"/>
  <c r="P16" i="7"/>
  <c r="T16" i="7"/>
  <c r="X16" i="7"/>
  <c r="AB16" i="7"/>
  <c r="BN32" i="2" l="1"/>
  <c r="BN44" i="2"/>
  <c r="AH85" i="2"/>
  <c r="CD178" i="2"/>
  <c r="BN139" i="2"/>
  <c r="CD215" i="2"/>
  <c r="AZ310" i="2"/>
  <c r="AZ17" i="2"/>
  <c r="AH326" i="2"/>
  <c r="CD75" i="2"/>
  <c r="AJ45" i="2"/>
  <c r="CD306" i="2"/>
  <c r="BP208" i="2"/>
  <c r="BN160" i="2"/>
  <c r="BP188" i="2"/>
  <c r="CD66" i="2"/>
  <c r="BP55" i="2"/>
  <c r="CD265" i="2"/>
  <c r="CD251" i="2"/>
  <c r="CF254" i="2"/>
  <c r="AJ298" i="2"/>
  <c r="BP184" i="2"/>
  <c r="CF74" i="2"/>
  <c r="AH289" i="2"/>
  <c r="BN107" i="2"/>
  <c r="AZ223" i="2"/>
  <c r="AX235" i="2"/>
  <c r="AH71" i="2"/>
  <c r="CD217" i="2"/>
  <c r="AH291" i="2"/>
  <c r="AH241" i="2"/>
  <c r="CD80" i="2"/>
  <c r="AX241" i="2"/>
  <c r="AZ141" i="2"/>
  <c r="AZ180" i="2"/>
  <c r="BP115" i="2"/>
  <c r="BP124" i="2"/>
  <c r="AJ50" i="2"/>
  <c r="AZ8" i="2"/>
  <c r="CD27" i="2"/>
  <c r="AZ59" i="2"/>
  <c r="CH257" i="2"/>
  <c r="CF278" i="2"/>
  <c r="CD234" i="2"/>
  <c r="AX192" i="2"/>
  <c r="BO124" i="2"/>
  <c r="AJ114" i="2"/>
  <c r="AH218" i="2"/>
  <c r="AX209" i="2"/>
  <c r="BN66" i="2"/>
  <c r="BN50" i="2"/>
  <c r="BN39" i="2"/>
  <c r="BP126" i="2"/>
  <c r="CD23" i="2"/>
  <c r="AJ14" i="2"/>
  <c r="AZ57" i="2"/>
  <c r="BN225" i="2"/>
  <c r="BN207" i="2"/>
  <c r="AH260" i="2"/>
  <c r="AH257" i="2"/>
  <c r="CF169" i="2"/>
  <c r="AH182" i="2"/>
  <c r="BO115" i="2"/>
  <c r="AZ272" i="2"/>
  <c r="AH194" i="2"/>
  <c r="AH143" i="2"/>
  <c r="CF159" i="2"/>
  <c r="CF133" i="2"/>
  <c r="AZ266" i="2"/>
  <c r="BN283" i="2"/>
  <c r="BN203" i="2"/>
  <c r="CD150" i="2"/>
  <c r="BN324" i="2"/>
  <c r="AH216" i="2"/>
  <c r="BN133" i="2"/>
  <c r="BN86" i="2"/>
  <c r="BN70" i="2"/>
  <c r="BN62" i="2"/>
  <c r="BN54" i="2"/>
  <c r="BN46" i="2"/>
  <c r="AJ105" i="2"/>
  <c r="AZ95" i="2"/>
  <c r="CH300" i="2"/>
  <c r="BN200" i="2"/>
  <c r="AJ106" i="2"/>
  <c r="BN58" i="2"/>
  <c r="CD48" i="2"/>
  <c r="CD84" i="2"/>
  <c r="AH77" i="2"/>
  <c r="AH190" i="2"/>
  <c r="AH157" i="2"/>
  <c r="BP195" i="2"/>
  <c r="CF265" i="2"/>
  <c r="AZ153" i="2"/>
  <c r="CH174" i="2"/>
  <c r="BP169" i="2"/>
  <c r="AX60" i="2"/>
  <c r="BO251" i="2"/>
  <c r="AH284" i="2"/>
  <c r="CH293" i="2"/>
  <c r="AH220" i="2"/>
  <c r="AH95" i="2"/>
  <c r="CD100" i="2"/>
  <c r="AZ151" i="2"/>
  <c r="AZ297" i="2"/>
  <c r="AZ12" i="2"/>
  <c r="CD294" i="2"/>
  <c r="CH284" i="2"/>
  <c r="CD158" i="2"/>
  <c r="CH147" i="2"/>
  <c r="CH229" i="2"/>
  <c r="CD285" i="2"/>
  <c r="CH207" i="2"/>
  <c r="AJ258" i="2"/>
  <c r="BP163" i="2"/>
  <c r="BP181" i="2"/>
  <c r="CF139" i="2"/>
  <c r="CD162" i="2"/>
  <c r="AZ213" i="2"/>
  <c r="BP148" i="2"/>
  <c r="BP51" i="2"/>
  <c r="CD21" i="2"/>
  <c r="CF170" i="2"/>
  <c r="AZ265" i="2"/>
  <c r="AH243" i="2"/>
  <c r="AH144" i="2"/>
  <c r="CD165" i="2"/>
  <c r="CH36" i="2"/>
  <c r="CD326" i="2"/>
  <c r="CH291" i="2"/>
  <c r="CD252" i="2"/>
  <c r="AX155" i="2"/>
  <c r="AZ203" i="2"/>
  <c r="CH76" i="2"/>
  <c r="CH49" i="2"/>
  <c r="CH85" i="2"/>
  <c r="AJ43" i="2"/>
  <c r="AH323" i="2"/>
  <c r="AZ318" i="2"/>
  <c r="AH303" i="2"/>
  <c r="CD268" i="2"/>
  <c r="BN162" i="2"/>
  <c r="AX167" i="2"/>
  <c r="G78" i="6"/>
  <c r="CH40" i="2"/>
  <c r="CD146" i="2"/>
  <c r="BN270" i="2"/>
  <c r="CF110" i="2"/>
  <c r="AJ133" i="2"/>
  <c r="AZ134" i="2"/>
  <c r="CH86" i="2"/>
  <c r="AH278" i="2"/>
  <c r="D3" i="7"/>
  <c r="CD322" i="2"/>
  <c r="CH305" i="2"/>
  <c r="CD303" i="2"/>
  <c r="CH277" i="2"/>
  <c r="CH232" i="2"/>
  <c r="AX207" i="2"/>
  <c r="CH200" i="2"/>
  <c r="AH248" i="2"/>
  <c r="CH182" i="2"/>
  <c r="CH161" i="2"/>
  <c r="CH153" i="2"/>
  <c r="CH138" i="2"/>
  <c r="AZ122" i="2"/>
  <c r="CH121" i="2"/>
  <c r="AJ118" i="2"/>
  <c r="BN98" i="2"/>
  <c r="BN82" i="2"/>
  <c r="AH165" i="2"/>
  <c r="AH146" i="2"/>
  <c r="CH101" i="2"/>
  <c r="AH116" i="2"/>
  <c r="CH10" i="2"/>
  <c r="AH92" i="2"/>
  <c r="AJ252" i="2"/>
  <c r="CH191" i="2"/>
  <c r="AX243" i="2"/>
  <c r="AH212" i="2"/>
  <c r="CH258" i="2"/>
  <c r="AH158" i="2"/>
  <c r="CH137" i="2"/>
  <c r="AJ165" i="2"/>
  <c r="CH81" i="2"/>
  <c r="AX165" i="2"/>
  <c r="AX190" i="2"/>
  <c r="CH35" i="2"/>
  <c r="CH2" i="2"/>
  <c r="CH50" i="2"/>
  <c r="CD85" i="2"/>
  <c r="AH49" i="2"/>
  <c r="AX174" i="2"/>
  <c r="BN166" i="2"/>
  <c r="CH177" i="2"/>
  <c r="AH65" i="2"/>
  <c r="CH70" i="2"/>
  <c r="CH13" i="2"/>
  <c r="CD69" i="2"/>
  <c r="CF183" i="2"/>
  <c r="AZ150" i="2"/>
  <c r="AJ73" i="2"/>
  <c r="AH269" i="2"/>
  <c r="AH263" i="2"/>
  <c r="CD256" i="2"/>
  <c r="AH223" i="2"/>
  <c r="AH87" i="2"/>
  <c r="AH172" i="2"/>
  <c r="AH153" i="2"/>
  <c r="AZ152" i="2"/>
  <c r="AH108" i="2"/>
  <c r="AJ94" i="2"/>
  <c r="D8" i="7"/>
  <c r="AH296" i="2"/>
  <c r="CH310" i="2"/>
  <c r="CH304" i="2"/>
  <c r="CH321" i="2"/>
  <c r="CH273" i="2"/>
  <c r="CH268" i="2"/>
  <c r="CH274" i="2"/>
  <c r="AH273" i="2"/>
  <c r="CH261" i="2"/>
  <c r="CH248" i="2"/>
  <c r="CH280" i="2"/>
  <c r="CF252" i="2"/>
  <c r="CH252" i="2"/>
  <c r="CH228" i="2"/>
  <c r="CH281" i="2"/>
  <c r="CH317" i="2"/>
  <c r="CH303" i="2"/>
  <c r="CH299" i="2"/>
  <c r="CH295" i="2"/>
  <c r="CH285" i="2"/>
  <c r="CH292" i="2"/>
  <c r="CH267" i="2"/>
  <c r="CH253" i="2"/>
  <c r="CH263" i="2"/>
  <c r="CF235" i="2"/>
  <c r="CH235" i="2"/>
  <c r="CH288" i="2"/>
  <c r="CH264" i="2"/>
  <c r="CH219" i="2"/>
  <c r="CH204" i="2"/>
  <c r="CH249" i="2"/>
  <c r="CH326" i="2"/>
  <c r="CH308" i="2"/>
  <c r="CH309" i="2"/>
  <c r="CH276" i="2"/>
  <c r="CH271" i="2"/>
  <c r="CH260" i="2"/>
  <c r="CH241" i="2"/>
  <c r="CH287" i="2"/>
  <c r="CH314" i="2"/>
  <c r="CH325" i="2"/>
  <c r="CH318" i="2"/>
  <c r="CH316" i="2"/>
  <c r="CH313" i="2"/>
  <c r="CH307" i="2"/>
  <c r="CH223" i="2"/>
  <c r="CH216" i="2"/>
  <c r="CH272" i="2"/>
  <c r="CH231" i="2"/>
  <c r="CH240" i="2"/>
  <c r="CH201" i="2"/>
  <c r="CH205" i="2"/>
  <c r="CF242" i="2"/>
  <c r="CH242" i="2"/>
  <c r="CH197" i="2"/>
  <c r="CH172" i="2"/>
  <c r="CH126" i="2"/>
  <c r="CF166" i="2"/>
  <c r="CH166" i="2"/>
  <c r="CH135" i="2"/>
  <c r="CH65" i="2"/>
  <c r="CH60" i="2"/>
  <c r="CH125" i="2"/>
  <c r="CH96" i="2"/>
  <c r="CH211" i="2"/>
  <c r="CH141" i="2"/>
  <c r="CH112" i="2"/>
  <c r="CH61" i="2"/>
  <c r="CH129" i="2"/>
  <c r="CH77" i="2"/>
  <c r="CH6" i="2"/>
  <c r="CH178" i="2"/>
  <c r="CE327" i="2"/>
  <c r="CH24" i="2"/>
  <c r="CH322" i="2"/>
  <c r="CH269" i="2"/>
  <c r="CH282" i="2"/>
  <c r="CH259" i="2"/>
  <c r="CH239" i="2"/>
  <c r="CH224" i="2"/>
  <c r="CH289" i="2"/>
  <c r="CH184" i="2"/>
  <c r="CH143" i="2"/>
  <c r="CH123" i="2"/>
  <c r="CH132" i="2"/>
  <c r="CH127" i="2"/>
  <c r="CH136" i="2"/>
  <c r="CH84" i="2"/>
  <c r="CH66" i="2"/>
  <c r="CH57" i="2"/>
  <c r="CH52" i="2"/>
  <c r="CH46" i="2"/>
  <c r="CH38" i="2"/>
  <c r="CH144" i="2"/>
  <c r="CH115" i="2"/>
  <c r="CH88" i="2"/>
  <c r="CH80" i="2"/>
  <c r="CH89" i="2"/>
  <c r="CH74" i="2"/>
  <c r="BD328" i="2"/>
  <c r="CH3" i="2"/>
  <c r="CH103" i="2"/>
  <c r="CH90" i="2"/>
  <c r="CH12" i="2"/>
  <c r="CH311" i="2"/>
  <c r="CH301" i="2"/>
  <c r="CH312" i="2"/>
  <c r="AZ251" i="2"/>
  <c r="CH250" i="2"/>
  <c r="AJ230" i="2"/>
  <c r="CH226" i="2"/>
  <c r="CD179" i="2"/>
  <c r="AJ174" i="2"/>
  <c r="CD293" i="2"/>
  <c r="CH230" i="2"/>
  <c r="CF217" i="2"/>
  <c r="CH217" i="2"/>
  <c r="CH128" i="2"/>
  <c r="CH119" i="2"/>
  <c r="CF107" i="2"/>
  <c r="CH107" i="2"/>
  <c r="AZ99" i="2"/>
  <c r="CH95" i="2"/>
  <c r="BP83" i="2"/>
  <c r="CH82" i="2"/>
  <c r="CH58" i="2"/>
  <c r="CH14" i="2"/>
  <c r="CH246" i="2"/>
  <c r="CH302" i="2"/>
  <c r="CH270" i="2"/>
  <c r="BP209" i="2"/>
  <c r="CH51" i="2"/>
  <c r="AZ170" i="2"/>
  <c r="AZ294" i="2"/>
  <c r="AZ233" i="2"/>
  <c r="CF79" i="2"/>
  <c r="CH79" i="2"/>
  <c r="AZ283" i="2"/>
  <c r="AZ184" i="2"/>
  <c r="CH236" i="2"/>
  <c r="CH237" i="2"/>
  <c r="CH146" i="2"/>
  <c r="CH116" i="2"/>
  <c r="CH149" i="2"/>
  <c r="CH203" i="2"/>
  <c r="CH108" i="2"/>
  <c r="CH102" i="2"/>
  <c r="CH44" i="2"/>
  <c r="CH37" i="2"/>
  <c r="CH34" i="2"/>
  <c r="CH16" i="2"/>
  <c r="CH19" i="2"/>
  <c r="CH296" i="2"/>
  <c r="CH290" i="2"/>
  <c r="CH256" i="2"/>
  <c r="CH279" i="2"/>
  <c r="CH218" i="2"/>
  <c r="CH215" i="2"/>
  <c r="CH164" i="2"/>
  <c r="CH176" i="2"/>
  <c r="CH187" i="2"/>
  <c r="CH180" i="2"/>
  <c r="CH154" i="2"/>
  <c r="CH145" i="2"/>
  <c r="CH72" i="2"/>
  <c r="CH25" i="2"/>
  <c r="CH4" i="2"/>
  <c r="AJ155" i="2"/>
  <c r="CH21" i="2"/>
  <c r="AZ120" i="2"/>
  <c r="CH30" i="2"/>
  <c r="CH55" i="2"/>
  <c r="CH26" i="2"/>
  <c r="CH45" i="2"/>
  <c r="CH283" i="2"/>
  <c r="AZ324" i="2"/>
  <c r="CH188" i="2"/>
  <c r="CH152" i="2"/>
  <c r="AZ189" i="2"/>
  <c r="CD209" i="2"/>
  <c r="CH194" i="2"/>
  <c r="AJ191" i="2"/>
  <c r="CF196" i="2"/>
  <c r="AJ151" i="2"/>
  <c r="CH17" i="2"/>
  <c r="AZ107" i="2"/>
  <c r="CH99" i="2"/>
  <c r="CH5" i="2"/>
  <c r="BP246" i="2"/>
  <c r="CH234" i="2"/>
  <c r="CF222" i="2"/>
  <c r="AJ222" i="2"/>
  <c r="AJ147" i="2"/>
  <c r="CH139" i="2"/>
  <c r="CH111" i="2"/>
  <c r="CH324" i="2"/>
  <c r="CH156" i="2"/>
  <c r="AJ96" i="2"/>
  <c r="AZ255" i="2"/>
  <c r="CH262" i="2"/>
  <c r="CH170" i="2"/>
  <c r="CH212" i="2"/>
  <c r="CF122" i="2"/>
  <c r="CH122" i="2"/>
  <c r="CH210" i="2"/>
  <c r="CH190" i="2"/>
  <c r="CH173" i="2"/>
  <c r="CH104" i="2"/>
  <c r="CH69" i="2"/>
  <c r="CH130" i="2"/>
  <c r="CH158" i="2"/>
  <c r="CH109" i="2"/>
  <c r="CH11" i="2"/>
  <c r="CH93" i="2"/>
  <c r="CH18" i="2"/>
  <c r="CH7" i="2"/>
  <c r="CH28" i="2"/>
  <c r="CH43" i="2"/>
  <c r="CH20" i="2"/>
  <c r="AH8" i="2"/>
  <c r="CH23" i="2"/>
  <c r="CH294" i="2"/>
  <c r="CH306" i="2"/>
  <c r="CH319" i="2"/>
  <c r="CH286" i="2"/>
  <c r="CH227" i="2"/>
  <c r="CH247" i="2"/>
  <c r="CH213" i="2"/>
  <c r="CH278" i="2"/>
  <c r="CH202" i="2"/>
  <c r="CH323" i="2"/>
  <c r="CH245" i="2"/>
  <c r="CH243" i="2"/>
  <c r="CH225" i="2"/>
  <c r="CH222" i="2"/>
  <c r="CH208" i="2"/>
  <c r="CH192" i="2"/>
  <c r="CH214" i="2"/>
  <c r="CH199" i="2"/>
  <c r="CH196" i="2"/>
  <c r="CH171" i="2"/>
  <c r="CH169" i="2"/>
  <c r="CH162" i="2"/>
  <c r="CH167" i="2"/>
  <c r="CH148" i="2"/>
  <c r="CH142" i="2"/>
  <c r="CH106" i="2"/>
  <c r="CH124" i="2"/>
  <c r="CH120" i="2"/>
  <c r="CD111" i="2"/>
  <c r="CH75" i="2"/>
  <c r="CH54" i="2"/>
  <c r="CH53" i="2"/>
  <c r="CH87" i="2"/>
  <c r="CH73" i="2"/>
  <c r="CH159" i="2"/>
  <c r="CH32" i="2"/>
  <c r="CH265" i="2"/>
  <c r="CH114" i="2"/>
  <c r="BP17" i="2"/>
  <c r="CH8" i="2"/>
  <c r="CH275" i="2"/>
  <c r="CH168" i="2"/>
  <c r="CH181" i="2"/>
  <c r="CH175" i="2"/>
  <c r="CH118" i="2"/>
  <c r="CH100" i="2"/>
  <c r="CH27" i="2"/>
  <c r="CH94" i="2"/>
  <c r="CH209" i="2"/>
  <c r="CH244" i="2"/>
  <c r="CH320" i="2"/>
  <c r="CH251" i="2"/>
  <c r="CH47" i="2"/>
  <c r="CH315" i="2"/>
  <c r="CH220" i="2"/>
  <c r="CF238" i="2"/>
  <c r="CH238" i="2"/>
  <c r="CH186" i="2"/>
  <c r="CH165" i="2"/>
  <c r="CH160" i="2"/>
  <c r="CH157" i="2"/>
  <c r="CH134" i="2"/>
  <c r="CH105" i="2"/>
  <c r="CH97" i="2"/>
  <c r="CH92" i="2"/>
  <c r="CF155" i="2"/>
  <c r="CH155" i="2"/>
  <c r="CF140" i="2"/>
  <c r="CH140" i="2"/>
  <c r="CH117" i="2"/>
  <c r="CH29" i="2"/>
  <c r="CH56" i="2"/>
  <c r="CH131" i="2"/>
  <c r="CH42" i="2"/>
  <c r="CH15" i="2"/>
  <c r="CH297" i="2"/>
  <c r="CH198" i="2"/>
  <c r="CH189" i="2"/>
  <c r="CH179" i="2"/>
  <c r="CH206" i="2"/>
  <c r="CH183" i="2"/>
  <c r="CH221" i="2"/>
  <c r="CH113" i="2"/>
  <c r="CH110" i="2"/>
  <c r="CH91" i="2"/>
  <c r="CH68" i="2"/>
  <c r="CH41" i="2"/>
  <c r="CH133" i="2"/>
  <c r="CH71" i="2"/>
  <c r="CH62" i="2"/>
  <c r="CH48" i="2"/>
  <c r="CH150" i="2"/>
  <c r="CH22" i="2"/>
  <c r="CH9" i="2"/>
  <c r="CH193" i="2"/>
  <c r="CH78" i="2"/>
  <c r="CH255" i="2"/>
  <c r="CH266" i="2"/>
  <c r="CH185" i="2"/>
  <c r="CH298" i="2"/>
  <c r="CH64" i="2"/>
  <c r="CH59" i="2"/>
  <c r="CH98" i="2"/>
  <c r="CH33" i="2"/>
  <c r="BX328" i="2"/>
  <c r="CH83" i="2"/>
  <c r="CH67" i="2"/>
  <c r="CH31" i="2"/>
  <c r="CH39" i="2"/>
  <c r="CH254" i="2"/>
  <c r="CH63" i="2"/>
  <c r="CH163" i="2"/>
  <c r="CH151" i="2"/>
  <c r="CH233" i="2"/>
  <c r="AJ195" i="2"/>
  <c r="CH195" i="2"/>
  <c r="AZ289" i="2"/>
  <c r="AJ288" i="2"/>
  <c r="BN202" i="2"/>
  <c r="AX193" i="2"/>
  <c r="AX183" i="2"/>
  <c r="BN170" i="2"/>
  <c r="BN128" i="2"/>
  <c r="AZ145" i="2"/>
  <c r="AZ114" i="2"/>
  <c r="BP179" i="2"/>
  <c r="F126" i="6"/>
  <c r="AX255" i="2"/>
  <c r="AH228" i="2"/>
  <c r="BP245" i="2"/>
  <c r="AZ244" i="2"/>
  <c r="AJ224" i="2"/>
  <c r="BN212" i="2"/>
  <c r="CF205" i="2"/>
  <c r="CD176" i="2"/>
  <c r="CF127" i="2"/>
  <c r="AH122" i="2"/>
  <c r="CD55" i="2"/>
  <c r="AX47" i="2"/>
  <c r="AJ203" i="2"/>
  <c r="CF188" i="2"/>
  <c r="AZ195" i="2"/>
  <c r="BP175" i="2"/>
  <c r="AZ167" i="2"/>
  <c r="AJ211" i="2"/>
  <c r="CF95" i="2"/>
  <c r="AJ86" i="2"/>
  <c r="AZ73" i="2"/>
  <c r="AJ90" i="2"/>
  <c r="CF22" i="2"/>
  <c r="AZ13" i="2"/>
  <c r="AJ266" i="2"/>
  <c r="AX212" i="2"/>
  <c r="AX55" i="2"/>
  <c r="AX9" i="2"/>
  <c r="BP79" i="2"/>
  <c r="D10" i="7"/>
  <c r="D6" i="7"/>
  <c r="AJ320" i="2"/>
  <c r="AZ316" i="2"/>
  <c r="BN301" i="2"/>
  <c r="CF317" i="2"/>
  <c r="AJ309" i="2"/>
  <c r="AJ296" i="2"/>
  <c r="AZ274" i="2"/>
  <c r="AH262" i="2"/>
  <c r="AH259" i="2"/>
  <c r="AH247" i="2"/>
  <c r="AH239" i="2"/>
  <c r="AX233" i="2"/>
  <c r="AX225" i="2"/>
  <c r="AH299" i="2"/>
  <c r="CD226" i="2"/>
  <c r="CD231" i="2"/>
  <c r="AJ173" i="2"/>
  <c r="AH106" i="2"/>
  <c r="AX91" i="2"/>
  <c r="CD87" i="2"/>
  <c r="BN89" i="2"/>
  <c r="AJ65" i="2"/>
  <c r="BP254" i="2"/>
  <c r="AJ226" i="2"/>
  <c r="AJ246" i="2"/>
  <c r="AZ242" i="2"/>
  <c r="AH233" i="2"/>
  <c r="AZ224" i="2"/>
  <c r="CF218" i="2"/>
  <c r="CF191" i="2"/>
  <c r="AH268" i="2"/>
  <c r="AJ228" i="2"/>
  <c r="CD273" i="2"/>
  <c r="CD249" i="2"/>
  <c r="CF228" i="2"/>
  <c r="AX224" i="2"/>
  <c r="AJ293" i="2"/>
  <c r="AX191" i="2"/>
  <c r="BN175" i="2"/>
  <c r="CD167" i="2"/>
  <c r="AX163" i="2"/>
  <c r="AZ239" i="2"/>
  <c r="AJ182" i="2"/>
  <c r="BP173" i="2"/>
  <c r="BN164" i="2"/>
  <c r="AH119" i="2"/>
  <c r="AZ110" i="2"/>
  <c r="AX98" i="2"/>
  <c r="AX90" i="2"/>
  <c r="AX86" i="2"/>
  <c r="AX58" i="2"/>
  <c r="AX39" i="2"/>
  <c r="AX32" i="2"/>
  <c r="CD164" i="2"/>
  <c r="CD142" i="2"/>
  <c r="CD99" i="2"/>
  <c r="CD71" i="2"/>
  <c r="CF68" i="2"/>
  <c r="CD64" i="2"/>
  <c r="AJ61" i="2"/>
  <c r="AH38" i="2"/>
  <c r="BP116" i="2"/>
  <c r="CD97" i="2"/>
  <c r="AZ171" i="2"/>
  <c r="CF35" i="2"/>
  <c r="AH31" i="2"/>
  <c r="BP16" i="2"/>
  <c r="CD101" i="2"/>
  <c r="BN30" i="2"/>
  <c r="AZ292" i="2"/>
  <c r="CD301" i="2"/>
  <c r="BP297" i="2"/>
  <c r="BP282" i="2"/>
  <c r="CD266" i="2"/>
  <c r="AZ217" i="2"/>
  <c r="BP111" i="2"/>
  <c r="AZ136" i="2"/>
  <c r="CF111" i="2"/>
  <c r="AZ94" i="2"/>
  <c r="AZ67" i="2"/>
  <c r="AJ55" i="2"/>
  <c r="CD42" i="2"/>
  <c r="AZ317" i="2"/>
  <c r="AX294" i="2"/>
  <c r="CD309" i="2"/>
  <c r="AJ310" i="2"/>
  <c r="AH282" i="2"/>
  <c r="BN266" i="2"/>
  <c r="AX262" i="2"/>
  <c r="BN271" i="2"/>
  <c r="CF271" i="2"/>
  <c r="AX258" i="2"/>
  <c r="AX246" i="2"/>
  <c r="AX242" i="2"/>
  <c r="AH234" i="2"/>
  <c r="AH230" i="2"/>
  <c r="CF292" i="2"/>
  <c r="AX234" i="2"/>
  <c r="CF253" i="2"/>
  <c r="BP240" i="2"/>
  <c r="AJ253" i="2"/>
  <c r="CF241" i="2"/>
  <c r="BP224" i="2"/>
  <c r="BN224" i="2"/>
  <c r="BN215" i="2"/>
  <c r="BN205" i="2"/>
  <c r="BP201" i="2"/>
  <c r="AH201" i="2"/>
  <c r="BN183" i="2"/>
  <c r="AH171" i="2"/>
  <c r="AX151" i="2"/>
  <c r="AX132" i="2"/>
  <c r="CF258" i="2"/>
  <c r="AZ247" i="2"/>
  <c r="AX176" i="2"/>
  <c r="CF182" i="2"/>
  <c r="CF154" i="2"/>
  <c r="AJ143" i="2"/>
  <c r="BP122" i="2"/>
  <c r="AJ158" i="2"/>
  <c r="CD137" i="2"/>
  <c r="AX51" i="2"/>
  <c r="AZ275" i="2"/>
  <c r="AZ117" i="2"/>
  <c r="BN104" i="2"/>
  <c r="CD57" i="2"/>
  <c r="CF45" i="2"/>
  <c r="AX38" i="2"/>
  <c r="BP97" i="2"/>
  <c r="CF174" i="2"/>
  <c r="AH134" i="2"/>
  <c r="AX31" i="2"/>
  <c r="AZ23" i="2"/>
  <c r="CF28" i="2"/>
  <c r="AZ32" i="2"/>
  <c r="AJ119" i="2"/>
  <c r="AJ13" i="2"/>
  <c r="AH311" i="2"/>
  <c r="BP217" i="2"/>
  <c r="AZ156" i="2"/>
  <c r="CD140" i="2"/>
  <c r="BP103" i="2"/>
  <c r="AJ140" i="2"/>
  <c r="CF312" i="2"/>
  <c r="AZ319" i="2"/>
  <c r="AJ301" i="2"/>
  <c r="AH254" i="2"/>
  <c r="CF233" i="2"/>
  <c r="CF195" i="2"/>
  <c r="AH183" i="2"/>
  <c r="AJ176" i="2"/>
  <c r="AJ181" i="2"/>
  <c r="CF199" i="2"/>
  <c r="BP235" i="2"/>
  <c r="P24" i="3"/>
  <c r="BP199" i="2"/>
  <c r="AZ181" i="2"/>
  <c r="BP159" i="2"/>
  <c r="AJ132" i="2"/>
  <c r="CF151" i="2"/>
  <c r="AH147" i="2"/>
  <c r="AZ113" i="2"/>
  <c r="AJ111" i="2"/>
  <c r="AJ82" i="2"/>
  <c r="AJ74" i="2"/>
  <c r="CD46" i="2"/>
  <c r="BP107" i="2"/>
  <c r="AZ78" i="2"/>
  <c r="AZ66" i="2"/>
  <c r="AH107" i="2"/>
  <c r="AJ98" i="2"/>
  <c r="AZ30" i="2"/>
  <c r="CD50" i="2"/>
  <c r="CF5" i="2"/>
  <c r="CF193" i="2"/>
  <c r="AJ214" i="2"/>
  <c r="CD283" i="2"/>
  <c r="BP293" i="2"/>
  <c r="CF283" i="2"/>
  <c r="AH283" i="2"/>
  <c r="CF311" i="2"/>
  <c r="AZ250" i="2"/>
  <c r="CF246" i="2"/>
  <c r="AJ259" i="2"/>
  <c r="BP230" i="2"/>
  <c r="BP218" i="2"/>
  <c r="BP197" i="2"/>
  <c r="AZ192" i="2"/>
  <c r="BP226" i="2"/>
  <c r="BP225" i="2"/>
  <c r="AZ209" i="2"/>
  <c r="BP203" i="2"/>
  <c r="AJ200" i="2"/>
  <c r="BP183" i="2"/>
  <c r="AJ175" i="2"/>
  <c r="AZ166" i="2"/>
  <c r="AZ163" i="2"/>
  <c r="BP191" i="2"/>
  <c r="BP194" i="2"/>
  <c r="CF175" i="2"/>
  <c r="BP242" i="2"/>
  <c r="CF152" i="2"/>
  <c r="CF75" i="2"/>
  <c r="AJ104" i="2"/>
  <c r="AZ83" i="2"/>
  <c r="AZ51" i="2"/>
  <c r="AZ46" i="2"/>
  <c r="AJ160" i="2"/>
  <c r="AZ188" i="2"/>
  <c r="CD102" i="2"/>
  <c r="BP73" i="2"/>
  <c r="BP57" i="2"/>
  <c r="AZ48" i="2"/>
  <c r="CF226" i="2"/>
  <c r="AZ148" i="2"/>
  <c r="AZ246" i="2"/>
  <c r="AJ167" i="2"/>
  <c r="AJ71" i="2"/>
  <c r="AZ245" i="2"/>
  <c r="AZ183" i="2"/>
  <c r="AJ249" i="2"/>
  <c r="AJ180" i="2"/>
  <c r="AJ170" i="2"/>
  <c r="AZ179" i="2"/>
  <c r="AJ307" i="2"/>
  <c r="CF301" i="2"/>
  <c r="CD297" i="2"/>
  <c r="AZ293" i="2"/>
  <c r="AZ306" i="2"/>
  <c r="AZ258" i="2"/>
  <c r="BP259" i="2"/>
  <c r="CD258" i="2"/>
  <c r="CF259" i="2"/>
  <c r="CF250" i="2"/>
  <c r="CD250" i="2"/>
  <c r="AZ221" i="2"/>
  <c r="AH170" i="2"/>
  <c r="AH229" i="2"/>
  <c r="CF202" i="2"/>
  <c r="CD323" i="2"/>
  <c r="AJ152" i="2"/>
  <c r="BP58" i="2"/>
  <c r="CF26" i="2"/>
  <c r="BP233" i="2"/>
  <c r="AZ202" i="2"/>
  <c r="CF64" i="2"/>
  <c r="BP13" i="2"/>
  <c r="AJ57" i="2"/>
  <c r="CD159" i="2"/>
  <c r="AZ311" i="2"/>
  <c r="BO283" i="2"/>
  <c r="BP283" i="2"/>
  <c r="BP270" i="2"/>
  <c r="BO270" i="2"/>
  <c r="BP54" i="2"/>
  <c r="BP222" i="2"/>
  <c r="BO222" i="2"/>
  <c r="AJ319" i="2"/>
  <c r="CD239" i="2"/>
  <c r="AJ127" i="2"/>
  <c r="BP176" i="2"/>
  <c r="CD72" i="2"/>
  <c r="CD15" i="2"/>
  <c r="R20" i="3"/>
  <c r="R24" i="3"/>
  <c r="AJ305" i="2"/>
  <c r="BP156" i="2"/>
  <c r="AZ271" i="2"/>
  <c r="CD38" i="2"/>
  <c r="CD33" i="2"/>
  <c r="AX26" i="2"/>
  <c r="BO266" i="2"/>
  <c r="BP266" i="2"/>
  <c r="BP171" i="2"/>
  <c r="BO171" i="2"/>
  <c r="AZ154" i="2"/>
  <c r="AX222" i="2"/>
  <c r="CD218" i="2"/>
  <c r="F9" i="3"/>
  <c r="H9" i="3" s="1"/>
  <c r="AX75" i="2"/>
  <c r="CF100" i="2"/>
  <c r="AH76" i="2"/>
  <c r="R26" i="3"/>
  <c r="AJ318" i="2"/>
  <c r="CF316" i="2"/>
  <c r="BP298" i="2"/>
  <c r="AZ278" i="2"/>
  <c r="AX270" i="2"/>
  <c r="AJ263" i="2"/>
  <c r="AX284" i="2"/>
  <c r="AX200" i="2"/>
  <c r="BN136" i="2"/>
  <c r="BN120" i="2"/>
  <c r="CD163" i="2"/>
  <c r="AZ226" i="2"/>
  <c r="AZ164" i="2"/>
  <c r="AH138" i="2"/>
  <c r="AX82" i="2"/>
  <c r="AX74" i="2"/>
  <c r="AZ190" i="2"/>
  <c r="AZ143" i="2"/>
  <c r="BN83" i="2"/>
  <c r="BN67" i="2"/>
  <c r="AX63" i="2"/>
  <c r="BN51" i="2"/>
  <c r="AJ93" i="2"/>
  <c r="BN64" i="2"/>
  <c r="BN41" i="2"/>
  <c r="BN13" i="2"/>
  <c r="CF96" i="2"/>
  <c r="BP14" i="2"/>
  <c r="AH7" i="2"/>
  <c r="BN76" i="2"/>
  <c r="CD76" i="2"/>
  <c r="AX76" i="2"/>
  <c r="CD19" i="2"/>
  <c r="AJ67" i="2"/>
  <c r="AJ40" i="2"/>
  <c r="CF25" i="2"/>
  <c r="AZ5" i="2"/>
  <c r="AH61" i="2"/>
  <c r="AJ24" i="2"/>
  <c r="CF20" i="2"/>
  <c r="CF324" i="2"/>
  <c r="CD316" i="2"/>
  <c r="BP250" i="2"/>
  <c r="AJ171" i="2"/>
  <c r="AJ221" i="2"/>
  <c r="AJ207" i="2"/>
  <c r="AJ188" i="2"/>
  <c r="AJ183" i="2"/>
  <c r="CF181" i="2"/>
  <c r="CF319" i="2"/>
  <c r="AX298" i="2"/>
  <c r="CF296" i="2"/>
  <c r="BP291" i="2"/>
  <c r="AH265" i="2"/>
  <c r="CD264" i="2"/>
  <c r="AZ241" i="2"/>
  <c r="CF244" i="2"/>
  <c r="CF209" i="2"/>
  <c r="BP202" i="2"/>
  <c r="AJ201" i="2"/>
  <c r="AZ279" i="2"/>
  <c r="AJ255" i="2"/>
  <c r="AZ200" i="2"/>
  <c r="AX194" i="2"/>
  <c r="AJ164" i="2"/>
  <c r="AJ213" i="2"/>
  <c r="AJ161" i="2"/>
  <c r="AZ139" i="2"/>
  <c r="AX95" i="2"/>
  <c r="AX67" i="2"/>
  <c r="AZ128" i="2"/>
  <c r="AZ84" i="2"/>
  <c r="BP41" i="2"/>
  <c r="AZ96" i="2"/>
  <c r="BN40" i="2"/>
  <c r="CF36" i="2"/>
  <c r="AJ99" i="2"/>
  <c r="AH40" i="2"/>
  <c r="AJ4" i="2"/>
  <c r="BP20" i="2"/>
  <c r="AZ9" i="2"/>
  <c r="CF3" i="2"/>
  <c r="AZ320" i="2"/>
  <c r="CF275" i="2"/>
  <c r="AJ275" i="2"/>
  <c r="AE7" i="7"/>
  <c r="AX311" i="2"/>
  <c r="AX289" i="2"/>
  <c r="AH307" i="2"/>
  <c r="BN233" i="2"/>
  <c r="AX247" i="2"/>
  <c r="BN315" i="2"/>
  <c r="CD286" i="2"/>
  <c r="AX326" i="2"/>
  <c r="AJ278" i="2"/>
  <c r="AX275" i="2"/>
  <c r="CD247" i="2"/>
  <c r="AH280" i="2"/>
  <c r="BN235" i="2"/>
  <c r="CF216" i="2"/>
  <c r="AH195" i="2"/>
  <c r="AH184" i="2"/>
  <c r="AX152" i="2"/>
  <c r="CD148" i="2"/>
  <c r="AJ138" i="2"/>
  <c r="BP123" i="2"/>
  <c r="CF121" i="2"/>
  <c r="CF119" i="2"/>
  <c r="AH83" i="2"/>
  <c r="AH67" i="2"/>
  <c r="BP153" i="2"/>
  <c r="BP129" i="2"/>
  <c r="AX99" i="2"/>
  <c r="AX87" i="2"/>
  <c r="AX71" i="2"/>
  <c r="CD67" i="2"/>
  <c r="CF157" i="2"/>
  <c r="CD88" i="2"/>
  <c r="BN153" i="2"/>
  <c r="CF72" i="2"/>
  <c r="AZ112" i="2"/>
  <c r="AZ91" i="2"/>
  <c r="AH45" i="2"/>
  <c r="BN22" i="2"/>
  <c r="BN12" i="2"/>
  <c r="BN25" i="2"/>
  <c r="CF53" i="2"/>
  <c r="CF42" i="2"/>
  <c r="CF17" i="2"/>
  <c r="AZ10" i="2"/>
  <c r="AH4" i="2"/>
  <c r="AZ18" i="2"/>
  <c r="AH320" i="2"/>
  <c r="CD246" i="2"/>
  <c r="BP305" i="2"/>
  <c r="CF302" i="2"/>
  <c r="BP324" i="2"/>
  <c r="AZ259" i="2"/>
  <c r="AZ208" i="2"/>
  <c r="AH179" i="2"/>
  <c r="CD175" i="2"/>
  <c r="CF221" i="2"/>
  <c r="CD195" i="2"/>
  <c r="CF118" i="2"/>
  <c r="AJ63" i="2"/>
  <c r="BP62" i="2"/>
  <c r="AJ42" i="2"/>
  <c r="AZ100" i="2"/>
  <c r="CF87" i="2"/>
  <c r="CD54" i="2"/>
  <c r="AZ41" i="2"/>
  <c r="CD155" i="2"/>
  <c r="AZ36" i="2"/>
  <c r="AZ25" i="2"/>
  <c r="BP21" i="2"/>
  <c r="AZ111" i="2"/>
  <c r="AZ301" i="2"/>
  <c r="AZ296" i="2"/>
  <c r="AZ286" i="2"/>
  <c r="CD282" i="2"/>
  <c r="BP311" i="2"/>
  <c r="BP290" i="2"/>
  <c r="CD320" i="2"/>
  <c r="CD269" i="2"/>
  <c r="CF266" i="2"/>
  <c r="BP255" i="2"/>
  <c r="AZ307" i="2"/>
  <c r="AH270" i="2"/>
  <c r="AZ230" i="2"/>
  <c r="CF224" i="2"/>
  <c r="AZ207" i="2"/>
  <c r="AJ192" i="2"/>
  <c r="AZ175" i="2"/>
  <c r="CF156" i="2"/>
  <c r="AJ271" i="2"/>
  <c r="AZ229" i="2"/>
  <c r="BP196" i="2"/>
  <c r="BP192" i="2"/>
  <c r="AX171" i="2"/>
  <c r="CF185" i="2"/>
  <c r="BP221" i="2"/>
  <c r="AJ194" i="2"/>
  <c r="AZ199" i="2"/>
  <c r="AZ191" i="2"/>
  <c r="AZ142" i="2"/>
  <c r="BP136" i="2"/>
  <c r="CD229" i="2"/>
  <c r="BP99" i="2"/>
  <c r="AZ20" i="2"/>
  <c r="CF98" i="2"/>
  <c r="AJ95" i="2"/>
  <c r="AZ50" i="2"/>
  <c r="AJ38" i="2"/>
  <c r="CF33" i="2"/>
  <c r="AJ217" i="2"/>
  <c r="AZ119" i="2"/>
  <c r="CF83" i="2"/>
  <c r="BP75" i="2"/>
  <c r="CF67" i="2"/>
  <c r="CD32" i="2"/>
  <c r="CF31" i="2"/>
  <c r="CF27" i="2"/>
  <c r="CF58" i="2"/>
  <c r="CD58" i="2"/>
  <c r="CD62" i="2"/>
  <c r="AJ311" i="2"/>
  <c r="AJ254" i="2"/>
  <c r="BP239" i="2"/>
  <c r="AJ286" i="2"/>
  <c r="AJ87" i="2"/>
  <c r="CF230" i="2"/>
  <c r="BP151" i="2"/>
  <c r="BP140" i="2"/>
  <c r="AJ80" i="2"/>
  <c r="CD183" i="2"/>
  <c r="CF63" i="2"/>
  <c r="BP63" i="2"/>
  <c r="BP320" i="2"/>
  <c r="CD128" i="2"/>
  <c r="BP110" i="2"/>
  <c r="CF94" i="2"/>
  <c r="CF91" i="2"/>
  <c r="CF103" i="2"/>
  <c r="BP4" i="2"/>
  <c r="AZ87" i="2"/>
  <c r="CF30" i="2"/>
  <c r="BP147" i="2"/>
  <c r="AJ21" i="2"/>
  <c r="BP301" i="2"/>
  <c r="AH275" i="2"/>
  <c r="CF256" i="2"/>
  <c r="CF239" i="2"/>
  <c r="AJ239" i="2"/>
  <c r="CD233" i="2"/>
  <c r="AZ206" i="2"/>
  <c r="AZ158" i="2"/>
  <c r="AJ169" i="2"/>
  <c r="CD151" i="2"/>
  <c r="AH140" i="2"/>
  <c r="AZ138" i="2"/>
  <c r="AJ124" i="2"/>
  <c r="CF128" i="2"/>
  <c r="AH111" i="2"/>
  <c r="CF99" i="2"/>
  <c r="BP95" i="2"/>
  <c r="BP87" i="2"/>
  <c r="AZ80" i="2"/>
  <c r="AZ74" i="2"/>
  <c r="AJ64" i="2"/>
  <c r="BP59" i="2"/>
  <c r="AZ58" i="2"/>
  <c r="AZ47" i="2"/>
  <c r="BP120" i="2"/>
  <c r="CF115" i="2"/>
  <c r="BP66" i="2"/>
  <c r="BP139" i="2"/>
  <c r="BP9" i="2"/>
  <c r="BO9" i="2"/>
  <c r="BN316" i="2"/>
  <c r="CD318" i="2"/>
  <c r="BO324" i="2"/>
  <c r="AX305" i="2"/>
  <c r="AX293" i="2"/>
  <c r="AZ304" i="2"/>
  <c r="AX283" i="2"/>
  <c r="AH214" i="2"/>
  <c r="BN226" i="2"/>
  <c r="AX179" i="2"/>
  <c r="AH167" i="2"/>
  <c r="BN176" i="2"/>
  <c r="BN171" i="2"/>
  <c r="P16" i="3"/>
  <c r="CD197" i="2"/>
  <c r="AZ173" i="2"/>
  <c r="CD169" i="2"/>
  <c r="AX127" i="2"/>
  <c r="BN121" i="2"/>
  <c r="BN94" i="2"/>
  <c r="BN78" i="2"/>
  <c r="AJ225" i="2"/>
  <c r="AH173" i="2"/>
  <c r="CD154" i="2"/>
  <c r="CD145" i="2"/>
  <c r="AX59" i="2"/>
  <c r="AH198" i="2"/>
  <c r="BN96" i="2"/>
  <c r="AZ81" i="2"/>
  <c r="AJ179" i="2"/>
  <c r="AZ64" i="2"/>
  <c r="AH102" i="2"/>
  <c r="BP3" i="2"/>
  <c r="AZ323" i="2"/>
  <c r="CD315" i="2"/>
  <c r="AH286" i="2"/>
  <c r="CF308" i="2"/>
  <c r="CD304" i="2"/>
  <c r="AJ302" i="2"/>
  <c r="BN221" i="2"/>
  <c r="BP280" i="2"/>
  <c r="AJ264" i="2"/>
  <c r="AX259" i="2"/>
  <c r="AJ283" i="2"/>
  <c r="AH261" i="2"/>
  <c r="CD202" i="2"/>
  <c r="BN187" i="2"/>
  <c r="CD152" i="2"/>
  <c r="BO151" i="2"/>
  <c r="AJ122" i="2"/>
  <c r="AX70" i="2"/>
  <c r="AX62" i="2"/>
  <c r="AX46" i="2"/>
  <c r="BP177" i="2"/>
  <c r="AZ121" i="2"/>
  <c r="AX111" i="2"/>
  <c r="BO99" i="2"/>
  <c r="AJ204" i="2"/>
  <c r="BP109" i="2"/>
  <c r="BP25" i="2"/>
  <c r="AJ7" i="2"/>
  <c r="CF286" i="2"/>
  <c r="AX324" i="2"/>
  <c r="BN318" i="2"/>
  <c r="BP309" i="2"/>
  <c r="AZ282" i="2"/>
  <c r="AH253" i="2"/>
  <c r="AZ325" i="2"/>
  <c r="AJ297" i="2"/>
  <c r="BN307" i="2"/>
  <c r="CD292" i="2"/>
  <c r="CF284" i="2"/>
  <c r="BN262" i="2"/>
  <c r="AZ290" i="2"/>
  <c r="BP281" i="2"/>
  <c r="CD259" i="2"/>
  <c r="AX214" i="2"/>
  <c r="AJ233" i="2"/>
  <c r="AZ212" i="2"/>
  <c r="CD211" i="2"/>
  <c r="AX136" i="2"/>
  <c r="AJ250" i="2"/>
  <c r="AJ142" i="2"/>
  <c r="AX137" i="2"/>
  <c r="AH133" i="2"/>
  <c r="BN91" i="2"/>
  <c r="BP190" i="2"/>
  <c r="CF160" i="2"/>
  <c r="AJ154" i="2"/>
  <c r="CD121" i="2"/>
  <c r="BN102" i="2"/>
  <c r="BN99" i="2"/>
  <c r="CD47" i="2"/>
  <c r="BN186" i="2"/>
  <c r="BP48" i="2"/>
  <c r="BP43" i="2"/>
  <c r="AJ41" i="2"/>
  <c r="AX33" i="2"/>
  <c r="BN165" i="2"/>
  <c r="AZ75" i="2"/>
  <c r="BO21" i="2"/>
  <c r="BP207" i="2"/>
  <c r="CD174" i="2"/>
  <c r="AZ243" i="2"/>
  <c r="CD207" i="2"/>
  <c r="BP94" i="2"/>
  <c r="CD49" i="2"/>
  <c r="CD25" i="2"/>
  <c r="CF11" i="2"/>
  <c r="AH11" i="2"/>
  <c r="CF56" i="2"/>
  <c r="AJ78" i="2"/>
  <c r="AZ37" i="2"/>
  <c r="CF270" i="2"/>
  <c r="CD278" i="2"/>
  <c r="AZ234" i="2"/>
  <c r="BP247" i="2"/>
  <c r="AJ242" i="2"/>
  <c r="CF247" i="2"/>
  <c r="CF189" i="2"/>
  <c r="BP185" i="2"/>
  <c r="CF179" i="2"/>
  <c r="BP174" i="2"/>
  <c r="BP167" i="2"/>
  <c r="AJ193" i="2"/>
  <c r="AZ174" i="2"/>
  <c r="BP152" i="2"/>
  <c r="BP118" i="2"/>
  <c r="BP90" i="2"/>
  <c r="AJ89" i="2"/>
  <c r="AJ75" i="2"/>
  <c r="BP71" i="2"/>
  <c r="BP70" i="2"/>
  <c r="CF66" i="2"/>
  <c r="AZ62" i="2"/>
  <c r="AZ82" i="2"/>
  <c r="BP74" i="2"/>
  <c r="CF48" i="2"/>
  <c r="AZ39" i="2"/>
  <c r="CD39" i="2"/>
  <c r="CD13" i="2"/>
  <c r="AZ249" i="2"/>
  <c r="BP269" i="2"/>
  <c r="AX5" i="2"/>
  <c r="CD82" i="2"/>
  <c r="BP30" i="2"/>
  <c r="CD153" i="2"/>
  <c r="BP119" i="2"/>
  <c r="AJ109" i="2"/>
  <c r="BN93" i="2"/>
  <c r="CD81" i="2"/>
  <c r="CF203" i="2"/>
  <c r="AX161" i="2"/>
  <c r="BN157" i="2"/>
  <c r="AZ103" i="2"/>
  <c r="CF29" i="2"/>
  <c r="CD20" i="2"/>
  <c r="AJ11" i="2"/>
  <c r="AZ28" i="2"/>
  <c r="AJ19" i="2"/>
  <c r="AH131" i="2"/>
  <c r="AJ53" i="2"/>
  <c r="BP15" i="2"/>
  <c r="AJ137" i="2"/>
  <c r="CD311" i="2"/>
  <c r="CD254" i="2"/>
  <c r="AH250" i="2"/>
  <c r="AH246" i="2"/>
  <c r="BP279" i="2"/>
  <c r="AX195" i="2"/>
  <c r="BN174" i="2"/>
  <c r="CD170" i="2"/>
  <c r="BP180" i="2"/>
  <c r="CF243" i="2"/>
  <c r="CD221" i="2"/>
  <c r="CD187" i="2"/>
  <c r="AZ185" i="2"/>
  <c r="AZ149" i="2"/>
  <c r="AJ91" i="2"/>
  <c r="AJ46" i="2"/>
  <c r="AZ144" i="2"/>
  <c r="AJ103" i="2"/>
  <c r="CD98" i="2"/>
  <c r="AZ63" i="2"/>
  <c r="CF59" i="2"/>
  <c r="AH58" i="2"/>
  <c r="BP42" i="2"/>
  <c r="AZ55" i="2"/>
  <c r="AZ54" i="2"/>
  <c r="CD86" i="2"/>
  <c r="CD78" i="2"/>
  <c r="AZ38" i="2"/>
  <c r="BP106" i="2"/>
  <c r="CD106" i="2"/>
  <c r="BP86" i="2"/>
  <c r="BP78" i="2"/>
  <c r="AJ54" i="2"/>
  <c r="AJ26" i="2"/>
  <c r="AJ5" i="2"/>
  <c r="CD70" i="2"/>
  <c r="CF55" i="2"/>
  <c r="AZ215" i="2"/>
  <c r="CF194" i="2"/>
  <c r="BN201" i="2"/>
  <c r="CD147" i="2"/>
  <c r="CF123" i="2"/>
  <c r="AJ235" i="2"/>
  <c r="AJ128" i="2"/>
  <c r="BP102" i="2"/>
  <c r="BP91" i="2"/>
  <c r="BP67" i="2"/>
  <c r="CF14" i="2"/>
  <c r="AJ32" i="2"/>
  <c r="AJ117" i="2"/>
  <c r="BP77" i="2"/>
  <c r="CD73" i="2"/>
  <c r="BN9" i="2"/>
  <c r="AJ146" i="2"/>
  <c r="AZ140" i="2"/>
  <c r="CF125" i="2"/>
  <c r="AH53" i="2"/>
  <c r="BN27" i="2"/>
  <c r="AJ12" i="2"/>
  <c r="BP7" i="2"/>
  <c r="AZ26" i="2"/>
  <c r="AJ107" i="2"/>
  <c r="AJ62" i="2"/>
  <c r="CD5" i="2"/>
  <c r="AX61" i="2"/>
  <c r="CF39" i="2"/>
  <c r="AJ23" i="2"/>
  <c r="AH324" i="2"/>
  <c r="BP323" i="2"/>
  <c r="BP286" i="2"/>
  <c r="CF298" i="2"/>
  <c r="BP289" i="2"/>
  <c r="AX286" i="2"/>
  <c r="BP275" i="2"/>
  <c r="BP271" i="2"/>
  <c r="AH266" i="2"/>
  <c r="BP258" i="2"/>
  <c r="AZ240" i="2"/>
  <c r="BP234" i="2"/>
  <c r="AJ270" i="2"/>
  <c r="AH175" i="2"/>
  <c r="AH225" i="2"/>
  <c r="AZ218" i="2"/>
  <c r="CF167" i="2"/>
  <c r="CF148" i="2"/>
  <c r="CD136" i="2"/>
  <c r="AZ147" i="2"/>
  <c r="CF136" i="2"/>
  <c r="AH46" i="2"/>
  <c r="AJ70" i="2"/>
  <c r="AH159" i="2"/>
  <c r="CF12" i="2"/>
  <c r="AH9" i="2"/>
  <c r="AZ4" i="2"/>
  <c r="AH32" i="2"/>
  <c r="AH26" i="2"/>
  <c r="BP5" i="2"/>
  <c r="BP32" i="2"/>
  <c r="AJ209" i="2"/>
  <c r="AX85" i="2"/>
  <c r="CD199" i="2"/>
  <c r="AJ166" i="2"/>
  <c r="BP214" i="2"/>
  <c r="AZ68" i="2"/>
  <c r="CF46" i="2"/>
  <c r="CF150" i="2"/>
  <c r="AZ90" i="2"/>
  <c r="AX274" i="2"/>
  <c r="BP267" i="2"/>
  <c r="AJ322" i="2"/>
  <c r="AH306" i="2"/>
  <c r="CF305" i="2"/>
  <c r="BN244" i="2"/>
  <c r="AX272" i="2"/>
  <c r="AJ218" i="2"/>
  <c r="BN211" i="2"/>
  <c r="AJ205" i="2"/>
  <c r="CD184" i="2"/>
  <c r="BP157" i="2"/>
  <c r="CF142" i="2"/>
  <c r="CF143" i="2"/>
  <c r="CD126" i="2"/>
  <c r="AJ126" i="2"/>
  <c r="BN115" i="2"/>
  <c r="AH114" i="2"/>
  <c r="CD91" i="2"/>
  <c r="AX79" i="2"/>
  <c r="AZ132" i="2"/>
  <c r="AJ113" i="2"/>
  <c r="CF113" i="2"/>
  <c r="CF104" i="2"/>
  <c r="CF65" i="2"/>
  <c r="F6" i="3"/>
  <c r="H6" i="3" s="1"/>
  <c r="BN21" i="2"/>
  <c r="AX141" i="2"/>
  <c r="CF88" i="2"/>
  <c r="AH161" i="2"/>
  <c r="CD157" i="2"/>
  <c r="CD45" i="2"/>
  <c r="AZ44" i="2"/>
  <c r="CF18" i="2"/>
  <c r="AJ60" i="2"/>
  <c r="BN56" i="2"/>
  <c r="AX40" i="2"/>
  <c r="BN7" i="2"/>
  <c r="CF9" i="2"/>
  <c r="AJ121" i="2"/>
  <c r="G116" i="6"/>
  <c r="CF147" i="2"/>
  <c r="AZ3" i="2"/>
  <c r="AJ312" i="2"/>
  <c r="AH316" i="2"/>
  <c r="AH293" i="2"/>
  <c r="AJ290" i="2"/>
  <c r="AZ285" i="2"/>
  <c r="BP274" i="2"/>
  <c r="CF255" i="2"/>
  <c r="AZ322" i="2"/>
  <c r="BP322" i="2"/>
  <c r="BP285" i="2"/>
  <c r="BP278" i="2"/>
  <c r="AJ196" i="2"/>
  <c r="AZ256" i="2"/>
  <c r="AJ243" i="2"/>
  <c r="AH209" i="2"/>
  <c r="AJ197" i="2"/>
  <c r="AZ225" i="2"/>
  <c r="AH221" i="2"/>
  <c r="AZ216" i="2"/>
  <c r="AZ214" i="2"/>
  <c r="AH217" i="2"/>
  <c r="AJ148" i="2"/>
  <c r="BP128" i="2"/>
  <c r="AZ127" i="2"/>
  <c r="CF132" i="2"/>
  <c r="AJ115" i="2"/>
  <c r="AZ70" i="2"/>
  <c r="AJ58" i="2"/>
  <c r="BP38" i="2"/>
  <c r="CD132" i="2"/>
  <c r="AZ118" i="2"/>
  <c r="BP89" i="2"/>
  <c r="CF80" i="2"/>
  <c r="AZ52" i="2"/>
  <c r="AX159" i="2"/>
  <c r="AH36" i="2"/>
  <c r="CD9" i="2"/>
  <c r="CF90" i="2"/>
  <c r="BN60" i="2"/>
  <c r="AZ85" i="2"/>
  <c r="BP315" i="2"/>
  <c r="BN302" i="2"/>
  <c r="AZ302" i="2"/>
  <c r="BN275" i="2"/>
  <c r="AH267" i="2"/>
  <c r="BN252" i="2"/>
  <c r="BP244" i="2"/>
  <c r="BP253" i="2"/>
  <c r="BP248" i="2"/>
  <c r="BP223" i="2"/>
  <c r="BN272" i="2"/>
  <c r="CD260" i="2"/>
  <c r="BN311" i="2"/>
  <c r="CD325" i="2"/>
  <c r="BN312" i="2"/>
  <c r="BN305" i="2"/>
  <c r="BN290" i="2"/>
  <c r="CF289" i="2"/>
  <c r="BP308" i="2"/>
  <c r="AX302" i="2"/>
  <c r="AZ309" i="2"/>
  <c r="AX304" i="2"/>
  <c r="AX266" i="2"/>
  <c r="AJ295" i="2"/>
  <c r="AX221" i="2"/>
  <c r="CF261" i="2"/>
  <c r="CF232" i="2"/>
  <c r="AH224" i="2"/>
  <c r="AZ220" i="2"/>
  <c r="AX187" i="2"/>
  <c r="AX170" i="2"/>
  <c r="AX166" i="2"/>
  <c r="CD156" i="2"/>
  <c r="AX144" i="2"/>
  <c r="CF249" i="2"/>
  <c r="AJ234" i="2"/>
  <c r="CF227" i="2"/>
  <c r="G56" i="6"/>
  <c r="AZ211" i="2"/>
  <c r="AZ194" i="2"/>
  <c r="CD168" i="2"/>
  <c r="AH154" i="2"/>
  <c r="CF137" i="2"/>
  <c r="CD133" i="2"/>
  <c r="BP127" i="2"/>
  <c r="BN126" i="2"/>
  <c r="AJ123" i="2"/>
  <c r="BN36" i="2"/>
  <c r="AJ251" i="2"/>
  <c r="P22" i="3"/>
  <c r="AZ168" i="2"/>
  <c r="AZ160" i="2"/>
  <c r="BN138" i="2"/>
  <c r="CD119" i="2"/>
  <c r="AX107" i="2"/>
  <c r="CD95" i="2"/>
  <c r="CD63" i="2"/>
  <c r="AZ248" i="2"/>
  <c r="AJ163" i="2"/>
  <c r="CD117" i="2"/>
  <c r="AH113" i="2"/>
  <c r="CD112" i="2"/>
  <c r="AX104" i="2"/>
  <c r="CD96" i="2"/>
  <c r="BP72" i="2"/>
  <c r="AX21" i="2"/>
  <c r="AZ193" i="2"/>
  <c r="AZ176" i="2"/>
  <c r="AX125" i="2"/>
  <c r="BO118" i="2"/>
  <c r="BN88" i="2"/>
  <c r="AJ81" i="2"/>
  <c r="BP76" i="2"/>
  <c r="CD134" i="2"/>
  <c r="CF44" i="2"/>
  <c r="BN43" i="2"/>
  <c r="BN28" i="2"/>
  <c r="AH27" i="2"/>
  <c r="CD18" i="2"/>
  <c r="AZ15" i="2"/>
  <c r="CD11" i="2"/>
  <c r="CD10" i="2"/>
  <c r="CF86" i="2"/>
  <c r="CF50" i="2"/>
  <c r="CD37" i="2"/>
  <c r="AZ21" i="2"/>
  <c r="CD65" i="2"/>
  <c r="AJ27" i="2"/>
  <c r="CD16" i="2"/>
  <c r="AH15" i="2"/>
  <c r="BN92" i="2"/>
  <c r="AX29" i="2"/>
  <c r="CF13" i="2"/>
  <c r="AJ83" i="2"/>
  <c r="AZ196" i="2"/>
  <c r="AJ316" i="2"/>
  <c r="AZ305" i="2"/>
  <c r="BP302" i="2"/>
  <c r="AJ294" i="2"/>
  <c r="CF290" i="2"/>
  <c r="AH301" i="2"/>
  <c r="CD275" i="2"/>
  <c r="AH258" i="2"/>
  <c r="AZ228" i="2"/>
  <c r="CD191" i="2"/>
  <c r="BP166" i="2"/>
  <c r="AH191" i="2"/>
  <c r="BP170" i="2"/>
  <c r="CF163" i="2"/>
  <c r="AJ162" i="2"/>
  <c r="BN276" i="2"/>
  <c r="CF215" i="2"/>
  <c r="CD203" i="2"/>
  <c r="AZ187" i="2"/>
  <c r="CD166" i="2"/>
  <c r="CF187" i="2"/>
  <c r="AJ136" i="2"/>
  <c r="AH128" i="2"/>
  <c r="BP144" i="2"/>
  <c r="CF82" i="2"/>
  <c r="AH42" i="2"/>
  <c r="AZ98" i="2"/>
  <c r="CF73" i="2"/>
  <c r="AJ66" i="2"/>
  <c r="AJ33" i="2"/>
  <c r="AH17" i="2"/>
  <c r="AX124" i="2"/>
  <c r="CD124" i="2"/>
  <c r="AH21" i="2"/>
  <c r="CD36" i="2"/>
  <c r="CF21" i="2"/>
  <c r="CD17" i="2"/>
  <c r="BP10" i="2"/>
  <c r="CF8" i="2"/>
  <c r="AJ185" i="2"/>
  <c r="BP26" i="2"/>
  <c r="C340" i="2"/>
  <c r="CF322" i="2"/>
  <c r="BP318" i="2"/>
  <c r="CF297" i="2"/>
  <c r="BN313" i="2"/>
  <c r="AZ276" i="2"/>
  <c r="AZ205" i="2"/>
  <c r="AH192" i="2"/>
  <c r="AX316" i="2"/>
  <c r="AH322" i="2"/>
  <c r="AJ289" i="2"/>
  <c r="CD298" i="2"/>
  <c r="AX290" i="2"/>
  <c r="BN309" i="2"/>
  <c r="CF291" i="2"/>
  <c r="CD288" i="2"/>
  <c r="CF269" i="2"/>
  <c r="AX269" i="2"/>
  <c r="BP299" i="2"/>
  <c r="CF295" i="2"/>
  <c r="CD276" i="2"/>
  <c r="AH255" i="2"/>
  <c r="AX213" i="2"/>
  <c r="BN281" i="2"/>
  <c r="AX230" i="2"/>
  <c r="AJ315" i="2"/>
  <c r="AX315" i="2"/>
  <c r="AH319" i="2"/>
  <c r="AX301" i="2"/>
  <c r="AH294" i="2"/>
  <c r="AJ317" i="2"/>
  <c r="AZ313" i="2"/>
  <c r="AX314" i="2"/>
  <c r="AZ291" i="2"/>
  <c r="BP287" i="2"/>
  <c r="CF282" i="2"/>
  <c r="AJ282" i="2"/>
  <c r="AJ265" i="2"/>
  <c r="AJ313" i="2"/>
  <c r="BN279" i="2"/>
  <c r="BP284" i="2"/>
  <c r="CD281" i="2"/>
  <c r="CD271" i="2"/>
  <c r="BN267" i="2"/>
  <c r="BN258" i="2"/>
  <c r="BN254" i="2"/>
  <c r="BN209" i="2"/>
  <c r="AH300" i="2"/>
  <c r="AZ299" i="2"/>
  <c r="AJ281" i="2"/>
  <c r="CD230" i="2"/>
  <c r="AX218" i="2"/>
  <c r="CD214" i="2"/>
  <c r="AZ268" i="2"/>
  <c r="AZ261" i="2"/>
  <c r="CD245" i="2"/>
  <c r="AJ241" i="2"/>
  <c r="BN241" i="2"/>
  <c r="AJ231" i="2"/>
  <c r="BN280" i="2"/>
  <c r="AX273" i="2"/>
  <c r="BN263" i="2"/>
  <c r="BN256" i="2"/>
  <c r="AJ232" i="2"/>
  <c r="AZ210" i="2"/>
  <c r="CD206" i="2"/>
  <c r="CD201" i="2"/>
  <c r="CF200" i="2"/>
  <c r="AX196" i="2"/>
  <c r="AX185" i="2"/>
  <c r="BN159" i="2"/>
  <c r="BN147" i="2"/>
  <c r="BN140" i="2"/>
  <c r="BN132" i="2"/>
  <c r="AJ223" i="2"/>
  <c r="AJ220" i="2"/>
  <c r="AH205" i="2"/>
  <c r="AH200" i="2"/>
  <c r="AH196" i="2"/>
  <c r="CD180" i="2"/>
  <c r="AJ198" i="2"/>
  <c r="AH197" i="2"/>
  <c r="AZ178" i="2"/>
  <c r="BP168" i="2"/>
  <c r="CF164" i="2"/>
  <c r="AH160" i="2"/>
  <c r="BN123" i="2"/>
  <c r="AJ110" i="2"/>
  <c r="AZ102" i="2"/>
  <c r="AH99" i="2"/>
  <c r="AH79" i="2"/>
  <c r="AH51" i="2"/>
  <c r="AH47" i="2"/>
  <c r="AX36" i="2"/>
  <c r="CD182" i="2"/>
  <c r="BP154" i="2"/>
  <c r="AX133" i="2"/>
  <c r="AH127" i="2"/>
  <c r="BN127" i="2"/>
  <c r="BN122" i="2"/>
  <c r="BN103" i="2"/>
  <c r="BN75" i="2"/>
  <c r="BN59" i="2"/>
  <c r="CF135" i="2"/>
  <c r="BP131" i="2"/>
  <c r="BP117" i="2"/>
  <c r="BP112" i="2"/>
  <c r="CF84" i="2"/>
  <c r="CF81" i="2"/>
  <c r="BN80" i="2"/>
  <c r="CD77" i="2"/>
  <c r="AJ77" i="2"/>
  <c r="CF38" i="2"/>
  <c r="BN33" i="2"/>
  <c r="BN26" i="2"/>
  <c r="BP161" i="2"/>
  <c r="CD130" i="2"/>
  <c r="BN125" i="2"/>
  <c r="BP81" i="2"/>
  <c r="AZ135" i="2"/>
  <c r="CD177" i="2"/>
  <c r="CD108" i="2"/>
  <c r="CF108" i="2"/>
  <c r="CD53" i="2"/>
  <c r="BO48" i="2"/>
  <c r="AZ43" i="2"/>
  <c r="AZ42" i="2"/>
  <c r="AZ27" i="2"/>
  <c r="BN23" i="2"/>
  <c r="AX12" i="2"/>
  <c r="BP11" i="2"/>
  <c r="AH60" i="2"/>
  <c r="AH56" i="2"/>
  <c r="BP29" i="2"/>
  <c r="BP8" i="2"/>
  <c r="AH69" i="2"/>
  <c r="AX65" i="2"/>
  <c r="AZ24" i="2"/>
  <c r="AX8" i="2"/>
  <c r="AZ6" i="2"/>
  <c r="BN69" i="2"/>
  <c r="CF23" i="2"/>
  <c r="CC330" i="2"/>
  <c r="AJ3" i="2"/>
  <c r="CF306" i="2"/>
  <c r="AJ323" i="2"/>
  <c r="CF320" i="2"/>
  <c r="BP316" i="2"/>
  <c r="AJ306" i="2"/>
  <c r="CF294" i="2"/>
  <c r="AZ254" i="2"/>
  <c r="BP306" i="2"/>
  <c r="AJ279" i="2"/>
  <c r="CD274" i="2"/>
  <c r="AX254" i="2"/>
  <c r="AJ247" i="2"/>
  <c r="CF279" i="2"/>
  <c r="AH279" i="2"/>
  <c r="CF251" i="2"/>
  <c r="BP243" i="2"/>
  <c r="CD242" i="2"/>
  <c r="AJ229" i="2"/>
  <c r="BP216" i="2"/>
  <c r="BN195" i="2"/>
  <c r="AJ189" i="2"/>
  <c r="CF176" i="2"/>
  <c r="AJ215" i="2"/>
  <c r="AH213" i="2"/>
  <c r="AJ187" i="2"/>
  <c r="AH187" i="2"/>
  <c r="AZ159" i="2"/>
  <c r="AH151" i="2"/>
  <c r="AH136" i="2"/>
  <c r="AJ144" i="2"/>
  <c r="AJ159" i="2"/>
  <c r="AJ156" i="2"/>
  <c r="CD118" i="2"/>
  <c r="BP114" i="2"/>
  <c r="AJ100" i="2"/>
  <c r="CF51" i="2"/>
  <c r="AJ48" i="2"/>
  <c r="BP47" i="2"/>
  <c r="CF41" i="2"/>
  <c r="BP82" i="2"/>
  <c r="CF71" i="2"/>
  <c r="AH155" i="2"/>
  <c r="CD120" i="2"/>
  <c r="AJ36" i="2"/>
  <c r="CD4" i="2"/>
  <c r="BN306" i="2"/>
  <c r="AX297" i="2"/>
  <c r="CD307" i="2"/>
  <c r="AX278" i="2"/>
  <c r="AZ273" i="2"/>
  <c r="AH186" i="2"/>
  <c r="AJ149" i="2"/>
  <c r="CD68" i="2"/>
  <c r="BN190" i="2"/>
  <c r="BP100" i="2"/>
  <c r="AZ101" i="2"/>
  <c r="AJ37" i="2"/>
  <c r="AX27" i="2"/>
  <c r="BN5" i="2"/>
  <c r="AX19" i="2"/>
  <c r="BJ328" i="2"/>
  <c r="R11" i="3"/>
  <c r="R10" i="3"/>
  <c r="R4" i="3"/>
  <c r="R14" i="3"/>
  <c r="BP46" i="2"/>
  <c r="BP50" i="2"/>
  <c r="BP265" i="2"/>
  <c r="R18" i="7"/>
  <c r="V18" i="7"/>
  <c r="R15" i="3"/>
  <c r="AE2" i="7"/>
  <c r="AE5" i="7"/>
  <c r="R21" i="3"/>
  <c r="BN323" i="2"/>
  <c r="BN320" i="2"/>
  <c r="BP321" i="2"/>
  <c r="AX319" i="2"/>
  <c r="AX325" i="2"/>
  <c r="AH302" i="2"/>
  <c r="C333" i="2"/>
  <c r="AX306" i="2"/>
  <c r="CD302" i="2"/>
  <c r="BN298" i="2"/>
  <c r="AH297" i="2"/>
  <c r="CD290" i="2"/>
  <c r="AX285" i="2"/>
  <c r="AH309" i="2"/>
  <c r="BP303" i="2"/>
  <c r="CD296" i="2"/>
  <c r="AJ262" i="2"/>
  <c r="AZ312" i="2"/>
  <c r="AH292" i="2"/>
  <c r="BN292" i="2"/>
  <c r="BN282" i="2"/>
  <c r="BN265" i="2"/>
  <c r="AZ295" i="2"/>
  <c r="BN295" i="2"/>
  <c r="AJ291" i="2"/>
  <c r="AJ284" i="2"/>
  <c r="AZ281" i="2"/>
  <c r="CF277" i="2"/>
  <c r="BP273" i="2"/>
  <c r="AJ267" i="2"/>
  <c r="AH226" i="2"/>
  <c r="AX299" i="2"/>
  <c r="BP292" i="2"/>
  <c r="BN247" i="2"/>
  <c r="AJ280" i="2"/>
  <c r="AX228" i="2"/>
  <c r="CD280" i="2"/>
  <c r="CF280" i="2"/>
  <c r="AH256" i="2"/>
  <c r="AZ253" i="2"/>
  <c r="AZ252" i="2"/>
  <c r="AZ235" i="2"/>
  <c r="CD235" i="2"/>
  <c r="AX287" i="2"/>
  <c r="BP277" i="2"/>
  <c r="AZ270" i="2"/>
  <c r="CD257" i="2"/>
  <c r="CF206" i="2"/>
  <c r="BN191" i="2"/>
  <c r="AX181" i="2"/>
  <c r="AH176" i="2"/>
  <c r="AH174" i="2"/>
  <c r="AH152" i="2"/>
  <c r="AH148" i="2"/>
  <c r="BN223" i="2"/>
  <c r="CD205" i="2"/>
  <c r="CF204" i="2"/>
  <c r="BN188" i="2"/>
  <c r="BN180" i="2"/>
  <c r="AX156" i="2"/>
  <c r="BP220" i="2"/>
  <c r="BP210" i="2"/>
  <c r="AZ204" i="2"/>
  <c r="AH232" i="2"/>
  <c r="CD232" i="2"/>
  <c r="AX232" i="2"/>
  <c r="CF161" i="2"/>
  <c r="AJ145" i="2"/>
  <c r="CF138" i="2"/>
  <c r="AZ133" i="2"/>
  <c r="CD122" i="2"/>
  <c r="AX121" i="2"/>
  <c r="AX54" i="2"/>
  <c r="CD240" i="2"/>
  <c r="CF210" i="2"/>
  <c r="AH145" i="2"/>
  <c r="AH142" i="2"/>
  <c r="AH123" i="2"/>
  <c r="AX118" i="2"/>
  <c r="AX110" i="2"/>
  <c r="AX102" i="2"/>
  <c r="BN87" i="2"/>
  <c r="AX83" i="2"/>
  <c r="BN71" i="2"/>
  <c r="BN55" i="2"/>
  <c r="BP135" i="2"/>
  <c r="AZ124" i="2"/>
  <c r="BP121" i="2"/>
  <c r="CF116" i="2"/>
  <c r="BP93" i="2"/>
  <c r="CF92" i="2"/>
  <c r="AX89" i="2"/>
  <c r="BN84" i="2"/>
  <c r="CF76" i="2"/>
  <c r="BP64" i="2"/>
  <c r="CD41" i="2"/>
  <c r="AH33" i="2"/>
  <c r="AX13" i="2"/>
  <c r="AJ153" i="2"/>
  <c r="CF149" i="2"/>
  <c r="AZ146" i="2"/>
  <c r="AX146" i="2"/>
  <c r="BN100" i="2"/>
  <c r="BN77" i="2"/>
  <c r="AH88" i="2"/>
  <c r="AH72" i="2"/>
  <c r="AH177" i="2"/>
  <c r="CF61" i="2"/>
  <c r="AZ45" i="2"/>
  <c r="AX45" i="2"/>
  <c r="AJ44" i="2"/>
  <c r="AZ29" i="2"/>
  <c r="CD28" i="2"/>
  <c r="AH19" i="2"/>
  <c r="AZ14" i="2"/>
  <c r="CD12" i="2"/>
  <c r="CF10" i="2"/>
  <c r="AH10" i="2"/>
  <c r="AH5" i="2"/>
  <c r="V328" i="2"/>
  <c r="CF129" i="2"/>
  <c r="AJ29" i="2"/>
  <c r="AX101" i="2"/>
  <c r="BN52" i="2"/>
  <c r="BP37" i="2"/>
  <c r="BP31" i="2"/>
  <c r="AX4" i="2"/>
  <c r="BR327" i="2"/>
  <c r="B30" i="7" s="1"/>
  <c r="F30" i="7" s="1"/>
  <c r="CF70" i="2"/>
  <c r="BP68" i="2"/>
  <c r="AJ49" i="2"/>
  <c r="AJ25" i="2"/>
  <c r="CD7" i="2"/>
  <c r="AZ131" i="2"/>
  <c r="BN85" i="2"/>
  <c r="BP36" i="2"/>
  <c r="AH35" i="2"/>
  <c r="AX34" i="2"/>
  <c r="CD29" i="2"/>
  <c r="BP28" i="2"/>
  <c r="CD24" i="2"/>
  <c r="R6" i="3"/>
  <c r="R7" i="3"/>
  <c r="CD305" i="2"/>
  <c r="CD289" i="2"/>
  <c r="CF234" i="2"/>
  <c r="CF229" i="2"/>
  <c r="AH242" i="2"/>
  <c r="BP229" i="2"/>
  <c r="AJ324" i="2"/>
  <c r="AZ315" i="2"/>
  <c r="AH203" i="2"/>
  <c r="AH199" i="2"/>
  <c r="CD225" i="2"/>
  <c r="CD213" i="2"/>
  <c r="AZ155" i="2"/>
  <c r="BP132" i="2"/>
  <c r="AH162" i="2"/>
  <c r="AH62" i="2"/>
  <c r="AH54" i="2"/>
  <c r="BP162" i="2"/>
  <c r="AH98" i="2"/>
  <c r="AH82" i="2"/>
  <c r="AH103" i="2"/>
  <c r="AH74" i="2"/>
  <c r="CF4" i="2"/>
  <c r="AZ86" i="2"/>
  <c r="AH90" i="2"/>
  <c r="BP39" i="2"/>
  <c r="AH13" i="2"/>
  <c r="CF214" i="2"/>
  <c r="BN293" i="2"/>
  <c r="C332" i="2"/>
  <c r="BN222" i="2"/>
  <c r="AZ284" i="2"/>
  <c r="BN156" i="2"/>
  <c r="CD196" i="2"/>
  <c r="CD160" i="2"/>
  <c r="BN29" i="2"/>
  <c r="CF323" i="2"/>
  <c r="R22" i="3"/>
  <c r="CD319" i="2"/>
  <c r="AX312" i="2"/>
  <c r="AH285" i="2"/>
  <c r="CF300" i="2"/>
  <c r="BN308" i="2"/>
  <c r="AJ304" i="2"/>
  <c r="AZ326" i="2"/>
  <c r="CF310" i="2"/>
  <c r="CF285" i="2"/>
  <c r="CF276" i="2"/>
  <c r="BN217" i="2"/>
  <c r="BN213" i="2"/>
  <c r="CF268" i="2"/>
  <c r="CD267" i="2"/>
  <c r="AH264" i="2"/>
  <c r="BP263" i="2"/>
  <c r="BN251" i="2"/>
  <c r="CD243" i="2"/>
  <c r="BN230" i="2"/>
  <c r="AX226" i="2"/>
  <c r="CD222" i="2"/>
  <c r="BN214" i="2"/>
  <c r="CF245" i="2"/>
  <c r="BN228" i="2"/>
  <c r="AX280" i="2"/>
  <c r="AJ287" i="2"/>
  <c r="CF231" i="2"/>
  <c r="CF219" i="2"/>
  <c r="AX216" i="2"/>
  <c r="AJ212" i="2"/>
  <c r="BP205" i="2"/>
  <c r="G24" i="3"/>
  <c r="BN179" i="2"/>
  <c r="BN155" i="2"/>
  <c r="BN151" i="2"/>
  <c r="BN124" i="2"/>
  <c r="CF293" i="2"/>
  <c r="AJ206" i="2"/>
  <c r="BN204" i="2"/>
  <c r="AH189" i="2"/>
  <c r="AX188" i="2"/>
  <c r="AX180" i="2"/>
  <c r="CD171" i="2"/>
  <c r="BN148" i="2"/>
  <c r="BN185" i="2"/>
  <c r="BN232" i="2"/>
  <c r="AH208" i="2"/>
  <c r="AZ197" i="2"/>
  <c r="BP193" i="2"/>
  <c r="AH169" i="2"/>
  <c r="BN169" i="2"/>
  <c r="CF153" i="2"/>
  <c r="CF145" i="2"/>
  <c r="CD123" i="2"/>
  <c r="AH115" i="2"/>
  <c r="AZ106" i="2"/>
  <c r="BN42" i="2"/>
  <c r="CF168" i="2"/>
  <c r="AX154" i="2"/>
  <c r="AX119" i="2"/>
  <c r="AH118" i="2"/>
  <c r="CD115" i="2"/>
  <c r="BN111" i="2"/>
  <c r="AH110" i="2"/>
  <c r="CD51" i="2"/>
  <c r="AZ201" i="2"/>
  <c r="AZ186" i="2"/>
  <c r="BP143" i="2"/>
  <c r="BP113" i="2"/>
  <c r="BO107" i="2"/>
  <c r="AZ93" i="2"/>
  <c r="AH89" i="2"/>
  <c r="CD89" i="2"/>
  <c r="CF57" i="2"/>
  <c r="CF49" i="2"/>
  <c r="P10" i="3"/>
  <c r="CF40" i="2"/>
  <c r="BN17" i="2"/>
  <c r="AH109" i="2"/>
  <c r="BP108" i="2"/>
  <c r="AZ104" i="2"/>
  <c r="AJ97" i="2"/>
  <c r="AH93" i="2"/>
  <c r="AZ72" i="2"/>
  <c r="AJ131" i="2"/>
  <c r="AZ130" i="2"/>
  <c r="P2" i="3"/>
  <c r="BP96" i="2"/>
  <c r="AX72" i="2"/>
  <c r="BN177" i="2"/>
  <c r="AX177" i="2"/>
  <c r="BN108" i="2"/>
  <c r="BN15" i="2"/>
  <c r="CD14" i="2"/>
  <c r="V327" i="2"/>
  <c r="B21" i="7" s="1"/>
  <c r="G15" i="7" s="1"/>
  <c r="BP12" i="2"/>
  <c r="X328" i="2"/>
  <c r="L327" i="2"/>
  <c r="AH20" i="2"/>
  <c r="CF6" i="2"/>
  <c r="BP49" i="2"/>
  <c r="BN65" i="2"/>
  <c r="AJ56" i="2"/>
  <c r="CF52" i="2"/>
  <c r="BP24" i="2"/>
  <c r="AZ22" i="2"/>
  <c r="BN19" i="2"/>
  <c r="BP18" i="2"/>
  <c r="AJ15" i="2"/>
  <c r="BN11" i="2"/>
  <c r="AX3" i="2"/>
  <c r="BO32" i="2"/>
  <c r="AJ22" i="2"/>
  <c r="AZ35" i="2"/>
  <c r="AH34" i="2"/>
  <c r="CD34" i="2"/>
  <c r="BN3" i="2"/>
  <c r="R2" i="3"/>
  <c r="AH305" i="2"/>
  <c r="R13" i="3"/>
  <c r="CD324" i="2"/>
  <c r="CD270" i="2"/>
  <c r="CF207" i="2"/>
  <c r="CF213" i="2"/>
  <c r="AJ199" i="2"/>
  <c r="BP187" i="2"/>
  <c r="AH166" i="2"/>
  <c r="AJ216" i="2"/>
  <c r="CF144" i="2"/>
  <c r="CD110" i="2"/>
  <c r="CF54" i="2"/>
  <c r="CF47" i="2"/>
  <c r="AH132" i="2"/>
  <c r="CF120" i="2"/>
  <c r="CD114" i="2"/>
  <c r="AH66" i="2"/>
  <c r="CF62" i="2"/>
  <c r="AJ51" i="2"/>
  <c r="CD107" i="2"/>
  <c r="CD103" i="2"/>
  <c r="AH78" i="2"/>
  <c r="CD74" i="2"/>
  <c r="AJ39" i="2"/>
  <c r="AJ30" i="2"/>
  <c r="AH39" i="2"/>
  <c r="AH94" i="2"/>
  <c r="CD94" i="2"/>
  <c r="CD90" i="2"/>
  <c r="CF78" i="2"/>
  <c r="AJ17" i="2"/>
  <c r="AJ9" i="2"/>
  <c r="AP328" i="2"/>
  <c r="R9" i="3"/>
  <c r="CF184" i="2"/>
  <c r="CF124" i="2"/>
  <c r="R18" i="3"/>
  <c r="R16" i="3"/>
  <c r="BN325" i="2"/>
  <c r="AH298" i="2"/>
  <c r="AJ314" i="2"/>
  <c r="AH314" i="2"/>
  <c r="BP312" i="2"/>
  <c r="AH310" i="2"/>
  <c r="AX308" i="2"/>
  <c r="AH288" i="2"/>
  <c r="BN288" i="2"/>
  <c r="BN303" i="2"/>
  <c r="CF299" i="2"/>
  <c r="AJ321" i="2"/>
  <c r="C339" i="2"/>
  <c r="AX276" i="2"/>
  <c r="AZ264" i="2"/>
  <c r="AH251" i="2"/>
  <c r="AX229" i="2"/>
  <c r="AX217" i="2"/>
  <c r="AJ299" i="2"/>
  <c r="BN299" i="2"/>
  <c r="AX281" i="2"/>
  <c r="AZ267" i="2"/>
  <c r="BP264" i="2"/>
  <c r="AX251" i="2"/>
  <c r="BN239" i="2"/>
  <c r="BN234" i="2"/>
  <c r="BN218" i="2"/>
  <c r="AJ274" i="2"/>
  <c r="AH252" i="2"/>
  <c r="CD244" i="2"/>
  <c r="CD228" i="2"/>
  <c r="BP227" i="2"/>
  <c r="CF223" i="2"/>
  <c r="C337" i="2"/>
  <c r="BN249" i="2"/>
  <c r="AJ245" i="2"/>
  <c r="AJ244" i="2"/>
  <c r="CD224" i="2"/>
  <c r="CF208" i="2"/>
  <c r="AX203" i="2"/>
  <c r="AX260" i="2"/>
  <c r="BN260" i="2"/>
  <c r="AJ257" i="2"/>
  <c r="BN253" i="2"/>
  <c r="BP212" i="2"/>
  <c r="BP206" i="2"/>
  <c r="BP204" i="2"/>
  <c r="AX202" i="2"/>
  <c r="AX189" i="2"/>
  <c r="AH188" i="2"/>
  <c r="AX175" i="2"/>
  <c r="AH163" i="2"/>
  <c r="AX140" i="2"/>
  <c r="AZ222" i="2"/>
  <c r="AH206" i="2"/>
  <c r="BN206" i="2"/>
  <c r="AX204" i="2"/>
  <c r="BN192" i="2"/>
  <c r="CD188" i="2"/>
  <c r="BN184" i="2"/>
  <c r="BN152" i="2"/>
  <c r="CD144" i="2"/>
  <c r="BN248" i="2"/>
  <c r="CD248" i="2"/>
  <c r="BN227" i="2"/>
  <c r="CF212" i="2"/>
  <c r="CF198" i="2"/>
  <c r="BN189" i="2"/>
  <c r="CD181" i="2"/>
  <c r="BP186" i="2"/>
  <c r="BP178" i="2"/>
  <c r="BN158" i="2"/>
  <c r="AJ139" i="2"/>
  <c r="BP138" i="2"/>
  <c r="BN137" i="2"/>
  <c r="AZ126" i="2"/>
  <c r="AH91" i="2"/>
  <c r="AH63" i="2"/>
  <c r="AH59" i="2"/>
  <c r="AH55" i="2"/>
  <c r="CF186" i="2"/>
  <c r="BN173" i="2"/>
  <c r="BN168" i="2"/>
  <c r="CF165" i="2"/>
  <c r="CF126" i="2"/>
  <c r="AX114" i="2"/>
  <c r="AX103" i="2"/>
  <c r="BN95" i="2"/>
  <c r="AX198" i="2"/>
  <c r="CD198" i="2"/>
  <c r="BN198" i="2"/>
  <c r="BP155" i="2"/>
  <c r="AH80" i="2"/>
  <c r="AJ68" i="2"/>
  <c r="BP56" i="2"/>
  <c r="AX41" i="2"/>
  <c r="AX17" i="2"/>
  <c r="BP158" i="2"/>
  <c r="CD125" i="2"/>
  <c r="AH125" i="2"/>
  <c r="AZ88" i="2"/>
  <c r="BO78" i="2"/>
  <c r="AJ184" i="2"/>
  <c r="AH130" i="2"/>
  <c r="AH112" i="2"/>
  <c r="BP105" i="2"/>
  <c r="AJ134" i="2"/>
  <c r="CF109" i="2"/>
  <c r="AX108" i="2"/>
  <c r="CD60" i="2"/>
  <c r="CD35" i="2"/>
  <c r="AH25" i="2"/>
  <c r="AX6" i="2"/>
  <c r="AJ28" i="2"/>
  <c r="AJ120" i="2"/>
  <c r="BO64" i="2"/>
  <c r="AX22" i="2"/>
  <c r="AZ19" i="2"/>
  <c r="CF16" i="2"/>
  <c r="AZ115" i="2"/>
  <c r="CD92" i="2"/>
  <c r="BP84" i="2"/>
  <c r="BP44" i="2"/>
  <c r="AR328" i="2"/>
  <c r="AX69" i="2"/>
  <c r="BP35" i="2"/>
  <c r="R3" i="3"/>
  <c r="AZ288" i="2"/>
  <c r="CD279" i="2"/>
  <c r="AJ256" i="2"/>
  <c r="BP189" i="2"/>
  <c r="AZ162" i="2"/>
  <c r="AJ276" i="2"/>
  <c r="CF180" i="2"/>
  <c r="BP249" i="2"/>
  <c r="CF192" i="2"/>
  <c r="CF171" i="2"/>
  <c r="CF162" i="2"/>
  <c r="AJ59" i="2"/>
  <c r="AH120" i="2"/>
  <c r="AH86" i="2"/>
  <c r="AH124" i="2"/>
  <c r="AZ89" i="2"/>
  <c r="AJ79" i="2"/>
  <c r="AH50" i="2"/>
  <c r="AJ10" i="2"/>
  <c r="AH70" i="2"/>
  <c r="CF32" i="2"/>
  <c r="Y2" i="7"/>
  <c r="Y9" i="7"/>
  <c r="AZ116" i="2"/>
  <c r="AJ6" i="2"/>
  <c r="AX313" i="2"/>
  <c r="AX292" i="2"/>
  <c r="CF321" i="2"/>
  <c r="AJ273" i="2"/>
  <c r="AX253" i="2"/>
  <c r="AH181" i="2"/>
  <c r="BN163" i="2"/>
  <c r="BN219" i="2"/>
  <c r="BN197" i="2"/>
  <c r="CF173" i="2"/>
  <c r="AX149" i="2"/>
  <c r="AX80" i="2"/>
  <c r="BP145" i="2"/>
  <c r="CF112" i="2"/>
  <c r="AL328" i="2"/>
  <c r="AL327" i="2"/>
  <c r="B24" i="7" s="1"/>
  <c r="F24" i="7" s="1"/>
  <c r="AZ69" i="2"/>
  <c r="BN34" i="2"/>
  <c r="BD327" i="2"/>
  <c r="C336" i="2"/>
  <c r="T327" i="2"/>
  <c r="D17" i="7"/>
  <c r="BP326" i="2"/>
  <c r="CF309" i="2"/>
  <c r="AX307" i="2"/>
  <c r="CD313" i="2"/>
  <c r="BN274" i="2"/>
  <c r="CD295" i="2"/>
  <c r="CF267" i="2"/>
  <c r="C330" i="2"/>
  <c r="BP260" i="2"/>
  <c r="AX231" i="2"/>
  <c r="BO245" i="2"/>
  <c r="AJ202" i="2"/>
  <c r="G23" i="3"/>
  <c r="P21" i="3"/>
  <c r="G28" i="6"/>
  <c r="CD277" i="2"/>
  <c r="BN193" i="2"/>
  <c r="CD185" i="2"/>
  <c r="CD208" i="2"/>
  <c r="BN208" i="2"/>
  <c r="BN194" i="2"/>
  <c r="CF177" i="2"/>
  <c r="AX160" i="2"/>
  <c r="AX150" i="2"/>
  <c r="BP125" i="2"/>
  <c r="AX122" i="2"/>
  <c r="AH240" i="2"/>
  <c r="AX240" i="2"/>
  <c r="AZ219" i="2"/>
  <c r="BN210" i="2"/>
  <c r="AJ210" i="2"/>
  <c r="F7" i="3"/>
  <c r="H7" i="3" s="1"/>
  <c r="BP172" i="2"/>
  <c r="BN154" i="2"/>
  <c r="AX145" i="2"/>
  <c r="AX142" i="2"/>
  <c r="AH139" i="2"/>
  <c r="CD127" i="2"/>
  <c r="AH126" i="2"/>
  <c r="AH121" i="2"/>
  <c r="AH168" i="2"/>
  <c r="AH104" i="2"/>
  <c r="AX73" i="2"/>
  <c r="AH48" i="2"/>
  <c r="AZ172" i="2"/>
  <c r="AZ157" i="2"/>
  <c r="AX153" i="2"/>
  <c r="BP133" i="2"/>
  <c r="AJ130" i="2"/>
  <c r="BN112" i="2"/>
  <c r="CF101" i="2"/>
  <c r="BP92" i="2"/>
  <c r="CF85" i="2"/>
  <c r="BN72" i="2"/>
  <c r="CF69" i="2"/>
  <c r="BN161" i="2"/>
  <c r="BP150" i="2"/>
  <c r="BN141" i="2"/>
  <c r="CD141" i="2"/>
  <c r="CF130" i="2"/>
  <c r="AX112" i="2"/>
  <c r="BN105" i="2"/>
  <c r="AX88" i="2"/>
  <c r="AX81" i="2"/>
  <c r="AJ69" i="2"/>
  <c r="CF158" i="2"/>
  <c r="BP146" i="2"/>
  <c r="BP134" i="2"/>
  <c r="AJ116" i="2"/>
  <c r="BP85" i="2"/>
  <c r="BP69" i="2"/>
  <c r="P3" i="3"/>
  <c r="BP61" i="2"/>
  <c r="AZ60" i="2"/>
  <c r="CD31" i="2"/>
  <c r="BN31" i="2"/>
  <c r="AH29" i="2"/>
  <c r="AH22" i="2"/>
  <c r="AX11" i="2"/>
  <c r="BN10" i="2"/>
  <c r="CB328" i="2"/>
  <c r="CB327" i="2"/>
  <c r="CF2" i="2"/>
  <c r="AT327" i="2"/>
  <c r="B26" i="7" s="1"/>
  <c r="F26" i="7" s="1"/>
  <c r="AT328" i="2"/>
  <c r="AX2" i="2"/>
  <c r="AX129" i="2"/>
  <c r="CD129" i="2"/>
  <c r="CD56" i="2"/>
  <c r="BP52" i="2"/>
  <c r="AZ49" i="2"/>
  <c r="BN37" i="2"/>
  <c r="BP27" i="2"/>
  <c r="AJ8" i="2"/>
  <c r="BF327" i="2"/>
  <c r="B28" i="7" s="1"/>
  <c r="F28" i="7" s="1"/>
  <c r="BF328" i="2"/>
  <c r="AB328" i="2"/>
  <c r="AB327" i="2"/>
  <c r="CF178" i="2"/>
  <c r="AJ141" i="2"/>
  <c r="G16" i="3"/>
  <c r="BO154" i="2"/>
  <c r="BP101" i="2"/>
  <c r="BP60" i="2"/>
  <c r="AX30" i="2"/>
  <c r="AH28" i="2"/>
  <c r="AX20" i="2"/>
  <c r="AJ16" i="2"/>
  <c r="BN14" i="2"/>
  <c r="CE328" i="2"/>
  <c r="BL328" i="2"/>
  <c r="BL327" i="2"/>
  <c r="BP2" i="2"/>
  <c r="AD328" i="2"/>
  <c r="AD327" i="2"/>
  <c r="B23" i="7" s="1"/>
  <c r="F23" i="7" s="1"/>
  <c r="AH2" i="2"/>
  <c r="AX92" i="2"/>
  <c r="AZ61" i="2"/>
  <c r="AX44" i="2"/>
  <c r="AJ35" i="2"/>
  <c r="BO30" i="2"/>
  <c r="CF24" i="2"/>
  <c r="BP22" i="2"/>
  <c r="BT328" i="2"/>
  <c r="BT327" i="2"/>
  <c r="AJ2" i="2"/>
  <c r="CD3" i="2"/>
  <c r="BX327" i="2"/>
  <c r="AP327" i="2"/>
  <c r="B25" i="7" s="1"/>
  <c r="F25" i="7" s="1"/>
  <c r="BR328" i="2"/>
  <c r="BP304" i="2"/>
  <c r="AZ277" i="2"/>
  <c r="AJ269" i="2"/>
  <c r="BP142" i="2"/>
  <c r="BB328" i="2"/>
  <c r="BB327" i="2"/>
  <c r="B27" i="7" s="1"/>
  <c r="F27" i="7" s="1"/>
  <c r="D15" i="7"/>
  <c r="D2" i="7"/>
  <c r="BP317" i="2"/>
  <c r="CF303" i="2"/>
  <c r="BP295" i="2"/>
  <c r="BP310" i="2"/>
  <c r="AX321" i="2"/>
  <c r="AX291" i="2"/>
  <c r="AZ263" i="2"/>
  <c r="CD241" i="2"/>
  <c r="CF263" i="2"/>
  <c r="G119" i="6"/>
  <c r="G50" i="6"/>
  <c r="G19" i="6"/>
  <c r="CF288" i="2"/>
  <c r="BP256" i="2"/>
  <c r="CD212" i="2"/>
  <c r="AE17" i="7"/>
  <c r="AE6" i="7"/>
  <c r="D5" i="7"/>
  <c r="D9" i="7"/>
  <c r="BP319" i="2"/>
  <c r="AH315" i="2"/>
  <c r="CF326" i="2"/>
  <c r="CF318" i="2"/>
  <c r="CD317" i="2"/>
  <c r="CF307" i="2"/>
  <c r="AJ308" i="2"/>
  <c r="CD321" i="2"/>
  <c r="AH295" i="2"/>
  <c r="BN291" i="2"/>
  <c r="AH276" i="2"/>
  <c r="CD299" i="2"/>
  <c r="BP288" i="2"/>
  <c r="AH281" i="2"/>
  <c r="CF273" i="2"/>
  <c r="AX267" i="2"/>
  <c r="BN264" i="2"/>
  <c r="AZ260" i="2"/>
  <c r="BN259" i="2"/>
  <c r="BN243" i="2"/>
  <c r="AZ300" i="2"/>
  <c r="AX300" i="2"/>
  <c r="BP296" i="2"/>
  <c r="AZ280" i="2"/>
  <c r="CF274" i="2"/>
  <c r="BO273" i="2"/>
  <c r="CD272" i="2"/>
  <c r="BN268" i="2"/>
  <c r="AZ262" i="2"/>
  <c r="CF260" i="2"/>
  <c r="CF248" i="2"/>
  <c r="AX245" i="2"/>
  <c r="BN231" i="2"/>
  <c r="BP276" i="2"/>
  <c r="BP272" i="2"/>
  <c r="AX263" i="2"/>
  <c r="CD253" i="2"/>
  <c r="AH249" i="2"/>
  <c r="AH235" i="2"/>
  <c r="AH215" i="2"/>
  <c r="CF287" i="2"/>
  <c r="BN287" i="2"/>
  <c r="CD287" i="2"/>
  <c r="AH272" i="2"/>
  <c r="BP261" i="2"/>
  <c r="BN261" i="2"/>
  <c r="AJ260" i="2"/>
  <c r="BP252" i="2"/>
  <c r="AH244" i="2"/>
  <c r="BP257" i="2"/>
  <c r="AX257" i="2"/>
  <c r="CF240" i="2"/>
  <c r="BN216" i="2"/>
  <c r="F10" i="3"/>
  <c r="H10" i="3" s="1"/>
  <c r="AH202" i="2"/>
  <c r="AX201" i="2"/>
  <c r="AH277" i="2"/>
  <c r="AX277" i="2"/>
  <c r="AJ277" i="2"/>
  <c r="BP228" i="2"/>
  <c r="CD223" i="2"/>
  <c r="CD220" i="2"/>
  <c r="AH193" i="2"/>
  <c r="AH185" i="2"/>
  <c r="AX248" i="2"/>
  <c r="BP231" i="2"/>
  <c r="AH227" i="2"/>
  <c r="AX227" i="2"/>
  <c r="AH219" i="2"/>
  <c r="CD189" i="2"/>
  <c r="BN181" i="2"/>
  <c r="BP200" i="2"/>
  <c r="CF197" i="2"/>
  <c r="CD194" i="2"/>
  <c r="P14" i="3"/>
  <c r="P13" i="3"/>
  <c r="F8" i="3"/>
  <c r="H8" i="3" s="1"/>
  <c r="P15" i="3"/>
  <c r="AJ186" i="2"/>
  <c r="CD173" i="2"/>
  <c r="G17" i="3"/>
  <c r="AH150" i="2"/>
  <c r="BN150" i="2"/>
  <c r="BN142" i="2"/>
  <c r="CD138" i="2"/>
  <c r="AX123" i="2"/>
  <c r="AJ240" i="2"/>
  <c r="P18" i="3"/>
  <c r="AJ190" i="2"/>
  <c r="AX182" i="2"/>
  <c r="AX178" i="2"/>
  <c r="P20" i="3"/>
  <c r="AH164" i="2"/>
  <c r="AH137" i="2"/>
  <c r="AX126" i="2"/>
  <c r="BN114" i="2"/>
  <c r="BN106" i="2"/>
  <c r="BP211" i="2"/>
  <c r="AZ198" i="2"/>
  <c r="CD186" i="2"/>
  <c r="AX168" i="2"/>
  <c r="AZ177" i="2"/>
  <c r="AJ172" i="2"/>
  <c r="BP160" i="2"/>
  <c r="BN149" i="2"/>
  <c r="CD149" i="2"/>
  <c r="AX143" i="2"/>
  <c r="BN143" i="2"/>
  <c r="CD143" i="2"/>
  <c r="BN113" i="2"/>
  <c r="CD109" i="2"/>
  <c r="AH96" i="2"/>
  <c r="AZ77" i="2"/>
  <c r="AH73" i="2"/>
  <c r="BN73" i="2"/>
  <c r="BN68" i="2"/>
  <c r="AH64" i="2"/>
  <c r="CF60" i="2"/>
  <c r="AX57" i="2"/>
  <c r="AX48" i="2"/>
  <c r="BP164" i="2"/>
  <c r="BN146" i="2"/>
  <c r="AZ129" i="2"/>
  <c r="AJ125" i="2"/>
  <c r="AX117" i="2"/>
  <c r="AJ112" i="2"/>
  <c r="BN109" i="2"/>
  <c r="CD105" i="2"/>
  <c r="AH100" i="2"/>
  <c r="AZ97" i="2"/>
  <c r="AH84" i="2"/>
  <c r="AH68" i="2"/>
  <c r="CF211" i="2"/>
  <c r="BP165" i="2"/>
  <c r="AZ161" i="2"/>
  <c r="CF141" i="2"/>
  <c r="AH141" i="2"/>
  <c r="CD135" i="2"/>
  <c r="BN135" i="2"/>
  <c r="AX105" i="2"/>
  <c r="AX97" i="2"/>
  <c r="AJ85" i="2"/>
  <c r="AH81" i="2"/>
  <c r="BN81" i="2"/>
  <c r="AX157" i="2"/>
  <c r="BN134" i="2"/>
  <c r="AX134" i="2"/>
  <c r="AJ129" i="2"/>
  <c r="BN116" i="2"/>
  <c r="CD116" i="2"/>
  <c r="AX116" i="2"/>
  <c r="CF102" i="2"/>
  <c r="AH101" i="2"/>
  <c r="BP65" i="2"/>
  <c r="CD52" i="2"/>
  <c r="CD40" i="2"/>
  <c r="AZ34" i="2"/>
  <c r="AZ31" i="2"/>
  <c r="AH24" i="2"/>
  <c r="AX16" i="2"/>
  <c r="AX10" i="2"/>
  <c r="CD8" i="2"/>
  <c r="CD6" i="2"/>
  <c r="BH328" i="2"/>
  <c r="BH327" i="2"/>
  <c r="AN328" i="2"/>
  <c r="AN327" i="2"/>
  <c r="Z328" i="2"/>
  <c r="Z327" i="2"/>
  <c r="B22" i="7" s="1"/>
  <c r="F22" i="7" s="1"/>
  <c r="BN129" i="2"/>
  <c r="AH129" i="2"/>
  <c r="CF93" i="2"/>
  <c r="CF77" i="2"/>
  <c r="AZ56" i="2"/>
  <c r="AH44" i="2"/>
  <c r="AH43" i="2"/>
  <c r="CF37" i="2"/>
  <c r="BN20" i="2"/>
  <c r="CF7" i="2"/>
  <c r="AH6" i="2"/>
  <c r="AH3" i="2"/>
  <c r="AV328" i="2"/>
  <c r="AV327" i="2"/>
  <c r="AZ2" i="2"/>
  <c r="AJ102" i="2"/>
  <c r="AZ92" i="2"/>
  <c r="AX28" i="2"/>
  <c r="BN24" i="2"/>
  <c r="BN101" i="2"/>
  <c r="AX53" i="2"/>
  <c r="AH52" i="2"/>
  <c r="CD44" i="2"/>
  <c r="AJ34" i="2"/>
  <c r="AJ31" i="2"/>
  <c r="AX25" i="2"/>
  <c r="AH16" i="2"/>
  <c r="BN16" i="2"/>
  <c r="AX14" i="2"/>
  <c r="P11" i="3"/>
  <c r="P9" i="3"/>
  <c r="F5" i="3"/>
  <c r="H5" i="3" s="1"/>
  <c r="BN4" i="2"/>
  <c r="CD61" i="2"/>
  <c r="BN61" i="2"/>
  <c r="AJ20" i="2"/>
  <c r="BN18" i="2"/>
  <c r="BO7" i="2"/>
  <c r="BN6" i="2"/>
  <c r="AX131" i="2"/>
  <c r="CD131" i="2"/>
  <c r="BN131" i="2"/>
  <c r="AX49" i="2"/>
  <c r="BP33" i="2"/>
  <c r="AY327" i="2"/>
  <c r="AY328" i="2"/>
  <c r="AF327" i="2"/>
  <c r="AZ76" i="2"/>
  <c r="AX24" i="2"/>
  <c r="B341" i="2"/>
  <c r="BP23" i="2"/>
  <c r="X327" i="2"/>
  <c r="AR327" i="2"/>
  <c r="AX296" i="2"/>
  <c r="AX223" i="2"/>
  <c r="BN220" i="2"/>
  <c r="AX158" i="2"/>
  <c r="AX138" i="2"/>
  <c r="AH210" i="2"/>
  <c r="BN110" i="2"/>
  <c r="AJ177" i="2"/>
  <c r="AX37" i="2"/>
  <c r="BP34" i="2"/>
  <c r="AH14" i="2"/>
  <c r="AZ65" i="2"/>
  <c r="AZ53" i="2"/>
  <c r="BV327" i="2"/>
  <c r="B31" i="7" s="1"/>
  <c r="F31" i="7" s="1"/>
  <c r="BV328" i="2"/>
  <c r="AJ92" i="2"/>
  <c r="BN8" i="2"/>
  <c r="AX7" i="2"/>
  <c r="N18" i="7"/>
  <c r="D13" i="7"/>
  <c r="AX323" i="2"/>
  <c r="AH318" i="2"/>
  <c r="BN289" i="2"/>
  <c r="BN286" i="2"/>
  <c r="BP325" i="2"/>
  <c r="BN326" i="2"/>
  <c r="AZ298" i="2"/>
  <c r="AZ287" i="2"/>
  <c r="AX271" i="2"/>
  <c r="BN255" i="2"/>
  <c r="AX252" i="2"/>
  <c r="CD263" i="2"/>
  <c r="AX256" i="2"/>
  <c r="AX249" i="2"/>
  <c r="BN284" i="2"/>
  <c r="AH231" i="2"/>
  <c r="AZ257" i="2"/>
  <c r="P7" i="3"/>
  <c r="BN277" i="2"/>
  <c r="C338" i="2"/>
  <c r="AX211" i="2"/>
  <c r="AX205" i="2"/>
  <c r="BN167" i="2"/>
  <c r="CD227" i="2"/>
  <c r="C331" i="2"/>
  <c r="AH204" i="2"/>
  <c r="AE3" i="7"/>
  <c r="J18" i="7"/>
  <c r="D11" i="7"/>
  <c r="D14" i="7"/>
  <c r="BN322" i="2"/>
  <c r="AH325" i="2"/>
  <c r="AX318" i="2"/>
  <c r="AX317" i="2"/>
  <c r="AH317" i="2"/>
  <c r="BN294" i="2"/>
  <c r="AZ308" i="2"/>
  <c r="BN314" i="2"/>
  <c r="CD308" i="2"/>
  <c r="AJ326" i="2"/>
  <c r="AX282" i="2"/>
  <c r="AX265" i="2"/>
  <c r="BN321" i="2"/>
  <c r="P18" i="7"/>
  <c r="D16" i="7"/>
  <c r="D7" i="7"/>
  <c r="D12" i="7"/>
  <c r="AJ325" i="2"/>
  <c r="AX322" i="2"/>
  <c r="CF314" i="2"/>
  <c r="CF325" i="2"/>
  <c r="BN319" i="2"/>
  <c r="AH312" i="2"/>
  <c r="AZ321" i="2"/>
  <c r="BN317" i="2"/>
  <c r="BN297" i="2"/>
  <c r="BN285" i="2"/>
  <c r="AZ314" i="2"/>
  <c r="CF313" i="2"/>
  <c r="BP307" i="2"/>
  <c r="AX309" i="2"/>
  <c r="BP314" i="2"/>
  <c r="CD314" i="2"/>
  <c r="AX310" i="2"/>
  <c r="CD310" i="2"/>
  <c r="BN310" i="2"/>
  <c r="AH308" i="2"/>
  <c r="AH304" i="2"/>
  <c r="BN304" i="2"/>
  <c r="BN296" i="2"/>
  <c r="AX288" i="2"/>
  <c r="BP313" i="2"/>
  <c r="BN278" i="2"/>
  <c r="BN269" i="2"/>
  <c r="CF304" i="2"/>
  <c r="AZ303" i="2"/>
  <c r="AJ303" i="2"/>
  <c r="AX303" i="2"/>
  <c r="AJ300" i="2"/>
  <c r="AH321" i="2"/>
  <c r="AX295" i="2"/>
  <c r="CD291" i="2"/>
  <c r="AH271" i="2"/>
  <c r="BP300" i="2"/>
  <c r="AJ285" i="2"/>
  <c r="AX264" i="2"/>
  <c r="CD300" i="2"/>
  <c r="BN300" i="2"/>
  <c r="AX268" i="2"/>
  <c r="AJ268" i="2"/>
  <c r="AH245" i="2"/>
  <c r="BN245" i="2"/>
  <c r="AZ231" i="2"/>
  <c r="CD284" i="2"/>
  <c r="BN273" i="2"/>
  <c r="CD261" i="2"/>
  <c r="CF257" i="2"/>
  <c r="AX215" i="2"/>
  <c r="AH287" i="2"/>
  <c r="CF281" i="2"/>
  <c r="AJ272" i="2"/>
  <c r="CF272" i="2"/>
  <c r="CF264" i="2"/>
  <c r="AX261" i="2"/>
  <c r="AJ261" i="2"/>
  <c r="AX244" i="2"/>
  <c r="BN257" i="2"/>
  <c r="BP232" i="2"/>
  <c r="AZ227" i="2"/>
  <c r="BO224" i="2"/>
  <c r="CF220" i="2"/>
  <c r="G20" i="6"/>
  <c r="G48" i="6"/>
  <c r="AX206" i="2"/>
  <c r="CF201" i="2"/>
  <c r="CD219" i="2"/>
  <c r="AH211" i="2"/>
  <c r="AJ208" i="2"/>
  <c r="BN144" i="2"/>
  <c r="BP268" i="2"/>
  <c r="AJ248" i="2"/>
  <c r="AJ227" i="2"/>
  <c r="AX220" i="2"/>
  <c r="AJ219" i="2"/>
  <c r="AX219" i="2"/>
  <c r="CD204" i="2"/>
  <c r="BN196" i="2"/>
  <c r="CD193" i="2"/>
  <c r="AZ232" i="2"/>
  <c r="AX208" i="2"/>
  <c r="AX197" i="2"/>
  <c r="CF172" i="2"/>
  <c r="AX169" i="2"/>
  <c r="BP149" i="2"/>
  <c r="BN145" i="2"/>
  <c r="BP141" i="2"/>
  <c r="AX139" i="2"/>
  <c r="BP241" i="2"/>
  <c r="BN240" i="2"/>
  <c r="BP219" i="2"/>
  <c r="F11" i="3"/>
  <c r="H11" i="3" s="1"/>
  <c r="AX210" i="2"/>
  <c r="CD210" i="2"/>
  <c r="AZ182" i="2"/>
  <c r="BN182" i="2"/>
  <c r="AH178" i="2"/>
  <c r="BN178" i="2"/>
  <c r="AX173" i="2"/>
  <c r="AJ168" i="2"/>
  <c r="AX164" i="2"/>
  <c r="CF146" i="2"/>
  <c r="AZ123" i="2"/>
  <c r="BN118" i="2"/>
  <c r="AX106" i="2"/>
  <c r="BN79" i="2"/>
  <c r="BN63" i="2"/>
  <c r="BN47" i="2"/>
  <c r="BP215" i="2"/>
  <c r="BP198" i="2"/>
  <c r="CF190" i="2"/>
  <c r="AX186" i="2"/>
  <c r="BP182" i="2"/>
  <c r="BN172" i="2"/>
  <c r="CD172" i="2"/>
  <c r="AX172" i="2"/>
  <c r="AH149" i="2"/>
  <c r="AX135" i="2"/>
  <c r="CF134" i="2"/>
  <c r="BN130" i="2"/>
  <c r="AX113" i="2"/>
  <c r="AZ109" i="2"/>
  <c r="CF105" i="2"/>
  <c r="CD104" i="2"/>
  <c r="CF97" i="2"/>
  <c r="AX96" i="2"/>
  <c r="CD93" i="2"/>
  <c r="BP88" i="2"/>
  <c r="AJ84" i="2"/>
  <c r="AX64" i="2"/>
  <c r="AH57" i="2"/>
  <c r="BN57" i="2"/>
  <c r="AH41" i="2"/>
  <c r="BN38" i="2"/>
  <c r="CD190" i="2"/>
  <c r="AZ165" i="2"/>
  <c r="AH117" i="2"/>
  <c r="BN117" i="2"/>
  <c r="AX109" i="2"/>
  <c r="AZ105" i="2"/>
  <c r="AX100" i="2"/>
  <c r="AX93" i="2"/>
  <c r="AJ88" i="2"/>
  <c r="AX84" i="2"/>
  <c r="AX77" i="2"/>
  <c r="AJ72" i="2"/>
  <c r="AX68" i="2"/>
  <c r="CD161" i="2"/>
  <c r="AJ135" i="2"/>
  <c r="AH135" i="2"/>
  <c r="AX130" i="2"/>
  <c r="AH105" i="2"/>
  <c r="BP104" i="2"/>
  <c r="AJ101" i="2"/>
  <c r="AH97" i="2"/>
  <c r="BN97" i="2"/>
  <c r="BP80" i="2"/>
  <c r="AJ157" i="2"/>
  <c r="AZ137" i="2"/>
  <c r="CF117" i="2"/>
  <c r="AJ108" i="2"/>
  <c r="BN45" i="2"/>
  <c r="CD43" i="2"/>
  <c r="BP40" i="2"/>
  <c r="AI328" i="2"/>
  <c r="AI327" i="2"/>
  <c r="G19" i="3"/>
  <c r="P6" i="3"/>
  <c r="F4" i="3"/>
  <c r="H4" i="3" s="1"/>
  <c r="C329" i="2"/>
  <c r="BP130" i="2"/>
  <c r="AJ76" i="2"/>
  <c r="AX56" i="2"/>
  <c r="AX43" i="2"/>
  <c r="AH37" i="2"/>
  <c r="CF34" i="2"/>
  <c r="AZ11" i="2"/>
  <c r="BZ328" i="2"/>
  <c r="BZ327" i="2"/>
  <c r="B32" i="7" s="1"/>
  <c r="F32" i="7" s="1"/>
  <c r="CD2" i="2"/>
  <c r="CF131" i="2"/>
  <c r="AX23" i="2"/>
  <c r="AJ18" i="2"/>
  <c r="AZ108" i="2"/>
  <c r="BN53" i="2"/>
  <c r="AJ52" i="2"/>
  <c r="AX52" i="2"/>
  <c r="BP45" i="2"/>
  <c r="AH30" i="2"/>
  <c r="AH23" i="2"/>
  <c r="BP19" i="2"/>
  <c r="CF15" i="2"/>
  <c r="AX15" i="2"/>
  <c r="AH12" i="2"/>
  <c r="BP53" i="2"/>
  <c r="CF43" i="2"/>
  <c r="AX35" i="2"/>
  <c r="CF19" i="2"/>
  <c r="AX18" i="2"/>
  <c r="BN49" i="2"/>
  <c r="BN35" i="2"/>
  <c r="BN2" i="2"/>
  <c r="AF328" i="2"/>
  <c r="BP137" i="2"/>
  <c r="AH18" i="2"/>
  <c r="BJ327" i="2"/>
  <c r="B29" i="7" s="1"/>
  <c r="F29" i="7" s="1"/>
  <c r="AZ7" i="2"/>
  <c r="F18" i="7"/>
  <c r="AE4" i="7"/>
  <c r="X18" i="7"/>
  <c r="H18" i="7"/>
  <c r="AE15" i="7"/>
  <c r="AE13" i="7"/>
  <c r="AE11" i="7"/>
  <c r="AE9" i="7"/>
  <c r="L18" i="7"/>
  <c r="T18" i="7"/>
  <c r="Z18" i="7"/>
  <c r="AE16" i="7"/>
  <c r="AE10" i="7"/>
  <c r="AE8" i="7"/>
  <c r="AB18" i="7"/>
  <c r="AE14" i="7"/>
  <c r="AE12" i="7"/>
  <c r="Y14" i="7" l="1"/>
  <c r="Y3" i="7"/>
  <c r="Y10" i="7"/>
  <c r="Y13" i="7"/>
  <c r="Y6" i="7"/>
  <c r="Y7" i="7"/>
  <c r="Y15" i="7"/>
  <c r="G14" i="7"/>
  <c r="Y8" i="7"/>
  <c r="Y17" i="7"/>
  <c r="Y16" i="7"/>
  <c r="G16" i="7"/>
  <c r="G3" i="7"/>
  <c r="G25" i="3"/>
  <c r="G2" i="7"/>
  <c r="G8" i="7"/>
  <c r="Y5" i="7"/>
  <c r="Y12" i="7"/>
  <c r="G10" i="7"/>
  <c r="Y11" i="7"/>
  <c r="Y4" i="7"/>
  <c r="G12" i="7"/>
  <c r="G17" i="7"/>
  <c r="F21" i="7"/>
  <c r="F33" i="7" s="1"/>
  <c r="G7" i="7"/>
  <c r="G13" i="7"/>
  <c r="G11" i="7"/>
  <c r="G4" i="7"/>
  <c r="G5" i="7"/>
  <c r="G6" i="7"/>
  <c r="G9" i="7"/>
  <c r="D18" i="7"/>
  <c r="BO327" i="2"/>
  <c r="BO328" i="2"/>
  <c r="B33" i="7"/>
  <c r="CD329" i="2"/>
  <c r="CD328" i="2"/>
  <c r="CD327" i="2"/>
  <c r="AA4" i="7"/>
  <c r="AA14" i="7"/>
  <c r="AA3" i="7"/>
  <c r="AA12" i="7"/>
  <c r="AA10" i="7"/>
  <c r="AA16" i="7"/>
  <c r="AA8" i="7"/>
  <c r="AA2" i="7"/>
  <c r="AA6" i="7"/>
  <c r="AA11" i="7"/>
  <c r="AA15" i="7"/>
  <c r="AA9" i="7"/>
  <c r="AA13" i="7"/>
  <c r="AA17" i="7"/>
  <c r="AA5" i="7"/>
  <c r="AA7" i="7"/>
  <c r="AH328" i="2"/>
  <c r="AH327" i="2"/>
  <c r="P26" i="3"/>
  <c r="G20" i="3"/>
  <c r="G18" i="3"/>
  <c r="C341" i="2"/>
  <c r="M3" i="7"/>
  <c r="M4" i="7"/>
  <c r="M2" i="7"/>
  <c r="M17" i="7"/>
  <c r="M13" i="7"/>
  <c r="M9" i="7"/>
  <c r="M5" i="7"/>
  <c r="M16" i="7"/>
  <c r="M12" i="7"/>
  <c r="M11" i="7"/>
  <c r="M7" i="7"/>
  <c r="M14" i="7"/>
  <c r="M8" i="7"/>
  <c r="M15" i="7"/>
  <c r="M6" i="7"/>
  <c r="M10" i="7"/>
  <c r="G92" i="6"/>
  <c r="AJ328" i="2"/>
  <c r="AJ327" i="2"/>
  <c r="K4" i="7"/>
  <c r="K12" i="7"/>
  <c r="K10" i="7"/>
  <c r="K16" i="7"/>
  <c r="K8" i="7"/>
  <c r="K3" i="7"/>
  <c r="K14" i="7"/>
  <c r="K2" i="7"/>
  <c r="K5" i="7"/>
  <c r="K9" i="7"/>
  <c r="K13" i="7"/>
  <c r="K17" i="7"/>
  <c r="K7" i="7"/>
  <c r="K11" i="7"/>
  <c r="K15" i="7"/>
  <c r="K6" i="7"/>
  <c r="Q2" i="7"/>
  <c r="Q3" i="7"/>
  <c r="Q4" i="7"/>
  <c r="Q14" i="7"/>
  <c r="Q10" i="7"/>
  <c r="Q6" i="7"/>
  <c r="Q17" i="7"/>
  <c r="Q9" i="7"/>
  <c r="Q12" i="7"/>
  <c r="Q15" i="7"/>
  <c r="Q13" i="7"/>
  <c r="Q5" i="7"/>
  <c r="Q16" i="7"/>
  <c r="Q8" i="7"/>
  <c r="Q11" i="7"/>
  <c r="Q7" i="7"/>
  <c r="P4" i="3"/>
  <c r="AC4" i="7"/>
  <c r="AC3" i="7"/>
  <c r="AC2" i="7"/>
  <c r="AC17" i="7"/>
  <c r="AC13" i="7"/>
  <c r="AC9" i="7"/>
  <c r="AC5" i="7"/>
  <c r="AC12" i="7"/>
  <c r="AC11" i="7"/>
  <c r="AC10" i="7"/>
  <c r="AC16" i="7"/>
  <c r="AC8" i="7"/>
  <c r="AC7" i="7"/>
  <c r="AC6" i="7"/>
  <c r="AC15" i="7"/>
  <c r="AC14" i="7"/>
  <c r="W4" i="7"/>
  <c r="W8" i="7"/>
  <c r="W12" i="7"/>
  <c r="W16" i="7"/>
  <c r="W3" i="7"/>
  <c r="W13" i="7"/>
  <c r="W7" i="7"/>
  <c r="W14" i="7"/>
  <c r="W11" i="7"/>
  <c r="W9" i="7"/>
  <c r="W17" i="7"/>
  <c r="W6" i="7"/>
  <c r="W10" i="7"/>
  <c r="W15" i="7"/>
  <c r="W5" i="7"/>
  <c r="W2" i="7"/>
  <c r="BN328" i="2"/>
  <c r="BN327" i="2"/>
  <c r="K15" i="3"/>
  <c r="Q15" i="3" s="1"/>
  <c r="C334" i="2"/>
  <c r="F3" i="3"/>
  <c r="H3" i="3" s="1"/>
  <c r="AZ328" i="2"/>
  <c r="AZ327" i="2"/>
  <c r="O4" i="7"/>
  <c r="O15" i="7"/>
  <c r="O7" i="7"/>
  <c r="O13" i="7"/>
  <c r="O6" i="7"/>
  <c r="O11" i="7"/>
  <c r="O5" i="7"/>
  <c r="O17" i="7"/>
  <c r="O9" i="7"/>
  <c r="O3" i="7"/>
  <c r="O2" i="7"/>
  <c r="O10" i="7"/>
  <c r="O14" i="7"/>
  <c r="O8" i="7"/>
  <c r="O12" i="7"/>
  <c r="O16" i="7"/>
  <c r="U4" i="7"/>
  <c r="U2" i="7"/>
  <c r="U3" i="7"/>
  <c r="U15" i="7"/>
  <c r="U11" i="7"/>
  <c r="U7" i="7"/>
  <c r="U10" i="7"/>
  <c r="U17" i="7"/>
  <c r="U5" i="7"/>
  <c r="U16" i="7"/>
  <c r="U14" i="7"/>
  <c r="U6" i="7"/>
  <c r="U9" i="7"/>
  <c r="U8" i="7"/>
  <c r="U13" i="7"/>
  <c r="U12" i="7"/>
  <c r="CF328" i="2"/>
  <c r="CF327" i="2"/>
  <c r="I2" i="7"/>
  <c r="I4" i="7"/>
  <c r="I3" i="7"/>
  <c r="I16" i="7"/>
  <c r="I12" i="7"/>
  <c r="I8" i="7"/>
  <c r="I15" i="7"/>
  <c r="I11" i="7"/>
  <c r="I7" i="7"/>
  <c r="I14" i="7"/>
  <c r="I10" i="7"/>
  <c r="I6" i="7"/>
  <c r="I13" i="7"/>
  <c r="I5" i="7"/>
  <c r="I9" i="7"/>
  <c r="I17" i="7"/>
  <c r="S7" i="7"/>
  <c r="S3" i="7"/>
  <c r="S8" i="7"/>
  <c r="S12" i="7"/>
  <c r="S16" i="7"/>
  <c r="S11" i="7"/>
  <c r="S15" i="7"/>
  <c r="S5" i="7"/>
  <c r="S2" i="7"/>
  <c r="S10" i="7"/>
  <c r="S13" i="7"/>
  <c r="S17" i="7"/>
  <c r="S14" i="7"/>
  <c r="S9" i="7"/>
  <c r="S4" i="7"/>
  <c r="S6" i="7"/>
  <c r="BP328" i="2"/>
  <c r="BP327" i="2"/>
  <c r="AX328" i="2"/>
  <c r="AX327" i="2"/>
  <c r="K3" i="3"/>
  <c r="AE18" i="7"/>
  <c r="Y18" i="7" l="1"/>
  <c r="Q14" i="3"/>
  <c r="G18" i="7"/>
  <c r="K18" i="7"/>
  <c r="Q13" i="3"/>
  <c r="Q21" i="3"/>
  <c r="AD4" i="7"/>
  <c r="Q11" i="3"/>
  <c r="Q18" i="3"/>
  <c r="Q9" i="3"/>
  <c r="Q20" i="3"/>
  <c r="AD14" i="7"/>
  <c r="Q4" i="3"/>
  <c r="B13" i="7"/>
  <c r="C13" i="7" s="1"/>
  <c r="B10" i="7"/>
  <c r="C10" i="7" s="1"/>
  <c r="B5" i="7"/>
  <c r="C5" i="7" s="1"/>
  <c r="B16" i="7"/>
  <c r="C16" i="7" s="1"/>
  <c r="B11" i="7"/>
  <c r="C11" i="7" s="1"/>
  <c r="B8" i="7"/>
  <c r="C8" i="7" s="1"/>
  <c r="B4" i="7"/>
  <c r="C4" i="7" s="1"/>
  <c r="B2" i="7"/>
  <c r="C2" i="7" s="1"/>
  <c r="B17" i="7"/>
  <c r="C17" i="7" s="1"/>
  <c r="B14" i="7"/>
  <c r="C14" i="7" s="1"/>
  <c r="B9" i="7"/>
  <c r="C9" i="7" s="1"/>
  <c r="B7" i="7"/>
  <c r="C7" i="7" s="1"/>
  <c r="B3" i="7"/>
  <c r="C3" i="7" s="1"/>
  <c r="B15" i="7"/>
  <c r="C15" i="7" s="1"/>
  <c r="B12" i="7"/>
  <c r="C12" i="7" s="1"/>
  <c r="B6" i="7"/>
  <c r="C6" i="7" s="1"/>
  <c r="W18" i="7"/>
  <c r="S18" i="7"/>
  <c r="Q22" i="3"/>
  <c r="Q10" i="3"/>
  <c r="Q16" i="3"/>
  <c r="Q2" i="3"/>
  <c r="Q24" i="3"/>
  <c r="AD15" i="7"/>
  <c r="AD16" i="7"/>
  <c r="AD5" i="7"/>
  <c r="AC18" i="7"/>
  <c r="AD2" i="7"/>
  <c r="Q3" i="3"/>
  <c r="Q18" i="7"/>
  <c r="Q26" i="3"/>
  <c r="AA18" i="7"/>
  <c r="Q6" i="3"/>
  <c r="I18" i="7"/>
  <c r="O18" i="7"/>
  <c r="AD6" i="7"/>
  <c r="AD10" i="7"/>
  <c r="AD9" i="7"/>
  <c r="M18" i="7"/>
  <c r="Q7" i="3"/>
  <c r="AD3" i="7"/>
  <c r="U18" i="7"/>
  <c r="AD7" i="7"/>
  <c r="AD11" i="7"/>
  <c r="AD13" i="7"/>
  <c r="AD8" i="7"/>
  <c r="AD12" i="7"/>
  <c r="AD17" i="7"/>
  <c r="F12" i="3"/>
  <c r="H12" i="3" s="1"/>
  <c r="G126" i="6"/>
  <c r="CD330" i="2"/>
  <c r="AD18" i="7" l="1"/>
  <c r="C18"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Mrs. S.Karamyar</author>
  </authors>
  <commentList>
    <comment ref="O42" authorId="0" shapeId="0" xr:uid="{00000000-0006-0000-0000-000005000000}">
      <text>
        <r>
          <rPr>
            <b/>
            <sz val="9"/>
            <color indexed="81"/>
            <rFont val="Tahoma"/>
            <family val="2"/>
          </rPr>
          <t>Mrs. S.Karamyar:</t>
        </r>
        <r>
          <rPr>
            <sz val="9"/>
            <color indexed="81"/>
            <rFont val="Tahoma"/>
            <family val="2"/>
          </rPr>
          <t xml:space="preserve">
خانم کاسبی</t>
        </r>
      </text>
    </comment>
    <comment ref="M50" authorId="0" shapeId="0" xr:uid="{00000000-0006-0000-0000-00000A000000}">
      <text>
        <r>
          <rPr>
            <b/>
            <sz val="9"/>
            <color indexed="81"/>
            <rFont val="Tahoma"/>
            <family val="2"/>
          </rPr>
          <t>Mrs. S.Karamyar:</t>
        </r>
        <r>
          <rPr>
            <sz val="9"/>
            <color indexed="81"/>
            <rFont val="Tahoma"/>
            <family val="2"/>
          </rPr>
          <t xml:space="preserve">
در صورتیکه مشابه کلسی شور رفتار شود، از لحاظ آفر و شرایط پرداخت، و از لحاظ مالی توجیح داشته باشه واسه ما، باید سهم بگیریم از calcisure   </t>
        </r>
      </text>
    </comment>
    <comment ref="K290" authorId="0" shapeId="0" xr:uid="{00000000-0006-0000-0000-00003C000000}">
      <text>
        <r>
          <rPr>
            <b/>
            <sz val="9"/>
            <color indexed="81"/>
            <rFont val="Tahoma"/>
            <family val="2"/>
          </rPr>
          <t>Mrs. S.Karamyar:</t>
        </r>
        <r>
          <rPr>
            <sz val="9"/>
            <color indexed="81"/>
            <rFont val="Tahoma"/>
            <family val="2"/>
          </rPr>
          <t xml:space="preserve">
به علت عدم گواهی برند عدد پیش بینی کمتر از میزان قابل دسترسی بوده است
علاوه بر این چون این محصول در فایل پایپ لاینR&amp;Dنبوده میزان پیش بینی شده برای کل سال 1403 میباشد.</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Mrs. S.Karamyar</author>
  </authors>
  <commentList>
    <comment ref="O42" authorId="0" shapeId="0" xr:uid="{ECB5E49A-F1D6-41C5-B1D4-C089345D9FEA}">
      <text>
        <r>
          <rPr>
            <b/>
            <sz val="9"/>
            <color indexed="81"/>
            <rFont val="Tahoma"/>
            <family val="2"/>
          </rPr>
          <t>Mrs. S.Karamyar:</t>
        </r>
        <r>
          <rPr>
            <sz val="9"/>
            <color indexed="81"/>
            <rFont val="Tahoma"/>
            <family val="2"/>
          </rPr>
          <t xml:space="preserve">
خانم کاسبی</t>
        </r>
      </text>
    </comment>
    <comment ref="M50" authorId="0" shapeId="0" xr:uid="{953A54C3-9AF9-4BB4-9232-62A6304DDB03}">
      <text>
        <r>
          <rPr>
            <b/>
            <sz val="9"/>
            <color indexed="81"/>
            <rFont val="Tahoma"/>
            <family val="2"/>
          </rPr>
          <t>Mrs. S.Karamyar:</t>
        </r>
        <r>
          <rPr>
            <sz val="9"/>
            <color indexed="81"/>
            <rFont val="Tahoma"/>
            <family val="2"/>
          </rPr>
          <t xml:space="preserve">
در صورتیکه مشابه کلسی شور رفتار شود، از لحاظ آفر و شرایط پرداخت، و از لحاظ مالی توجیح داشته باشه واسه ما، باید سهم بگیریم از calcisure   </t>
        </r>
      </text>
    </comment>
    <comment ref="K290" authorId="0" shapeId="0" xr:uid="{CA115D8A-0930-414F-BE27-245E557478E0}">
      <text>
        <r>
          <rPr>
            <b/>
            <sz val="9"/>
            <color indexed="81"/>
            <rFont val="Tahoma"/>
            <family val="2"/>
          </rPr>
          <t>Mrs. S.Karamyar:</t>
        </r>
        <r>
          <rPr>
            <sz val="9"/>
            <color indexed="81"/>
            <rFont val="Tahoma"/>
            <family val="2"/>
          </rPr>
          <t xml:space="preserve">
به علت عدم گواهی برند عدد پیش بینی کمتر از میزان قابل دسترسی بوده است
علاوه بر این چون این محصول در فایل پایپ لاینR&amp;Dنبوده میزان پیش بینی شده برای کل سال 1403 میباشد.</t>
        </r>
      </text>
    </comment>
  </commentList>
</comments>
</file>

<file path=xl/sharedStrings.xml><?xml version="1.0" encoding="utf-8"?>
<sst xmlns="http://schemas.openxmlformats.org/spreadsheetml/2006/main" count="2916" uniqueCount="977">
  <si>
    <t>برند</t>
  </si>
  <si>
    <t xml:space="preserve">نوع 
محصول </t>
  </si>
  <si>
    <t>كد محصول</t>
  </si>
  <si>
    <t>محصول</t>
  </si>
  <si>
    <t xml:space="preserve">ماه </t>
  </si>
  <si>
    <t xml:space="preserve">تعداد در بسته </t>
  </si>
  <si>
    <t>قيمت بدون ارزش افزوده
فروش به پخش
(عدد)(ريال)</t>
  </si>
  <si>
    <t>درصد جوايز</t>
  </si>
  <si>
    <t>مكمل</t>
  </si>
  <si>
    <t>اسپري برن-ايز( ژل سوختگي)50 ميلي ليتر</t>
  </si>
  <si>
    <t>سرليكس</t>
  </si>
  <si>
    <t xml:space="preserve">دارو </t>
  </si>
  <si>
    <t>اسپري سرليكس (ليدوكائين ) 100 سي سي</t>
  </si>
  <si>
    <t>اسپري سرليكس(ليدوكائين)20 سي سي</t>
  </si>
  <si>
    <t>اسپري سرليكس(ليدوكائين)50 سي سي</t>
  </si>
  <si>
    <t>سيترازم</t>
  </si>
  <si>
    <t>ولوتيل</t>
  </si>
  <si>
    <t xml:space="preserve">شربت استامينوفن ليتو 120 ميلي ليتر </t>
  </si>
  <si>
    <t>موكورانت</t>
  </si>
  <si>
    <t>موكورانت-سي</t>
  </si>
  <si>
    <t>شربت اكسپكتورانت كدئين (60 ميلي ليتر)</t>
  </si>
  <si>
    <t xml:space="preserve">انستین </t>
  </si>
  <si>
    <t>بلتيل</t>
  </si>
  <si>
    <t>برينيل</t>
  </si>
  <si>
    <t>پريتيفن</t>
  </si>
  <si>
    <t>تئوزين</t>
  </si>
  <si>
    <t>شربت تئوفيلين جي (120 ميلي ليتر)</t>
  </si>
  <si>
    <t>دكس پي</t>
  </si>
  <si>
    <t>دامينكس گات</t>
  </si>
  <si>
    <t>شربت‌ ديسيكلومين‌ (60 ميلي ليتر)</t>
  </si>
  <si>
    <t>ديفرام</t>
  </si>
  <si>
    <t>ديفراميكس</t>
  </si>
  <si>
    <t>بريسول</t>
  </si>
  <si>
    <t>شربت سالبوتامول (120 ميلي ليتر)</t>
  </si>
  <si>
    <t>فلوپد</t>
  </si>
  <si>
    <t>شربت سرما خوردگي كودكان ليتو 120 ميلي ليتر</t>
  </si>
  <si>
    <t>كلسي كر</t>
  </si>
  <si>
    <t>كيدومك</t>
  </si>
  <si>
    <t>سيرولاكت</t>
  </si>
  <si>
    <t>شربت هيدروكسي زين (120 ميلي ليتر)</t>
  </si>
  <si>
    <t>گلوبت گات</t>
  </si>
  <si>
    <t>ارتسين سيدال</t>
  </si>
  <si>
    <t>كداكفن</t>
  </si>
  <si>
    <t>ولوتيل سي</t>
  </si>
  <si>
    <t xml:space="preserve"> فلوليكس سيدال</t>
  </si>
  <si>
    <t>ليپوتين</t>
  </si>
  <si>
    <t xml:space="preserve">ليپوتين </t>
  </si>
  <si>
    <t xml:space="preserve">زيتو سيدال  </t>
  </si>
  <si>
    <t>آسپیتب</t>
  </si>
  <si>
    <t>بن ول</t>
  </si>
  <si>
    <t>بيسمونول</t>
  </si>
  <si>
    <t>سرازين</t>
  </si>
  <si>
    <t>پوريك سيدال</t>
  </si>
  <si>
    <t>ملداكس</t>
  </si>
  <si>
    <t>جم فلو</t>
  </si>
  <si>
    <t>لوركستادين</t>
  </si>
  <si>
    <t>پنوكس گات</t>
  </si>
  <si>
    <t>روستاتين کارد</t>
  </si>
  <si>
    <t>فتلس</t>
  </si>
  <si>
    <t>كلاتبان</t>
  </si>
  <si>
    <t>سايكونورم</t>
  </si>
  <si>
    <t>بلاترون</t>
  </si>
  <si>
    <t>سيلركت</t>
  </si>
  <si>
    <t>فلاژيكس</t>
  </si>
  <si>
    <t>كلدي ساپورت</t>
  </si>
  <si>
    <t>كوتيمت سيدال</t>
  </si>
  <si>
    <t>پيلور سيدال</t>
  </si>
  <si>
    <t>لانيا</t>
  </si>
  <si>
    <t>جارينومت5-500</t>
  </si>
  <si>
    <t>قرص متفورمین500  میلی گرم + امپاگلیفلوزین 5 میلی گرم</t>
  </si>
  <si>
    <t>جارينومت12.5-500</t>
  </si>
  <si>
    <t>قرص متفورمین500  میلی گرم + امپاگلیفلوزین 12.5 میلی گرم</t>
  </si>
  <si>
    <t>آدسول</t>
  </si>
  <si>
    <t>آيروزاد</t>
  </si>
  <si>
    <t>آيروسول</t>
  </si>
  <si>
    <t>آيروفنت</t>
  </si>
  <si>
    <t>تاپ ويت</t>
  </si>
  <si>
    <t>ويتاميكس</t>
  </si>
  <si>
    <t>ويتارول</t>
  </si>
  <si>
    <t>زيتوسيدال</t>
  </si>
  <si>
    <t>پريزل گات</t>
  </si>
  <si>
    <t>زافكس</t>
  </si>
  <si>
    <t>سولورايد</t>
  </si>
  <si>
    <t>دکس پی</t>
  </si>
  <si>
    <t>ايماكو</t>
  </si>
  <si>
    <t>استئورن</t>
  </si>
  <si>
    <t>پماد هيدروكورتيزون</t>
  </si>
  <si>
    <t>پايپ لاين</t>
  </si>
  <si>
    <t>قطره سوسپانسیون استامینوفن</t>
  </si>
  <si>
    <t>جيمترو</t>
  </si>
  <si>
    <t>نابوكورت</t>
  </si>
  <si>
    <t>اسپری بودزوناید100  میکروگرم</t>
  </si>
  <si>
    <t>پايپ لاين BeezMax</t>
  </si>
  <si>
    <t>هاني نايت</t>
  </si>
  <si>
    <t>پايپ لاين MixWell</t>
  </si>
  <si>
    <t>Women 50+ Permix</t>
  </si>
  <si>
    <t xml:space="preserve"> Women Multivitamin Permix</t>
  </si>
  <si>
    <t xml:space="preserve"> پايپ لاين بايو</t>
  </si>
  <si>
    <t>تمازام</t>
  </si>
  <si>
    <t xml:space="preserve"> پايپ لاين بدنسازي</t>
  </si>
  <si>
    <t>WHEY PROTEIN 100%  / POWDER2000</t>
  </si>
  <si>
    <t>GAINER / POWDER5400</t>
  </si>
  <si>
    <t>500BCAA / پودر</t>
  </si>
  <si>
    <t>AMINO ACID  / powder500</t>
  </si>
  <si>
    <t>CREATINE 5G /POWDER500</t>
  </si>
  <si>
    <t>GLUTAMINE  / POWDER500</t>
  </si>
  <si>
    <t>CASEIN / POWDER900</t>
  </si>
  <si>
    <t>L- Carnitine liquid 1000-473ml</t>
  </si>
  <si>
    <t>preworkout225</t>
  </si>
  <si>
    <t>تاسينيب</t>
  </si>
  <si>
    <t>سونیسر</t>
  </si>
  <si>
    <t xml:space="preserve">تعداد جوايز  كلي  </t>
  </si>
  <si>
    <t>تعداد</t>
  </si>
  <si>
    <t>ارلوكو</t>
  </si>
  <si>
    <t>اومور</t>
  </si>
  <si>
    <t>بودجه محصولات كنوني با جایزه</t>
  </si>
  <si>
    <t>پايپ لاين با جایزه</t>
  </si>
  <si>
    <t xml:space="preserve"> پايپ لاين بايو با جایزه</t>
  </si>
  <si>
    <t xml:space="preserve"> پايپ لاين بدنسازي با جایزه</t>
  </si>
  <si>
    <t>بودجه ناخالص تعدادی</t>
  </si>
  <si>
    <t>بودجه ناخالص ریالی</t>
  </si>
  <si>
    <t>قرص روكش دار رگورافنيب40</t>
  </si>
  <si>
    <t>قيمت بدون ارزش افزوده
فروش به پخش
بسته)(ريال)</t>
  </si>
  <si>
    <t>قطره ويتامين آ+د (15ميلي ليتر)*</t>
  </si>
  <si>
    <t>قطره فروس سولفات (15 ميلي ليتر)*</t>
  </si>
  <si>
    <t>پماد کلوبتازول 0.05 %(15 گرمی)</t>
  </si>
  <si>
    <t>دیفرامیکس</t>
  </si>
  <si>
    <t>شربت دیفن هیدرامین کامپاند لیتو (120 میلی لیتر)</t>
  </si>
  <si>
    <t>ولوتیل</t>
  </si>
  <si>
    <t>بن ول تاپ</t>
  </si>
  <si>
    <t>شربت برگ پیچک+دانه گریپ فروت+ملاتونین+ویتامین ث+زینک</t>
  </si>
  <si>
    <t xml:space="preserve">سافت ژل امگا3 </t>
  </si>
  <si>
    <t>ویتاپلکس</t>
  </si>
  <si>
    <t>قرص آسیکلوویر 200</t>
  </si>
  <si>
    <t>قرص آسیکلوویر 400</t>
  </si>
  <si>
    <t>قرص ناپروکسن 250</t>
  </si>
  <si>
    <t>کپسول فلوکستین 20</t>
  </si>
  <si>
    <t>اسپری بودزوناید64 میکروگرم-120puff</t>
  </si>
  <si>
    <t>قرص پیرفنیدون 200</t>
  </si>
  <si>
    <t>کپسول نيلوتينيب  200 ميلي گرمي -28عددی</t>
  </si>
  <si>
    <t>سوسپانسیون ايبوپروفن -30</t>
  </si>
  <si>
    <t>آدیرون</t>
  </si>
  <si>
    <t>قرص مولتی ویتامین</t>
  </si>
  <si>
    <t>گین آپ بزرگسالان</t>
  </si>
  <si>
    <t>گین آپ کودکان</t>
  </si>
  <si>
    <t>ویتادیلی خوارزمی</t>
  </si>
  <si>
    <t>کپسول  مولتی ویتامین مینرال</t>
  </si>
  <si>
    <t>قرص بیوتین پلاس</t>
  </si>
  <si>
    <t>ویال نوروبیون فورت</t>
  </si>
  <si>
    <t>هاني گارد</t>
  </si>
  <si>
    <t>شربت امگا+ ال آرژنین+ویتامین+مینرال</t>
  </si>
  <si>
    <t>هانی تال</t>
  </si>
  <si>
    <t>شربت گل ختمی + عسل+ویتامین ث+ویتامین د3</t>
  </si>
  <si>
    <t>شربت امگا+ و.یتامین A,E,D,C,B3,B12,Folic acid</t>
  </si>
  <si>
    <t>سافت ژل زینک پلاس</t>
  </si>
  <si>
    <t>کپسول فلوکستین 10</t>
  </si>
  <si>
    <t>شربت هاني گارد (سرخارگل + ويتامين ث)-  145 ميلي ليتر</t>
  </si>
  <si>
    <t>کپسول آهن+ب 6+ب12+فولیک اسید+کوپر+زینک</t>
  </si>
  <si>
    <t>ریال</t>
  </si>
  <si>
    <t>جمع  كل خالص</t>
  </si>
  <si>
    <t>جمع  كل ناخالص</t>
  </si>
  <si>
    <t>قرص بیوتین1000</t>
  </si>
  <si>
    <t>قطره زنجبیل+ب 6</t>
  </si>
  <si>
    <t>ریپکس گات</t>
  </si>
  <si>
    <t>مکمل</t>
  </si>
  <si>
    <t>قرص ال آرژنین 1000</t>
  </si>
  <si>
    <t>نوریز موکو</t>
  </si>
  <si>
    <t>یدمام</t>
  </si>
  <si>
    <t>قطره آهن ليپوزومال14ميلي گرم 30میل</t>
  </si>
  <si>
    <t>آیروسول</t>
  </si>
  <si>
    <t>نوریز کاف</t>
  </si>
  <si>
    <t>دای کولیک</t>
  </si>
  <si>
    <t>قرص دایمتیکون 40</t>
  </si>
  <si>
    <t>قرص دایمتیکون 125</t>
  </si>
  <si>
    <t>قرص فلوکستین 10</t>
  </si>
  <si>
    <t>قرص فلوکستین 20</t>
  </si>
  <si>
    <t>قرص آلپرازولام 1</t>
  </si>
  <si>
    <t>قرص بیوتین 5</t>
  </si>
  <si>
    <t>قرص سوماتریپتان+ناپروکسن</t>
  </si>
  <si>
    <t>قرص جوشان استیل سیستئین600</t>
  </si>
  <si>
    <t>قرص جوشان فسفات سدیم</t>
  </si>
  <si>
    <t>نوریز کلد</t>
  </si>
  <si>
    <t>شربت ديفرام (ليتو) 120 ميلي ليتر</t>
  </si>
  <si>
    <t xml:space="preserve">شربت سالبوتامول ليتو ( 120 ميلي ليتر ) </t>
  </si>
  <si>
    <t>برینیل</t>
  </si>
  <si>
    <t>شربت دكسترومتورفان ليتو (120 ميلي ليتر)</t>
  </si>
  <si>
    <t>شربت برم هگزين ليتو  (120ميلي ليتر)</t>
  </si>
  <si>
    <t>شربت  كتوتيفن ليتو 120 ميلي ليتر</t>
  </si>
  <si>
    <t xml:space="preserve">دیفرام </t>
  </si>
  <si>
    <t>شربت ستيريزين ليتو (120ميلي ليتر)</t>
  </si>
  <si>
    <t>شربت تئوفيلين جي ليتو (120 ميلي ليتر)</t>
  </si>
  <si>
    <t>تئوزین</t>
  </si>
  <si>
    <t>شربت گایفنزین لیتو(120 میلی لیتر)</t>
  </si>
  <si>
    <t xml:space="preserve">موكورانت </t>
  </si>
  <si>
    <t xml:space="preserve">موكورانت سی   </t>
  </si>
  <si>
    <t xml:space="preserve">شربت  اكسپكتورانت كديين  120ليتو م ل </t>
  </si>
  <si>
    <t>شربت دکسترومتورفان پی لیتو (120 میلی لیتر)</t>
  </si>
  <si>
    <t xml:space="preserve">شربت (استامينوفن /ديفن هيدرامين /فنيل افرين ) 60 ميلي ليتر </t>
  </si>
  <si>
    <t>شربت (استامينوفن-گايفنزين-فنيل افرين) با جعبه (60 ميلي ليتر)</t>
  </si>
  <si>
    <t>شربت (استامینوفن/کلروفنرامین/دکسترو متورفان/فنیل افرین)-60 میلی لیتر</t>
  </si>
  <si>
    <t>شربت ستيريزين (60 ميلي ليتر)</t>
  </si>
  <si>
    <t>شربت كتوتيفن (60 ميلي ليتر)</t>
  </si>
  <si>
    <t>شربت ديفن هيدرامين كامپاند (60 ميلي ليتر)</t>
  </si>
  <si>
    <t>پرافیل</t>
  </si>
  <si>
    <t>شربت سيپروهپتادين 150 ميلي ليتر</t>
  </si>
  <si>
    <t xml:space="preserve">شربت گريپ ميكسچر 145 ميلي ليتر </t>
  </si>
  <si>
    <t xml:space="preserve"> لوركستادين</t>
  </si>
  <si>
    <t xml:space="preserve">شربت دسلوراتادين 120 ميلي ليتر </t>
  </si>
  <si>
    <t>محلول خوراکی جیمترو (ORS) 500 میلی لیتر</t>
  </si>
  <si>
    <t>شربت كلسي كر 200 ميلي ليتر *</t>
  </si>
  <si>
    <t>شربت كلسيم 200 ميلي ليتر*</t>
  </si>
  <si>
    <t>محلول خوراكي mct oil*</t>
  </si>
  <si>
    <t>شربت ال آرژنین (200 میلی لیتر)</t>
  </si>
  <si>
    <t>شربت  زينك سولفات (120 ميلي ليتر)*</t>
  </si>
  <si>
    <t>زی سول</t>
  </si>
  <si>
    <t>شربت زينك گلوكونات 120ميلي ليتر*</t>
  </si>
  <si>
    <t>گلوزینک</t>
  </si>
  <si>
    <t>کلسی کر</t>
  </si>
  <si>
    <t>مول ویت</t>
  </si>
  <si>
    <t>شربت مولتي ويتامين + زينك (150 ميلي ليتر)*</t>
  </si>
  <si>
    <t>ویتازینک</t>
  </si>
  <si>
    <t>شربت ويتامين ب- كمپلكس  (150 ميلي ليتر)*</t>
  </si>
  <si>
    <t>ویتابی</t>
  </si>
  <si>
    <t>ویتابی پلاس</t>
  </si>
  <si>
    <t>شربت مولتی ویتامین + ال لایزین200 ميلي ليتر*</t>
  </si>
  <si>
    <t>شربت ویتامین ب کمپلکس+ال لایزین*</t>
  </si>
  <si>
    <t xml:space="preserve"> شربت مولتی ویتامین+ عسل+زینک - (بیزمکس) - 145 میلی لیتر</t>
  </si>
  <si>
    <t>هانی مولتی</t>
  </si>
  <si>
    <t xml:space="preserve">فلاژيكس </t>
  </si>
  <si>
    <t>انستين</t>
  </si>
  <si>
    <t>قـرص ايزونيازيد 100 ميلي گرم</t>
  </si>
  <si>
    <t>قـرص ايزونيازيد 300 ميلي گرم</t>
  </si>
  <si>
    <t>قـرص تيوريدازين 100 ميلي گرم</t>
  </si>
  <si>
    <t>قـرص تيوريدازين 25 ميلي گرم</t>
  </si>
  <si>
    <t xml:space="preserve">قرص ريواركسابان 15 ميلي گرم </t>
  </si>
  <si>
    <t xml:space="preserve">قرص ريواركسابان 20 ميلي گرم </t>
  </si>
  <si>
    <t>قرص سيتاگليپتين 50 ميليگرم</t>
  </si>
  <si>
    <t>قـرص فنوباربيتال  60 ميلي گرم</t>
  </si>
  <si>
    <t>قـرص فنوباربيتال 100 ميلي گرم</t>
  </si>
  <si>
    <t>قرص نيتروگليسيرين 2.6</t>
  </si>
  <si>
    <t>قرص نيتروگليسيرين 6.4</t>
  </si>
  <si>
    <t xml:space="preserve"> روماکین</t>
  </si>
  <si>
    <t>تیام ویت</t>
  </si>
  <si>
    <t>قـرص گريزوفولووين 125 ميلي گرم</t>
  </si>
  <si>
    <t>قـرص گريزوفولووين 500 ميلي گرم</t>
  </si>
  <si>
    <t xml:space="preserve"> تافكس سيدال</t>
  </si>
  <si>
    <t>جارینومت5/1000</t>
  </si>
  <si>
    <t>جارینومت12،5/1000</t>
  </si>
  <si>
    <t>کلسی دی</t>
  </si>
  <si>
    <t>ویتامام</t>
  </si>
  <si>
    <t>قرص فوليك اسيد يد</t>
  </si>
  <si>
    <t>قرص ويتامين ث جوشان (1000)</t>
  </si>
  <si>
    <t xml:space="preserve">قرص جوشان ویتامین ث 500 </t>
  </si>
  <si>
    <t xml:space="preserve">قرص جوشان ویتامین ث 550 </t>
  </si>
  <si>
    <t xml:space="preserve">قرص کربنات کلسیم + ویتامین د 3 + ویتامین کا 2 </t>
  </si>
  <si>
    <t>قرص ال کارنیتین 500</t>
  </si>
  <si>
    <t xml:space="preserve">قرص ال آرژنین 500 </t>
  </si>
  <si>
    <t xml:space="preserve">قرص  سيپروفلوكساسين 750 ميليگرم </t>
  </si>
  <si>
    <t xml:space="preserve">قرص بيزوپرولول 2.5 م گ  </t>
  </si>
  <si>
    <t xml:space="preserve">قرص بيزوپرولول 5 م گ  </t>
  </si>
  <si>
    <t xml:space="preserve">قرص بيزوپرولول 10 م گ   </t>
  </si>
  <si>
    <t xml:space="preserve">قرص بی پریدن 2  </t>
  </si>
  <si>
    <t>قرص آملودیپین5 / بیزوپرولول 5</t>
  </si>
  <si>
    <t xml:space="preserve">قرص آملودیپین 10/ بیزوپرولول 5 </t>
  </si>
  <si>
    <t>قرص آملودیپین 10 /بیزوپرولول 10</t>
  </si>
  <si>
    <t>قرص آملودیپین5 / بیزوپرولول 10</t>
  </si>
  <si>
    <t xml:space="preserve">قرص لیناگلیپتین 5 میلی گرم </t>
  </si>
  <si>
    <t>قرص لیناگلیپتین 5  +امپاگلیفلوزین 10</t>
  </si>
  <si>
    <t>قرص لیناگلیپتین 5  +امپاگلیفلوزین 25</t>
  </si>
  <si>
    <t>قرص (متفورمین 1000+امپاگلیفلوزین 5 )</t>
  </si>
  <si>
    <t>قرص  (متفورمین 1000 + امپاگلیفلوزین 12.5)</t>
  </si>
  <si>
    <t>قرص متفورمین 500+ لیناگلیپتین 2.5</t>
  </si>
  <si>
    <t>قرص متفورمین 1000+ لیناگلیپتین 2.5</t>
  </si>
  <si>
    <t xml:space="preserve">قرص آگوملاتین 25 </t>
  </si>
  <si>
    <t xml:space="preserve">قرص کلوبانیل (کلوبازام) 10 </t>
  </si>
  <si>
    <t>قرص ایبوپروفن 200 + متوکاربامول 500</t>
  </si>
  <si>
    <t>قرص کلسیم دی قوطی</t>
  </si>
  <si>
    <t>قرص کلسیم دی بلیستر</t>
  </si>
  <si>
    <t>قطره ملاتونین + ب 6 - (30 میلی لیتر)*</t>
  </si>
  <si>
    <t>ویتازنیک پلاس آیرون</t>
  </si>
  <si>
    <t xml:space="preserve">قطره مولتی ویتامین +زینک گلوکونات+ آهن </t>
  </si>
  <si>
    <t>قطره متوكلوپراميد</t>
  </si>
  <si>
    <t>داي كوليك</t>
  </si>
  <si>
    <t>قطره دايمتيكون (30 ميلي ليتر)</t>
  </si>
  <si>
    <t xml:space="preserve">ولوتيل </t>
  </si>
  <si>
    <t>قطره استامينوفن (15 ميلي ليتر)</t>
  </si>
  <si>
    <t>قطره ويتامين آ+د (30ميلي ليتر)*</t>
  </si>
  <si>
    <t>قطره آهن +زینک+ویتامین د+ویتامین آ 30 ميلي ليتر*</t>
  </si>
  <si>
    <t>قطره اهن ليپوزومال  30 ميلي ليتر*</t>
  </si>
  <si>
    <t>قطره فروس سولفات (30ميلي ليتر)*</t>
  </si>
  <si>
    <t>قطره مولتي ويتامين(15 ميلي ليتر)*</t>
  </si>
  <si>
    <t>قطره مولتي ويتامين 30 ميلي ليتر*</t>
  </si>
  <si>
    <t xml:space="preserve"> پاراكفن</t>
  </si>
  <si>
    <t xml:space="preserve">كپسول  استامينوفن ، كافئين  ، ايبوپروفن </t>
  </si>
  <si>
    <t xml:space="preserve">كپسول تامسولوسين 0/4 ميليگرم  پيوسته رهش </t>
  </si>
  <si>
    <t>كپسول دولوكستين 30 ميليگرم</t>
  </si>
  <si>
    <t>كپسول دولوكستين 60 ميليگرم</t>
  </si>
  <si>
    <t xml:space="preserve">كپسول پرگابالين75 ميلي گرم </t>
  </si>
  <si>
    <t xml:space="preserve">كپسول آزيترومايسين 250 ميلي گرم </t>
  </si>
  <si>
    <t>كپسول فنوفيبرات 200 ميلي گرم</t>
  </si>
  <si>
    <t>كپسول ونلافاكسين 75</t>
  </si>
  <si>
    <t xml:space="preserve">كپسول اس امپرازول20 ميلي گرم </t>
  </si>
  <si>
    <t xml:space="preserve">كپسول ايماتينيب 100 ميلي گرم </t>
  </si>
  <si>
    <t xml:space="preserve">آیرونیر-سی </t>
  </si>
  <si>
    <t xml:space="preserve">كپسول ويتامين سي + زينك </t>
  </si>
  <si>
    <t xml:space="preserve">کپسول فروس بیس گلیسینات، فولیک اسید، ویتامین b12، ویتامین ث </t>
  </si>
  <si>
    <t>کپسول آووکادو-سویا 300 میلی گرم</t>
  </si>
  <si>
    <t>ويال محلول  ال کارنتین 1000 - 10 میلی لیتر</t>
  </si>
  <si>
    <t>ويال محلول  ال کارنتین 2000 - 10 میلی لیتر</t>
  </si>
  <si>
    <t>ويال محلول  ال کارنتین 3000 - 10 میلی لیتر</t>
  </si>
  <si>
    <t>پماد بتامتازون0.1%-15 گرمي</t>
  </si>
  <si>
    <t xml:space="preserve">پماد تريامسينولون ان ان 15 ميلي گرم </t>
  </si>
  <si>
    <t xml:space="preserve">کپسول سرماخوردگی بزرگسالان </t>
  </si>
  <si>
    <t>دالپریدین10</t>
  </si>
  <si>
    <t xml:space="preserve">کپسول ايماتینیب خوراکی 400 mg 
</t>
  </si>
  <si>
    <t>ایماکو</t>
  </si>
  <si>
    <t>کپراکس</t>
  </si>
  <si>
    <t xml:space="preserve">کپسیتابین 500 ميلي گرم
</t>
  </si>
  <si>
    <t>امنیلوس</t>
  </si>
  <si>
    <t>فکسوفنادین سوسپانسیون خوراکی 30 mg/5mL 120mL</t>
  </si>
  <si>
    <t>آووسوی</t>
  </si>
  <si>
    <t xml:space="preserve">قرص آتورواستاتين 20 ميليگرم </t>
  </si>
  <si>
    <t xml:space="preserve">قرص مترونيدازول 500 ميلي گرم روكشدار </t>
  </si>
  <si>
    <t>قرص دسلوراتادين  5</t>
  </si>
  <si>
    <t xml:space="preserve">قرص بيسموت 120ميلي گرم  </t>
  </si>
  <si>
    <t xml:space="preserve">قرص اريترومايسين 400 ميليگرم </t>
  </si>
  <si>
    <t>قرص استامينوفن‌ 325 ميليگرم</t>
  </si>
  <si>
    <t xml:space="preserve">قرص استامينوفن 500 م گ </t>
  </si>
  <si>
    <t>قرص استامينوفن كدئين 20 ميليگرم</t>
  </si>
  <si>
    <t xml:space="preserve">قرص افلوكساسين 200 ميليگرم </t>
  </si>
  <si>
    <t xml:space="preserve">قرص امپاگليفلوزين 10 م گ  </t>
  </si>
  <si>
    <t xml:space="preserve">قرص امپاگليفلوزين 25م گ  </t>
  </si>
  <si>
    <t xml:space="preserve">قرص  پنتوپرازول 40 ميلي گرم </t>
  </si>
  <si>
    <t xml:space="preserve">قرص اندانسترون4ميلي گرم </t>
  </si>
  <si>
    <t>قرص آ.اس.آ .81 ميليگرم- بلیستر</t>
  </si>
  <si>
    <t>قرص آتورواستاتين 40 ميليگرم</t>
  </si>
  <si>
    <t xml:space="preserve">قرص آزيترومايسين 250 ميليگرم  </t>
  </si>
  <si>
    <t>قرص آزيترومايسين 500 ميليگرم</t>
  </si>
  <si>
    <t xml:space="preserve">قرص پرفنازين‌ 4 ميليگرم </t>
  </si>
  <si>
    <t xml:space="preserve">قرص پرفنازين‌2 ميليگرم </t>
  </si>
  <si>
    <t xml:space="preserve">قرص پرفنازين‌ 8 ميليگرم </t>
  </si>
  <si>
    <t xml:space="preserve">قرص  سيپروفلوكساسين 500 ميليگرم </t>
  </si>
  <si>
    <t>قرص جمي فلوكساسين 320 ميليگرم</t>
  </si>
  <si>
    <t xml:space="preserve">قرص ديفنوكسيلات 2/5 ميليگرم </t>
  </si>
  <si>
    <t>قرص رزوواستاتين 10 ميليگرم</t>
  </si>
  <si>
    <t>قرص رزوواستاتين 20 ميليگرم</t>
  </si>
  <si>
    <t xml:space="preserve">قرص كلروپرومازين 100 م گ </t>
  </si>
  <si>
    <t xml:space="preserve">قرص  كلروپرومازين 25 م گ </t>
  </si>
  <si>
    <t>قرص ستیریزین 10</t>
  </si>
  <si>
    <t xml:space="preserve">قرص سرماخوردگي بزرگسالان با جعبه‌ </t>
  </si>
  <si>
    <t xml:space="preserve">قرص سوماتريپتان 50 ميليگرم </t>
  </si>
  <si>
    <t>قرص سيتالوپرام 20 ميلي گرم</t>
  </si>
  <si>
    <t>قرص سيلدنافيل 100 ميليگرم</t>
  </si>
  <si>
    <t xml:space="preserve">قرص كلاريترومايسين500 ميلي </t>
  </si>
  <si>
    <t>قرص هیدروکسی کلروکین سولفات  200</t>
  </si>
  <si>
    <t>قرص هيوسين 10ميلي گرم</t>
  </si>
  <si>
    <t>قرص ویتامین ب 1 100</t>
  </si>
  <si>
    <t xml:space="preserve">قرص ویتامین ب 1 300 </t>
  </si>
  <si>
    <t xml:space="preserve">قرص كلونازپام 1 ميلي‌ گرم </t>
  </si>
  <si>
    <t xml:space="preserve">قرص كلونازپام ‌2 ميلي‌ گرم </t>
  </si>
  <si>
    <t>قرص كوتريموكسازول</t>
  </si>
  <si>
    <t xml:space="preserve">قرص لووفلوكساسين 500 ميليگرم </t>
  </si>
  <si>
    <t>قرص مترونيدازول 250 ميليگرم روكشدار</t>
  </si>
  <si>
    <t xml:space="preserve">قرص فاموتيدين 20 م گ </t>
  </si>
  <si>
    <t xml:space="preserve">قرص فاموتيدين 40 م گ </t>
  </si>
  <si>
    <t>قرص جوشان مولتی ویتامین</t>
  </si>
  <si>
    <t xml:space="preserve">فولیکرون </t>
  </si>
  <si>
    <t xml:space="preserve">کپسول آهن+فولیک اسید </t>
  </si>
  <si>
    <t>قرص جوشان انرژی</t>
  </si>
  <si>
    <t>کپسول سانیتینیب 25 میلی گرمی</t>
  </si>
  <si>
    <t>کپسول سانیتینیب 50 میلی گرمی</t>
  </si>
  <si>
    <t>کپسول لناليدومايد 10</t>
  </si>
  <si>
    <t>کپسول لناليدومايد 25</t>
  </si>
  <si>
    <t>کپسول روكش دار ايبروتينيب70</t>
  </si>
  <si>
    <t>کپسول روكش دار ايبروتينيب140</t>
  </si>
  <si>
    <t>كپسول تموزولاميد 100</t>
  </si>
  <si>
    <t>كپسول تموزولاميد 250</t>
  </si>
  <si>
    <t>كپسول تموزولاميد 20</t>
  </si>
  <si>
    <t>قرص سورافنيب 200</t>
  </si>
  <si>
    <t>قرص ارلوتينيب 150 ميلي گرمي</t>
  </si>
  <si>
    <t xml:space="preserve">قرص ارلوتينيب 100 ميلي گرمي </t>
  </si>
  <si>
    <t xml:space="preserve">قرص اورليموس 5 </t>
  </si>
  <si>
    <t>قرص روكش دار داساتينيب 50</t>
  </si>
  <si>
    <t>قرص روكش دار داساتينيب 100</t>
  </si>
  <si>
    <t>قرص روكش دار جفيتينيب250</t>
  </si>
  <si>
    <t>قرص روكش دار ابيراترون250</t>
  </si>
  <si>
    <t>CLA 1000mg soft gel</t>
  </si>
  <si>
    <t>AMINO ACID  / TABLET</t>
  </si>
  <si>
    <t>L-ARGININE 500HCL / Capsule</t>
  </si>
  <si>
    <t>Vitamin C 1000</t>
  </si>
  <si>
    <t>Fat Burner</t>
  </si>
  <si>
    <t>HMB cap</t>
  </si>
  <si>
    <t>شربت ( اكسپكتورانت ) 120 ميلي ليترلیتو</t>
  </si>
  <si>
    <t>بودجه ماهیانه بسته1403</t>
  </si>
  <si>
    <t>برن ایز</t>
  </si>
  <si>
    <t>بودجه سال 1403 بسته</t>
  </si>
  <si>
    <t>قرص مینوسایکلین 50</t>
  </si>
  <si>
    <t>قرص مینوسایکلین 100</t>
  </si>
  <si>
    <t>قرص تلمیزارتان40</t>
  </si>
  <si>
    <t>قرص تلمیزارتان80</t>
  </si>
  <si>
    <t>تلمیزارتان+هیدروکلروتیازید40+12/5</t>
  </si>
  <si>
    <t>تلمیزارتان+هیدروکلروتیازید80+12/5</t>
  </si>
  <si>
    <t>تلمیزارتان+هیدروکلروتیازید80+25</t>
  </si>
  <si>
    <t>اسپری نفازولین0/05%</t>
  </si>
  <si>
    <t>اسپری فنیل افرین 0/25</t>
  </si>
  <si>
    <t>اسپری فنیل افرین 0/5</t>
  </si>
  <si>
    <t>قرص بیوتین2000</t>
  </si>
  <si>
    <t>13090212</t>
  </si>
  <si>
    <t>13090213</t>
  </si>
  <si>
    <t>13090211</t>
  </si>
  <si>
    <t>13020284</t>
  </si>
  <si>
    <t>شربت اکسپکتورانت بدون جعبه(60میلی لیتر)</t>
  </si>
  <si>
    <t>13050340</t>
  </si>
  <si>
    <t>13050337</t>
  </si>
  <si>
    <t>شربت اندانسترون 4 میلی گرم بدون جعبه (60 میلی لیتر)</t>
  </si>
  <si>
    <t>شربت دکسترومتورفان بدون جعبه (60 میلی لیتر)</t>
  </si>
  <si>
    <t>شربت برم هگزین بدون جعبه (60 میلی لیتر)</t>
  </si>
  <si>
    <t>13050102</t>
  </si>
  <si>
    <t>شربت دکسترومتورفان پی بدون جعبه (60 میلی لیتر)</t>
  </si>
  <si>
    <t>13050205</t>
  </si>
  <si>
    <t>شربت دیفن هیدرامین بدون جعبه (60 میلی لیتر)</t>
  </si>
  <si>
    <t>شربت سرماخوردگی اطفال بدون جعبه (60 میلی لیتر)</t>
  </si>
  <si>
    <t>شربت گایافنزین بدون جعبه (60 میلی لیتر)</t>
  </si>
  <si>
    <t>شربت استامینوفن بدون جعبه (60 میلی لیتر)</t>
  </si>
  <si>
    <t>لناکو</t>
  </si>
  <si>
    <t>لینفلومیکس</t>
  </si>
  <si>
    <t>گلولينو</t>
  </si>
  <si>
    <t>گلولینو</t>
  </si>
  <si>
    <t>ایبوتاکفن</t>
  </si>
  <si>
    <t>سیلویتا</t>
  </si>
  <si>
    <t>قرص لوزارتان هیدروکلروتیازید 50/12/5</t>
  </si>
  <si>
    <t>قرص منیزیوم100 +ب6  10</t>
  </si>
  <si>
    <t>قرص ناپروکسن 500 DR</t>
  </si>
  <si>
    <t>قرص استامینوفن+فنیل افرین+دیفن هیدرامین</t>
  </si>
  <si>
    <t>ال کارنیتین+ال آرژنین pvc</t>
  </si>
  <si>
    <t>ويال محلول  ال کارنتین 3000 - 10 میلی لیتر pvc</t>
  </si>
  <si>
    <t>ويال محلول  ال کارنتین 2000 - 10 میلی لیتر pvc</t>
  </si>
  <si>
    <t>ويال محلول  ال کارنتین 1000 - 10 میلی لیتر pvc</t>
  </si>
  <si>
    <t>ویال ب کمپلکس+ ال آرژنین 10 pvc</t>
  </si>
  <si>
    <t xml:space="preserve"> ویال ب کمپلکس + ال کارنتین 10 pvc</t>
  </si>
  <si>
    <t>اسپری فلوتیکازون20</t>
  </si>
  <si>
    <t>اسپري مومتازون0/05% 20میل</t>
  </si>
  <si>
    <t>کپسول داکسی سایکلین100(مونوهیدرات)</t>
  </si>
  <si>
    <t>کپسول آووکادو+دانه سویا+زنجبیل+ویتامین D3</t>
  </si>
  <si>
    <t>شربت امگا3</t>
  </si>
  <si>
    <t>کلوبازام</t>
  </si>
  <si>
    <t>آلرزام</t>
  </si>
  <si>
    <t>ویوازینک</t>
  </si>
  <si>
    <t>سیترامیکس</t>
  </si>
  <si>
    <t>متورزام</t>
  </si>
  <si>
    <t>مومینیس</t>
  </si>
  <si>
    <t>سیلویتا انرژی درینک</t>
  </si>
  <si>
    <t>میکس ول</t>
  </si>
  <si>
    <t xml:space="preserve">سینوریز </t>
  </si>
  <si>
    <t xml:space="preserve">كپسول امپرازول 20 ميلي گرم </t>
  </si>
  <si>
    <t>سافت ژل ویتامین E400</t>
  </si>
  <si>
    <t>قرص ترامادول هیدروکلراید 100</t>
  </si>
  <si>
    <t>انترامیل استاندارد</t>
  </si>
  <si>
    <t>انترامیل پر پروتئین</t>
  </si>
  <si>
    <t xml:space="preserve">مکمل </t>
  </si>
  <si>
    <t>ملداکس</t>
  </si>
  <si>
    <t>بودجه  تعدادي با کاهش 20%
 1403</t>
  </si>
  <si>
    <t>بودجه ریالی با کاهش 20%
1403</t>
  </si>
  <si>
    <t>قرص كلسيم سيترات + ويتامينD3 بلیستر</t>
  </si>
  <si>
    <t>پنتوفلكس</t>
  </si>
  <si>
    <t>‎13090205</t>
  </si>
  <si>
    <t>‎13090207</t>
  </si>
  <si>
    <t>‎13090204</t>
  </si>
  <si>
    <t>‎13090208</t>
  </si>
  <si>
    <t>‎13050328</t>
  </si>
  <si>
    <t>‎13050326</t>
  </si>
  <si>
    <t>‎13050329</t>
  </si>
  <si>
    <t>‎13060305</t>
  </si>
  <si>
    <t>‎13050333</t>
  </si>
  <si>
    <t>‎13050332</t>
  </si>
  <si>
    <t>‎13060308</t>
  </si>
  <si>
    <t>‎13050223</t>
  </si>
  <si>
    <t>‎13050338</t>
  </si>
  <si>
    <t>‎13070302</t>
  </si>
  <si>
    <t>‎13020296</t>
  </si>
  <si>
    <t>‎13020289</t>
  </si>
  <si>
    <t>‎13050339</t>
  </si>
  <si>
    <t>‎13050327</t>
  </si>
  <si>
    <t>‎13060311</t>
  </si>
  <si>
    <t>‎13050343</t>
  </si>
  <si>
    <t>‎13060306</t>
  </si>
  <si>
    <t>‎13010343</t>
  </si>
  <si>
    <t>‎13020269</t>
  </si>
  <si>
    <t>‎13070303</t>
  </si>
  <si>
    <t>‎13040227</t>
  </si>
  <si>
    <t>‎13040228</t>
  </si>
  <si>
    <t>‎13040223</t>
  </si>
  <si>
    <t>‎13040222</t>
  </si>
  <si>
    <t>‎13040224</t>
  </si>
  <si>
    <t>‎13040217</t>
  </si>
  <si>
    <t>‎13040211</t>
  </si>
  <si>
    <t>‎13030209</t>
  </si>
  <si>
    <t>‎13040214</t>
  </si>
  <si>
    <t>‎13030210</t>
  </si>
  <si>
    <t>‎13040220</t>
  </si>
  <si>
    <t>‎13020283</t>
  </si>
  <si>
    <t>‎13020303</t>
  </si>
  <si>
    <t>‎13020302</t>
  </si>
  <si>
    <t>‎13020297</t>
  </si>
  <si>
    <t>‎13020262</t>
  </si>
  <si>
    <t xml:space="preserve">قرص استامينوفن كافئين كدئين 15/15/300- </t>
  </si>
  <si>
    <t>‎13020270</t>
  </si>
  <si>
    <t>‎13020271</t>
  </si>
  <si>
    <t>‎13020253</t>
  </si>
  <si>
    <t>‎13020281</t>
  </si>
  <si>
    <t>‎13020304</t>
  </si>
  <si>
    <t>(سیلویتا)</t>
  </si>
  <si>
    <t>‎13020327</t>
  </si>
  <si>
    <t>‎13020331</t>
  </si>
  <si>
    <t>‎13020292</t>
  </si>
  <si>
    <t>‎13020291</t>
  </si>
  <si>
    <t>‎13020286</t>
  </si>
  <si>
    <t>‎13020285</t>
  </si>
  <si>
    <t>‎13020288</t>
  </si>
  <si>
    <t>‎13040213</t>
  </si>
  <si>
    <t>‎13070211</t>
  </si>
  <si>
    <t>‎13020336</t>
  </si>
  <si>
    <t>‎13050352</t>
  </si>
  <si>
    <t>‎3010350</t>
  </si>
  <si>
    <t>‎13020293</t>
  </si>
  <si>
    <t>‎13040226</t>
  </si>
  <si>
    <t>‎13020334</t>
  </si>
  <si>
    <t>‎13020310</t>
  </si>
  <si>
    <t>‎13020309</t>
  </si>
  <si>
    <t>‎13020308</t>
  </si>
  <si>
    <t>‎13020306</t>
  </si>
  <si>
    <t>‎13020307</t>
  </si>
  <si>
    <t>‎13020311</t>
  </si>
  <si>
    <t>‎13020299</t>
  </si>
  <si>
    <t>‎13050330</t>
  </si>
  <si>
    <t xml:space="preserve">  </t>
  </si>
  <si>
    <t>گایافکس گايافنزين</t>
  </si>
  <si>
    <t>جاريبت</t>
  </si>
  <si>
    <t xml:space="preserve">نوریز کاف </t>
  </si>
  <si>
    <t>قرص مولتي ویتامین مینرال(ويتامام مولتی پریناتال)(بلیستر60 عددی)</t>
  </si>
  <si>
    <t>‎13080203</t>
  </si>
  <si>
    <t>‎13030213</t>
  </si>
  <si>
    <t xml:space="preserve">کد بدون برند تولید و توزیع می شود </t>
  </si>
  <si>
    <t>قرص( استامینوفن-فنیل افرین-دکسترومتورفان-کلرفنیرآمین)</t>
  </si>
  <si>
    <t>كپسول پالبوسيكليب  125</t>
  </si>
  <si>
    <t>قرص جوشان جیمترو - 20 عددی</t>
  </si>
  <si>
    <t>بودجه ماهیانه بسته1404</t>
  </si>
  <si>
    <t>بودجه سال 1404 بسته</t>
  </si>
  <si>
    <t>قرص متوپرولول 47.5-پروانه ندارد</t>
  </si>
  <si>
    <t>قرص كلسيم سيترات + ويتامين D3-بلیستر</t>
  </si>
  <si>
    <t>جوشان ویتامین ث+د3+زینک+زنجبیل</t>
  </si>
  <si>
    <t>آووسوی پلاس</t>
  </si>
  <si>
    <t>اسپري نازال سديم كلرايد (سولورايد)0.65 درصد 20 ملي ليتر</t>
  </si>
  <si>
    <r>
      <t xml:space="preserve">شربت سيرولاكت  240 ميلي ليتر </t>
    </r>
    <r>
      <rPr>
        <u/>
        <sz val="9"/>
        <color theme="1"/>
        <rFont val="B Nazanin"/>
        <charset val="178"/>
      </rPr>
      <t>(لاکتوز)</t>
    </r>
  </si>
  <si>
    <r>
      <t xml:space="preserve">قرص متفورمین 500 م گ  بسته بندی </t>
    </r>
    <r>
      <rPr>
        <b/>
        <sz val="9"/>
        <color theme="1"/>
        <rFont val="B Nazanin"/>
        <charset val="178"/>
      </rPr>
      <t>100 عددی</t>
    </r>
    <r>
      <rPr>
        <sz val="9"/>
        <color theme="1"/>
        <rFont val="B Nazanin"/>
        <charset val="178"/>
      </rPr>
      <t xml:space="preserve"> </t>
    </r>
  </si>
  <si>
    <r>
      <t xml:space="preserve">قرص متفورمین 500 م گ  </t>
    </r>
    <r>
      <rPr>
        <b/>
        <sz val="9"/>
        <color theme="1"/>
        <rFont val="B Nazanin"/>
        <charset val="178"/>
      </rPr>
      <t>30 عددی</t>
    </r>
    <r>
      <rPr>
        <sz val="9"/>
        <color theme="1"/>
        <rFont val="B Nazanin"/>
        <charset val="178"/>
      </rPr>
      <t xml:space="preserve"> </t>
    </r>
  </si>
  <si>
    <t xml:space="preserve">محصولات كنوني پروانه دار بودجه  </t>
  </si>
  <si>
    <t xml:space="preserve">پایش </t>
  </si>
  <si>
    <t>کل پايپ لاين</t>
  </si>
  <si>
    <t xml:space="preserve"> پلاميد گات</t>
  </si>
  <si>
    <t xml:space="preserve">قرص اندانسترون odt </t>
  </si>
  <si>
    <t xml:space="preserve">قرص ویتامین دی 3 IU1000 </t>
  </si>
  <si>
    <t>قرص امپاگلیفلوزین  5+ لیناگلیپتین 2.5+ متفورمین 1000</t>
  </si>
  <si>
    <t>قرص امپاگلیفلوزین 10+ لیناگلیپتین5 + متفورمین 1000</t>
  </si>
  <si>
    <t>قرص امپاگلیفلوزین 12.5+ لیناگلیپتین 2.5 + متفورمین 1000</t>
  </si>
  <si>
    <t>قرص امپاگلیفلوزین 25+ لیناگلیپتین 5 + متفورمین 1000</t>
  </si>
  <si>
    <t xml:space="preserve"> 120 mg/ 5 ml سوسپانسیون استامینوفن</t>
  </si>
  <si>
    <t xml:space="preserve">کپسول پنتوپرازول 20 میلی گرم DR </t>
  </si>
  <si>
    <t xml:space="preserve">کپسول پنتوپرازول 40 میلی گرم DR </t>
  </si>
  <si>
    <t>قرص ساکوبیتریل والزارتان 100 میلی گرم (51+49)</t>
  </si>
  <si>
    <t>قرص ساکوبیتریل والزارتان 50 میلی گرم (24+26)</t>
  </si>
  <si>
    <t>قرص ساکوبیتریل والزارتان 200  میلی گرم (103+97)</t>
  </si>
  <si>
    <t xml:space="preserve">ویال ال آرژنین 2 گرم (10 سی سی ) </t>
  </si>
  <si>
    <t xml:space="preserve">ویال ال آرژنین 1 گرم (10 سی سی ) </t>
  </si>
  <si>
    <t xml:space="preserve">ال کارنتین + ال آرژنین </t>
  </si>
  <si>
    <t xml:space="preserve">شربت عسل + امگا 3 + مولتی ویتامین </t>
  </si>
  <si>
    <t>کل بودجه تعدادی و ریالی سال 1403</t>
  </si>
  <si>
    <t>کل بودجه تعدادی و ریالی سال 1404</t>
  </si>
  <si>
    <t>بودجه تعدادی</t>
  </si>
  <si>
    <t>بودجه ریالی</t>
  </si>
  <si>
    <t>اسپري</t>
  </si>
  <si>
    <t>شربت</t>
  </si>
  <si>
    <t>قرص</t>
  </si>
  <si>
    <t>قطره</t>
  </si>
  <si>
    <t>كپسول</t>
  </si>
  <si>
    <t>سافت ژل</t>
  </si>
  <si>
    <t>ویال</t>
  </si>
  <si>
    <t>پماد</t>
  </si>
  <si>
    <t xml:space="preserve">قرص </t>
  </si>
  <si>
    <t>کپسول</t>
  </si>
  <si>
    <t>‎13020301
پایپ لاین</t>
  </si>
  <si>
    <t>قرص تلمیزارتان 20</t>
  </si>
  <si>
    <t xml:space="preserve">بازار کل دارو </t>
  </si>
  <si>
    <t xml:space="preserve">حجم بازار فروش دارو </t>
  </si>
  <si>
    <t xml:space="preserve">تعداد بازار فروش دارو </t>
  </si>
  <si>
    <t xml:space="preserve">داروسازی خوازرمی </t>
  </si>
  <si>
    <t xml:space="preserve">حجم بازار فروش دارو  (ریال) </t>
  </si>
  <si>
    <t xml:space="preserve">تعداد بازار فروش دارو (عدد) </t>
  </si>
  <si>
    <t>سال 1402</t>
  </si>
  <si>
    <t xml:space="preserve">تولیدی - وارداتی </t>
  </si>
  <si>
    <t xml:space="preserve">تولیدی </t>
  </si>
  <si>
    <t>سال 1403</t>
  </si>
  <si>
    <t>حجم بازار کل دارویی (تولیدی ها) سال 1402</t>
  </si>
  <si>
    <t>حجم بازار کل دارویی (تولیدی ها) سال 1403</t>
  </si>
  <si>
    <t xml:space="preserve">اشكال مختلف دارویی </t>
  </si>
  <si>
    <t xml:space="preserve">حجم بازار کل تولیدی </t>
  </si>
  <si>
    <t xml:space="preserve">تعداد بازار کل تولیدی </t>
  </si>
  <si>
    <t xml:space="preserve">جوشان </t>
  </si>
  <si>
    <t xml:space="preserve">پماد  </t>
  </si>
  <si>
    <t xml:space="preserve">پماد </t>
  </si>
  <si>
    <t xml:space="preserve">نوع محصول </t>
  </si>
  <si>
    <t xml:space="preserve">کد محصول </t>
  </si>
  <si>
    <t xml:space="preserve">نام محصول  دارو / مکمل </t>
  </si>
  <si>
    <t xml:space="preserve">نام برند </t>
  </si>
  <si>
    <t xml:space="preserve">بودجه تعدادی </t>
  </si>
  <si>
    <t xml:space="preserve">بودجه ریالی </t>
  </si>
  <si>
    <t xml:space="preserve">سال اخذ پروانه </t>
  </si>
  <si>
    <t xml:space="preserve">تاریخ اعتبار </t>
  </si>
  <si>
    <t xml:space="preserve">قرص خوراکی افلوكساسين 200 ميليگرم </t>
  </si>
  <si>
    <t>1404/07/17</t>
  </si>
  <si>
    <t>1404/04/11</t>
  </si>
  <si>
    <t>شربت تئوفيلين جي (لیتو 120 میلی لیتر) -محلول خوراکی 50 mg/30 mg/5mL 120mL</t>
  </si>
  <si>
    <t>1402/08/14</t>
  </si>
  <si>
    <t>مهر 1403</t>
  </si>
  <si>
    <t>1404/07/09</t>
  </si>
  <si>
    <t>شربت خوراکی گایافنزین بدون جعبه (60 میلی لیتر) - 100 mg/5mL 60mL</t>
  </si>
  <si>
    <t>آبان 8/3/2008</t>
  </si>
  <si>
    <t>1405/08/27</t>
  </si>
  <si>
    <t>1402/12/02</t>
  </si>
  <si>
    <t>1404/03/31</t>
  </si>
  <si>
    <t>1403/11/30</t>
  </si>
  <si>
    <t>1404/11/28</t>
  </si>
  <si>
    <t xml:space="preserve">کلروپرومازین  25 م گ   </t>
  </si>
  <si>
    <t>1406/12/22</t>
  </si>
  <si>
    <t>1407/05/20</t>
  </si>
  <si>
    <t>1403/12/22</t>
  </si>
  <si>
    <t>قرص کلوبانیل (کلوبازام10)</t>
  </si>
  <si>
    <t>1406/04/12</t>
  </si>
  <si>
    <t>1406/09/12</t>
  </si>
  <si>
    <t>1406/09/18</t>
  </si>
  <si>
    <t>1400/12/7</t>
  </si>
  <si>
    <t>1404/12/07</t>
  </si>
  <si>
    <t>قرص امپاگلیفلوزین+متفورمین  12.5/1000</t>
  </si>
  <si>
    <t>قرص امپاگلیفلوزین+متفورمین 5/1000</t>
  </si>
  <si>
    <t>1403/08/13</t>
  </si>
  <si>
    <t>قطره سوسپانسیون ایبوپروفن 30 م ل</t>
  </si>
  <si>
    <t>1406/11/04</t>
  </si>
  <si>
    <t>1403/09/01</t>
  </si>
  <si>
    <t>1405/02/21</t>
  </si>
  <si>
    <t>نورفاكسين</t>
  </si>
  <si>
    <t>1401/04/08</t>
  </si>
  <si>
    <t>1405/02/04</t>
  </si>
  <si>
    <t>1406/09/25</t>
  </si>
  <si>
    <t>1406/07/24</t>
  </si>
  <si>
    <t>1406/08/13</t>
  </si>
  <si>
    <t xml:space="preserve">ویتامام </t>
  </si>
  <si>
    <t>1405/07/11</t>
  </si>
  <si>
    <t xml:space="preserve">هانی مولتی </t>
  </si>
  <si>
    <t>1404/12/09</t>
  </si>
  <si>
    <t>1406/08/17</t>
  </si>
  <si>
    <t>1406/04/05</t>
  </si>
  <si>
    <t>قطره ملاتونین + ب 6 - (30 میلی لیتر)</t>
  </si>
  <si>
    <t>1407/02/02</t>
  </si>
  <si>
    <t>قرص جوشان ویتامین سی 500</t>
  </si>
  <si>
    <t>1404/11/20</t>
  </si>
  <si>
    <t>قرص جوشان ویتامین سی 550</t>
  </si>
  <si>
    <t>1404/11/19</t>
  </si>
  <si>
    <t>قرص جوشان مولتي ويتامين(سیلویتا )</t>
  </si>
  <si>
    <t>1405/10/13</t>
  </si>
  <si>
    <t>1405/08/11</t>
  </si>
  <si>
    <t>بيوتين 5</t>
  </si>
  <si>
    <t xml:space="preserve">ویتارول </t>
  </si>
  <si>
    <t>1406/04/04</t>
  </si>
  <si>
    <t>ال-آرژنين 1000 ميلي گرم</t>
  </si>
  <si>
    <t xml:space="preserve">ویال ال-آرژنين 1000 ميلي گرم
</t>
  </si>
  <si>
    <t>1405/06/29</t>
  </si>
  <si>
    <t xml:space="preserve">ویال ال-آرژنين  2000 ميلي گرم
</t>
  </si>
  <si>
    <t>کپسول زینک + سی</t>
  </si>
  <si>
    <t>1404/03/05</t>
  </si>
  <si>
    <t>1404/04/16</t>
  </si>
  <si>
    <t xml:space="preserve">ویتا زینک پلاس آیرون 
</t>
  </si>
  <si>
    <t>1407/03/10</t>
  </si>
  <si>
    <t>قرص جوشان ویتامین سی 1000</t>
  </si>
  <si>
    <t>1404/05/24</t>
  </si>
  <si>
    <t>محلول خوراکی ال کارنتین 2000</t>
  </si>
  <si>
    <t>1404/09/22</t>
  </si>
  <si>
    <t>1403/09/20</t>
  </si>
  <si>
    <t xml:space="preserve">کپسول روغن ماهی امگا3  (سافت ژل امگا 3) </t>
  </si>
  <si>
    <t>1403/02/10</t>
  </si>
  <si>
    <t>1407/08/20</t>
  </si>
  <si>
    <t xml:space="preserve">قرص جوشان جیمترو </t>
  </si>
  <si>
    <t>1403/08/19</t>
  </si>
  <si>
    <t>1407/05/18</t>
  </si>
  <si>
    <t xml:space="preserve">(شربت امگا+ ال آرژنین+ویتامین+مینرال) </t>
  </si>
  <si>
    <t>1403/11/25</t>
  </si>
  <si>
    <t>1401/10/15</t>
  </si>
  <si>
    <t>1401/08/27</t>
  </si>
  <si>
    <t>1401/08/28</t>
  </si>
  <si>
    <t>1401/02/21</t>
  </si>
  <si>
    <t>1401/08/03</t>
  </si>
  <si>
    <t>1401/01/08</t>
  </si>
  <si>
    <t xml:space="preserve">تاریخ اخذ پروانه </t>
  </si>
  <si>
    <t>1401/02/04</t>
  </si>
  <si>
    <t>1399/04/17</t>
  </si>
  <si>
    <t xml:space="preserve">گلوبت گات
</t>
  </si>
  <si>
    <t xml:space="preserve">قرص متفورمین 500 م گ  بسته بندی 100 عددی </t>
  </si>
  <si>
    <t>1396/05/16</t>
  </si>
  <si>
    <t>1389/04/22</t>
  </si>
  <si>
    <t>1391/05/25</t>
  </si>
  <si>
    <t>حجم بازار کل دارویی (داروسازی خوارزمی) سال 1402</t>
  </si>
  <si>
    <t>حجم بازار کل دارویی (داروسازی خوارزمی) سال 1403</t>
  </si>
  <si>
    <t>1392/12/27</t>
  </si>
  <si>
    <t>1395/10/04</t>
  </si>
  <si>
    <t>1391/10/25</t>
  </si>
  <si>
    <t xml:space="preserve">هیدروکسی زین- خوارزمی </t>
  </si>
  <si>
    <t>1391/07/02</t>
  </si>
  <si>
    <t>1392/08/08</t>
  </si>
  <si>
    <t>1374/06/04</t>
  </si>
  <si>
    <t xml:space="preserve">سافت ژل امگا 3 (تکراری است) </t>
  </si>
  <si>
    <t>1396/11/14</t>
  </si>
  <si>
    <t>1393/10/22</t>
  </si>
  <si>
    <t>1403/08/20</t>
  </si>
  <si>
    <t>1403/07/09</t>
  </si>
  <si>
    <t>1402/04/12</t>
  </si>
  <si>
    <t>1402/11/07</t>
  </si>
  <si>
    <t xml:space="preserve"> قرص خوراکی سوماتریپتان / ناپروکسن 85 mg/500 mg </t>
  </si>
  <si>
    <t>قرص خوراکی لیناگلیپتین/متفورمین   1000 mg/2.5 mg</t>
  </si>
  <si>
    <t>قرص خوراکی لیناگلیپتین/متفورمین  500 mg/2.5 mg</t>
  </si>
  <si>
    <t xml:space="preserve">قرص خوراکی امپاگلیفلوزین/ لیناگلیپتین   25 mg/5 mg    </t>
  </si>
  <si>
    <t xml:space="preserve">قرص خوراکی امپاگلیفلوزین/لیناگلیپتین  10 mg/5 mg </t>
  </si>
  <si>
    <t xml:space="preserve">قرص سيپروفلوكساسين 750 ميليگرم </t>
  </si>
  <si>
    <t xml:space="preserve"> قرص خوراکی لیناگلیپتین  5 mg</t>
  </si>
  <si>
    <t>قرص فاموتیدین 20</t>
  </si>
  <si>
    <t>قرص فاموتیدین  40</t>
  </si>
  <si>
    <t xml:space="preserve">قرص خوراکی آسیکلوویر  400 mg </t>
  </si>
  <si>
    <t xml:space="preserve">قرص خوراکی آسیکلوویر  200 mg </t>
  </si>
  <si>
    <t xml:space="preserve">قرص خوراکی آملوديپين / بيزوپرولول  10 mg/10 mg </t>
  </si>
  <si>
    <t>قرص خوراکی آملوديپين / بيزوپرولول   5 mg/10 mg</t>
  </si>
  <si>
    <t xml:space="preserve">قرص خوراکی آملوديپين / بيزوپرولول  10 mg/5 mg </t>
  </si>
  <si>
    <t xml:space="preserve">قرص خوراکی آملوديپين / بيزوپرولول  5 mg/5 mg </t>
  </si>
  <si>
    <t>قرص ایبوپروفن+متوکاربامول</t>
  </si>
  <si>
    <t>قطره سوسپانسیون فکسوفنادین 120 میلی لیتر</t>
  </si>
  <si>
    <t>1405/07/30</t>
  </si>
  <si>
    <t>1405/01/08</t>
  </si>
  <si>
    <t>1405/06/21</t>
  </si>
  <si>
    <t>1405/09/29</t>
  </si>
  <si>
    <t>1405/07/13</t>
  </si>
  <si>
    <t>1406/08/28</t>
  </si>
  <si>
    <t>1405/05/22</t>
  </si>
  <si>
    <t>1405/05/15</t>
  </si>
  <si>
    <t>1405/08/28</t>
  </si>
  <si>
    <t>1405/03/08</t>
  </si>
  <si>
    <t>1403/08/27</t>
  </si>
  <si>
    <t>1405/05/29</t>
  </si>
  <si>
    <t>سال 1400</t>
  </si>
  <si>
    <t>1405/06/05</t>
  </si>
  <si>
    <t>1404/12/01</t>
  </si>
  <si>
    <t>1404/09/14</t>
  </si>
  <si>
    <t xml:space="preserve">قرص ال آرژنین 1000 میلی گرم </t>
  </si>
  <si>
    <t>1404/06/20</t>
  </si>
  <si>
    <t>1404/02/06</t>
  </si>
  <si>
    <t>سال 1401</t>
  </si>
  <si>
    <t xml:space="preserve">قرص بیوتین 1000 میکروگرم </t>
  </si>
  <si>
    <t>1405/02/27</t>
  </si>
  <si>
    <t>1405/12/01</t>
  </si>
  <si>
    <r>
      <t xml:space="preserve">كپسول ايماتينيب 100 ميلي گرم </t>
    </r>
    <r>
      <rPr>
        <sz val="9"/>
        <color theme="1"/>
        <rFont val="B Nazanin"/>
        <charset val="178"/>
      </rPr>
      <t xml:space="preserve">(ساخت از پایه) </t>
    </r>
  </si>
  <si>
    <r>
      <t xml:space="preserve">کپسول ايماتینیب خوراکی 400 mg  </t>
    </r>
    <r>
      <rPr>
        <sz val="9"/>
        <color theme="1"/>
        <rFont val="B Nazanin"/>
        <charset val="178"/>
      </rPr>
      <t xml:space="preserve">(ساخت از پایه) </t>
    </r>
  </si>
  <si>
    <t>1406/12/02</t>
  </si>
  <si>
    <t>1406/12/23</t>
  </si>
  <si>
    <t>1404/06/24</t>
  </si>
  <si>
    <t>قرص امپاگلیفلوزین+متفورمین  12.5/500</t>
  </si>
  <si>
    <t xml:space="preserve">قرص امپاگلیفلوزین+متفورمین 5/500 </t>
  </si>
  <si>
    <t>1404/03/09</t>
  </si>
  <si>
    <t>مجموع محصولات جدید</t>
  </si>
  <si>
    <t xml:space="preserve">آزلاستین 0.1 10 میلی لیتر </t>
  </si>
  <si>
    <t xml:space="preserve">هانی کلد </t>
  </si>
  <si>
    <t>شربت سوسپانسیون ايبوپروفن 100 mg/ 5 ml</t>
  </si>
  <si>
    <t xml:space="preserve">سافت ژل امگا3  1000 میلی گرم </t>
  </si>
  <si>
    <t>قرص منیزیوم سیترات 100 +ب6  10</t>
  </si>
  <si>
    <t>1404/12/17</t>
  </si>
  <si>
    <t>1407/05/08</t>
  </si>
  <si>
    <t>1403/02/28</t>
  </si>
  <si>
    <t>1407/04/17</t>
  </si>
  <si>
    <t>1407/07/09</t>
  </si>
  <si>
    <t>دارو -13020337- در فایل برنامه تولید تعریف شده این کد</t>
  </si>
  <si>
    <t xml:space="preserve">اسپری آزلاستین 125 میکروگرم 20 میلی لیتر </t>
  </si>
  <si>
    <t xml:space="preserve">‎13090220 </t>
  </si>
  <si>
    <t xml:space="preserve">پایپ لاین </t>
  </si>
  <si>
    <t>1403/04/11</t>
  </si>
  <si>
    <t>1404/09/18</t>
  </si>
  <si>
    <t>1403/09/25</t>
  </si>
  <si>
    <t>کپسول مولتی ویتامین مینرال</t>
  </si>
  <si>
    <t>تو فابل خودمه</t>
  </si>
  <si>
    <t>قرص کلسیم د+منیزیم+ روی</t>
  </si>
  <si>
    <t>قطره ويتامين دي 3 30میل</t>
  </si>
  <si>
    <t>درصد سهم خوارزمی از بازار دارو-ریال</t>
  </si>
  <si>
    <t>درصد سهم خوارزمی از بازار دارو-تعداد</t>
  </si>
  <si>
    <t>سافت ژل-CAPSULE, LIQUID FILLEDCAPSULE, GELATIN</t>
  </si>
  <si>
    <t xml:space="preserve">محصولات جدید </t>
  </si>
  <si>
    <t>محصولات جدید</t>
  </si>
  <si>
    <t>محصولات كنوني جدید بایو</t>
  </si>
  <si>
    <t>1405/01/20</t>
  </si>
  <si>
    <t>1403/10</t>
  </si>
  <si>
    <t>1404/10/18</t>
  </si>
  <si>
    <t xml:space="preserve">محصولات جدید (به روز رسانی فایل 1403/10/29) </t>
  </si>
  <si>
    <t>اشكال</t>
  </si>
  <si>
    <t>مکمل مناقصه ای</t>
  </si>
  <si>
    <t>مکمل غیر مناقصه ای</t>
  </si>
  <si>
    <t>دارو</t>
  </si>
  <si>
    <t xml:space="preserve">مجموع </t>
  </si>
  <si>
    <t>مجموع تعدادي بودجه محصولات كنوني 1403</t>
  </si>
  <si>
    <t>مجموع ريالي بودجه محصولات كنوني 1403</t>
  </si>
  <si>
    <t xml:space="preserve">تعداد </t>
  </si>
  <si>
    <t xml:space="preserve">ریال </t>
  </si>
  <si>
    <t>مجموع تعدادي بودجه محصولات كنوني 1404</t>
  </si>
  <si>
    <t>مجموع ريالي بودجه محصولات كنوني 1404</t>
  </si>
  <si>
    <t>درصد رشد 1404 نسبت به 1403</t>
  </si>
  <si>
    <t>قطره مناقصه</t>
  </si>
  <si>
    <t>قطره غیر مناقصه</t>
  </si>
  <si>
    <t>تعدادی</t>
  </si>
  <si>
    <t>ریالی</t>
  </si>
  <si>
    <t>درصد از بودجه ریالی</t>
  </si>
  <si>
    <t>درصد از بودجه تعدادی</t>
  </si>
  <si>
    <t>مجموع قرص</t>
  </si>
  <si>
    <t>قرص دارو</t>
  </si>
  <si>
    <t>قرص مکمل</t>
  </si>
  <si>
    <t>مجموع اسپری</t>
  </si>
  <si>
    <t>مجموع ویال</t>
  </si>
  <si>
    <t>مجموع شربت</t>
  </si>
  <si>
    <t>شربت مکمل</t>
  </si>
  <si>
    <t>شربت دارو</t>
  </si>
  <si>
    <t>مجموع کپسول</t>
  </si>
  <si>
    <t>کپسول دارو بدون بایو</t>
  </si>
  <si>
    <t>کپسول دارو با بایو</t>
  </si>
  <si>
    <t>کپسول مکمل</t>
  </si>
  <si>
    <t>مجموع پماد</t>
  </si>
  <si>
    <t>مجموع قطره</t>
  </si>
  <si>
    <t>قطره مکمل</t>
  </si>
  <si>
    <t>کل مکملها</t>
  </si>
  <si>
    <t>قطره دارو</t>
  </si>
  <si>
    <t xml:space="preserve">جدید اضافه شده </t>
  </si>
  <si>
    <t>بودجه 1404 تعدادی</t>
  </si>
  <si>
    <t>بودجه 1404 ریالی</t>
  </si>
  <si>
    <t xml:space="preserve">تعداد كل فروردين خالص </t>
  </si>
  <si>
    <t xml:space="preserve">ریال كل  فروردين خالص </t>
  </si>
  <si>
    <t xml:space="preserve">تعداد فروش كل ارديبهشت  خالص </t>
  </si>
  <si>
    <t xml:space="preserve">ریال  فروش ارديبهشت خالص </t>
  </si>
  <si>
    <t xml:space="preserve">تعداد کل خرداد خالص  </t>
  </si>
  <si>
    <t xml:space="preserve">ریال کل خرداد خالص </t>
  </si>
  <si>
    <t xml:space="preserve">سه ماهه اول تعداد خالص </t>
  </si>
  <si>
    <t xml:space="preserve">سه ماهه اول ریال خالص </t>
  </si>
  <si>
    <t xml:space="preserve">تعداد  کل تير خالص </t>
  </si>
  <si>
    <t xml:space="preserve">ریال کل تير خالص </t>
  </si>
  <si>
    <t xml:space="preserve">تعداد کل مرداد خالص </t>
  </si>
  <si>
    <t xml:space="preserve">ریال کل مرداد خالص </t>
  </si>
  <si>
    <t xml:space="preserve">تعداد کل شهريور خالص </t>
  </si>
  <si>
    <t>ریال  کل شهريور خالص</t>
  </si>
  <si>
    <t xml:space="preserve">سه ماهه دوم تعداد خالص </t>
  </si>
  <si>
    <t xml:space="preserve">سه ماهه دوم ریال خالص </t>
  </si>
  <si>
    <t xml:space="preserve"> تعداد کل خالص مهر  </t>
  </si>
  <si>
    <t xml:space="preserve">ریال کل خالص مهر  </t>
  </si>
  <si>
    <t xml:space="preserve">تعداد کل خالص آبان  </t>
  </si>
  <si>
    <t xml:space="preserve">ریال  کل خالص آبان </t>
  </si>
  <si>
    <t xml:space="preserve">تعداد  کل خالص اذر </t>
  </si>
  <si>
    <t xml:space="preserve">ریال  کل خالص اذر </t>
  </si>
  <si>
    <t xml:space="preserve">سه ماهه خالص سوم </t>
  </si>
  <si>
    <t>سه ماهه خالص سوم</t>
  </si>
  <si>
    <t xml:space="preserve">تعداد کل خالص دي </t>
  </si>
  <si>
    <t xml:space="preserve">ریال کل خالص دي </t>
  </si>
  <si>
    <t xml:space="preserve">تعداد  کل خالص بهمن </t>
  </si>
  <si>
    <t xml:space="preserve">ریال کل خالص بهمن </t>
  </si>
  <si>
    <t xml:space="preserve">تعداد کل خالص اسفند </t>
  </si>
  <si>
    <t xml:space="preserve">ریال کل خالص اسفند </t>
  </si>
  <si>
    <t xml:space="preserve">سه ماهه چهارم تعداد  خالص </t>
  </si>
  <si>
    <t xml:space="preserve">سه ماهه چهارم ریال خالص </t>
  </si>
  <si>
    <t>مكمل- در محصولات پایپ لاین نیست</t>
  </si>
  <si>
    <t>تمامی اطلاعات بر اساس آمارنامه دارویی</t>
  </si>
  <si>
    <t>محصولات فعلی</t>
  </si>
  <si>
    <t>تعداد كل فروردين جایزه</t>
  </si>
  <si>
    <t>ریال كل  فروردين جایزه</t>
  </si>
  <si>
    <t xml:space="preserve">تعداد فروش كل ارديبهشت  جایزه </t>
  </si>
  <si>
    <t>ریال  فروش ارديبهشت جایزه</t>
  </si>
  <si>
    <t>تعداد کل خرداد جایزه</t>
  </si>
  <si>
    <t>ریال کل خرداد جایزه</t>
  </si>
  <si>
    <t xml:space="preserve">سه ماهه اول تعداد جایزه </t>
  </si>
  <si>
    <t>سه ماهه اول ریال جایزه</t>
  </si>
  <si>
    <t>تعداد  کل تير جایزه</t>
  </si>
  <si>
    <t>ریال کل تير جایزه</t>
  </si>
  <si>
    <t>تعداد کل مرداد جایزه</t>
  </si>
  <si>
    <t>ریال کل مردادجایزه</t>
  </si>
  <si>
    <t xml:space="preserve">تعداد کل شهريور جایزه </t>
  </si>
  <si>
    <t>ریال  کل شهريور جایزه</t>
  </si>
  <si>
    <t>سه ماهه دوم تعدادجایزه</t>
  </si>
  <si>
    <t xml:space="preserve">سه ماهه دوم ریال جایزه </t>
  </si>
  <si>
    <t xml:space="preserve"> تعداد کل جایزه مهر  </t>
  </si>
  <si>
    <t xml:space="preserve">ریال کل جایزه مهر  </t>
  </si>
  <si>
    <t xml:space="preserve">تعداد کل جایزه آبان  </t>
  </si>
  <si>
    <t xml:space="preserve">ریال  کل جایزه آبان </t>
  </si>
  <si>
    <t xml:space="preserve">تعداد  کل جایزه اذر </t>
  </si>
  <si>
    <t xml:space="preserve">ریال  کل جایزه اذر </t>
  </si>
  <si>
    <t xml:space="preserve">سه ماهه جایزه سوم </t>
  </si>
  <si>
    <t>سه ماهه جایزه سوم</t>
  </si>
  <si>
    <t xml:space="preserve">تعداد کل جایزه دي </t>
  </si>
  <si>
    <t xml:space="preserve">ریال کل جایزه دي </t>
  </si>
  <si>
    <t xml:space="preserve">تعداد  کل جایزه بهمن </t>
  </si>
  <si>
    <t xml:space="preserve">ریال کل جایزه بهمن </t>
  </si>
  <si>
    <t xml:space="preserve">تعداد کل جایزه اسفند </t>
  </si>
  <si>
    <t xml:space="preserve">ریال کل جایزه اسفند </t>
  </si>
  <si>
    <t xml:space="preserve">سه ماهه چهارم تعداد  جایزه </t>
  </si>
  <si>
    <t>سه ماهه چهارم ریال جایزه</t>
  </si>
  <si>
    <t>پخش</t>
  </si>
  <si>
    <t>التیام</t>
  </si>
  <si>
    <t>دايا</t>
  </si>
  <si>
    <t>هجرت</t>
  </si>
  <si>
    <t>رازي</t>
  </si>
  <si>
    <t>البرز</t>
  </si>
  <si>
    <t>هستي</t>
  </si>
  <si>
    <t>ممتاز</t>
  </si>
  <si>
    <t xml:space="preserve">قاسم </t>
  </si>
  <si>
    <t>بهستان</t>
  </si>
  <si>
    <t xml:space="preserve">فردوس </t>
  </si>
  <si>
    <t>ثامن</t>
  </si>
  <si>
    <t>محیا</t>
  </si>
  <si>
    <t>طوبي</t>
  </si>
  <si>
    <t xml:space="preserve">شایا </t>
  </si>
  <si>
    <t>باریج</t>
  </si>
  <si>
    <t>نخبگان</t>
  </si>
  <si>
    <t>بودجه کل خالص1404</t>
  </si>
  <si>
    <t>فروردین</t>
  </si>
  <si>
    <t>سهم پخش از بودجه ریالی</t>
  </si>
  <si>
    <t xml:space="preserve">خرداد </t>
  </si>
  <si>
    <t xml:space="preserve">تیر </t>
  </si>
  <si>
    <t xml:space="preserve">مرداد </t>
  </si>
  <si>
    <t xml:space="preserve">شهریور </t>
  </si>
  <si>
    <t xml:space="preserve">مهر </t>
  </si>
  <si>
    <t xml:space="preserve">آبان </t>
  </si>
  <si>
    <t xml:space="preserve">آذر </t>
  </si>
  <si>
    <t xml:space="preserve">دی </t>
  </si>
  <si>
    <t xml:space="preserve">بهمن </t>
  </si>
  <si>
    <t xml:space="preserve">اسفند </t>
  </si>
  <si>
    <t>فرودین (تعدادی)</t>
  </si>
  <si>
    <t xml:space="preserve">فروردین (ریالی) </t>
  </si>
  <si>
    <t xml:space="preserve">ریالی </t>
  </si>
  <si>
    <t xml:space="preserve">تعدادی </t>
  </si>
  <si>
    <t>اردیبهشت (تعدادی)</t>
  </si>
  <si>
    <t xml:space="preserve">اردیبهشت (ریالی) </t>
  </si>
  <si>
    <t>اردیبهشت</t>
  </si>
  <si>
    <t xml:space="preserve">خرداد (تعدادی) </t>
  </si>
  <si>
    <t xml:space="preserve">خرداد (ریالی) </t>
  </si>
  <si>
    <t xml:space="preserve">تیر (تعدادی) </t>
  </si>
  <si>
    <t xml:space="preserve">تیر (ریالی) </t>
  </si>
  <si>
    <t xml:space="preserve">مرداد (تعدادی) </t>
  </si>
  <si>
    <t xml:space="preserve">مرداد (ریالی) </t>
  </si>
  <si>
    <t>شهریور (تعدادی)</t>
  </si>
  <si>
    <t xml:space="preserve">شهریور (ریالی) </t>
  </si>
  <si>
    <t>مهر (تعدادی)</t>
  </si>
  <si>
    <t xml:space="preserve">مهر (ریالی) </t>
  </si>
  <si>
    <t>آبان (تعدادی)</t>
  </si>
  <si>
    <t xml:space="preserve">آبان (ریالی) </t>
  </si>
  <si>
    <t xml:space="preserve">آذر (تعدادی) </t>
  </si>
  <si>
    <t xml:space="preserve">آذر  (ریالی) </t>
  </si>
  <si>
    <t xml:space="preserve">دی (تعدادی) </t>
  </si>
  <si>
    <t xml:space="preserve">دی (ریالی) </t>
  </si>
  <si>
    <t xml:space="preserve">بهمن (تعدادی) </t>
  </si>
  <si>
    <t xml:space="preserve">بهمن (ریالی) </t>
  </si>
  <si>
    <t xml:space="preserve">اسفند (تعدادی) </t>
  </si>
  <si>
    <t xml:space="preserve">اسفند (ریالی) </t>
  </si>
  <si>
    <t>مجموع سهم هر پخش از بودجه ریالی سال</t>
  </si>
  <si>
    <t>مجموع سهم هر پخش از بودجه تعدادی سال</t>
  </si>
  <si>
    <t>سهم پخش از بودجه تعدادی</t>
  </si>
  <si>
    <t>درصد از بودجه 1404</t>
  </si>
  <si>
    <t>قرص آزیترومایسین 600 میلی گرم</t>
  </si>
  <si>
    <t>بودجه ریالی 1404 با قیمت 2</t>
  </si>
  <si>
    <t>code</t>
  </si>
  <si>
    <t>name</t>
  </si>
  <si>
    <t>ratio</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</si>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</sst>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_-* #,##0\-;_-* &quot;-&quot;??_-;_-@_-"/>
    <numFmt numFmtId="166" formatCode="0.0%"/>
  </numFmts>
  <fonts count="37" x14ac:knownFonts="1">
    <font>
      <sz val="11"/>
      <color theme="1"/>
      <name val="Calibri"/>
      <family val="2"/>
      <charset val="178"/>
      <scheme val="minor"/>
    </font>
    <font>
      <sz val="11"/>
      <color theme="1"/>
      <name val="Calibri"/>
      <family val="2"/>
      <charset val="178"/>
      <scheme val="minor"/>
    </font>
    <font>
      <sz val="9"/>
      <color indexed="81"/>
      <name val="Tahoma"/>
      <family val="2"/>
    </font>
    <font>
      <b/>
      <sz val="9"/>
      <color indexed="81"/>
      <name val="Tahoma"/>
      <family val="2"/>
    </font>
    <font>
      <sz val="9"/>
      <color theme="1"/>
      <name val="Calibri"/>
      <family val="2"/>
      <charset val="178"/>
      <scheme val="minor"/>
    </font>
    <font>
      <sz val="10"/>
      <color theme="1"/>
      <name val="Calibri"/>
      <family val="2"/>
      <charset val="178"/>
      <scheme val="minor"/>
    </font>
    <font>
      <sz val="12"/>
      <color theme="1"/>
      <name val="Calibri"/>
      <family val="2"/>
      <charset val="178"/>
      <scheme val="minor"/>
    </font>
    <font>
      <b/>
      <sz val="9"/>
      <color theme="1"/>
      <name val="B Nazanin"/>
      <charset val="178"/>
    </font>
    <font>
      <sz val="9"/>
      <color theme="1"/>
      <name val="B Nazanin"/>
      <charset val="178"/>
    </font>
    <font>
      <sz val="8"/>
      <color theme="1"/>
      <name val="B Nazanin"/>
      <charset val="178"/>
    </font>
    <font>
      <b/>
      <sz val="8"/>
      <color theme="1"/>
      <name val="B Nazanin"/>
      <charset val="178"/>
    </font>
    <font>
      <u/>
      <sz val="9"/>
      <color theme="1"/>
      <name val="B Nazanin"/>
      <charset val="178"/>
    </font>
    <font>
      <sz val="9"/>
      <color theme="1"/>
      <name val="B Nazanin"/>
      <charset val="178"/>
    </font>
    <font>
      <b/>
      <sz val="12"/>
      <color theme="1"/>
      <name val="B Nazanin"/>
      <charset val="178"/>
    </font>
    <font>
      <sz val="12"/>
      <color theme="1"/>
      <name val="B Nazanin"/>
      <charset val="178"/>
    </font>
    <font>
      <sz val="12"/>
      <color theme="1"/>
      <name val="Calibri"/>
      <family val="2"/>
      <scheme val="minor"/>
    </font>
    <font>
      <sz val="12"/>
      <name val="B Nazanin"/>
      <charset val="178"/>
    </font>
    <font>
      <sz val="10"/>
      <color theme="1"/>
      <name val="B Nazanin"/>
      <charset val="178"/>
    </font>
    <font>
      <sz val="8"/>
      <name val="Calibri"/>
      <family val="2"/>
      <charset val="178"/>
      <scheme val="minor"/>
    </font>
    <font>
      <b/>
      <sz val="14"/>
      <color theme="1"/>
      <name val="Calibri"/>
      <family val="2"/>
      <scheme val="minor"/>
    </font>
    <font>
      <b/>
      <sz val="14"/>
      <color theme="1"/>
      <name val="B Nazanin"/>
      <charset val="178"/>
    </font>
    <font>
      <sz val="9"/>
      <color rgb="FFFF0000"/>
      <name val="B Nazanin"/>
      <charset val="178"/>
    </font>
    <font>
      <sz val="11"/>
      <color theme="0"/>
      <name val="Calibri"/>
      <family val="2"/>
      <charset val="178"/>
      <scheme val="minor"/>
    </font>
    <font>
      <sz val="10"/>
      <color theme="1"/>
      <name val="B Nazanin"/>
      <charset val="178"/>
    </font>
    <font>
      <sz val="11"/>
      <color theme="1"/>
      <name val="B Nazanin"/>
      <charset val="178"/>
    </font>
    <font>
      <sz val="11"/>
      <name val="B Nazanin"/>
      <charset val="178"/>
    </font>
    <font>
      <sz val="11"/>
      <color theme="0"/>
      <name val="B Nazanin"/>
      <charset val="178"/>
    </font>
    <font>
      <sz val="9"/>
      <color theme="1"/>
      <name val="B Nazanin"/>
      <charset val="178"/>
    </font>
    <font>
      <sz val="11"/>
      <color theme="1"/>
      <name val="B Nazanin"/>
      <charset val="178"/>
    </font>
    <font>
      <b/>
      <sz val="11"/>
      <color theme="1"/>
      <name val="B Nazanin"/>
      <charset val="178"/>
    </font>
    <font>
      <b/>
      <sz val="11.5"/>
      <color theme="1"/>
      <name val="B Nazanin"/>
      <charset val="178"/>
    </font>
    <font>
      <sz val="11.5"/>
      <color theme="1"/>
      <name val="B Nazanin"/>
      <charset val="178"/>
    </font>
    <font>
      <b/>
      <sz val="10"/>
      <color theme="1"/>
      <name val="B Nazanin"/>
      <charset val="178"/>
    </font>
    <font>
      <sz val="12"/>
      <color theme="1"/>
      <name val="B Nazanin"/>
      <charset val="178"/>
    </font>
    <font>
      <sz val="10"/>
      <color theme="1"/>
      <name val="Calibri"/>
      <family val="2"/>
      <scheme val="minor"/>
    </font>
    <font>
      <b/>
      <sz val="10"/>
      <color theme="1"/>
      <name val="B Nazanin"/>
      <charset val="178"/>
    </font>
    <font>
      <b/>
      <sz val="11"/>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CFF"/>
        <bgColor indexed="64"/>
      </patternFill>
    </fill>
    <fill>
      <patternFill patternType="solid">
        <fgColor rgb="FF9999FF"/>
        <bgColor indexed="64"/>
      </patternFill>
    </fill>
    <fill>
      <patternFill patternType="solid">
        <fgColor rgb="FFFFFF00"/>
        <bgColor indexed="64"/>
      </patternFill>
    </fill>
    <fill>
      <patternFill patternType="solid">
        <fgColor rgb="FF00B0F0"/>
        <bgColor indexed="64"/>
      </patternFill>
    </fill>
    <fill>
      <patternFill patternType="solid">
        <fgColor rgb="FFFF8F8F"/>
        <bgColor indexed="64"/>
      </patternFill>
    </fill>
    <fill>
      <patternFill patternType="solid">
        <fgColor rgb="FFCC99FF"/>
        <bgColor indexed="64"/>
      </patternFill>
    </fill>
    <fill>
      <patternFill patternType="solid">
        <fgColor rgb="FFFFFFCC"/>
        <bgColor indexed="64"/>
      </patternFill>
    </fill>
    <fill>
      <patternFill patternType="solid">
        <fgColor theme="5" tint="0.79998168889431442"/>
        <bgColor indexed="64"/>
      </patternFill>
    </fill>
    <fill>
      <patternFill patternType="solid">
        <fgColor rgb="FF00A6A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FF9966"/>
        <bgColor indexed="64"/>
      </patternFill>
    </fill>
    <fill>
      <patternFill patternType="solid">
        <fgColor rgb="FFCCFF33"/>
        <bgColor indexed="64"/>
      </patternFill>
    </fill>
    <fill>
      <patternFill patternType="solid">
        <fgColor rgb="FFFF2D2D"/>
        <bgColor indexed="64"/>
      </patternFill>
    </fill>
    <fill>
      <patternFill patternType="solid">
        <fgColor theme="0" tint="-0.14999847407452621"/>
        <bgColor indexed="64"/>
      </patternFill>
    </fill>
    <fill>
      <patternFill patternType="solid">
        <fgColor rgb="FFFFC000"/>
        <bgColor indexed="64"/>
      </patternFill>
    </fill>
    <fill>
      <patternFill patternType="solid">
        <fgColor rgb="FFB7FFFF"/>
        <bgColor indexed="64"/>
      </patternFill>
    </fill>
    <fill>
      <patternFill patternType="solid">
        <fgColor theme="2" tint="-0.249977111117893"/>
        <bgColor indexed="64"/>
      </patternFill>
    </fill>
    <fill>
      <patternFill patternType="solid">
        <fgColor theme="2"/>
        <bgColor indexed="64"/>
      </patternFill>
    </fill>
    <fill>
      <patternFill patternType="solid">
        <fgColor rgb="FF92D050"/>
        <bgColor indexed="64"/>
      </patternFill>
    </fill>
    <fill>
      <patternFill patternType="solid">
        <fgColor theme="0"/>
        <bgColor theme="4" tint="0.79998168889431442"/>
      </patternFill>
    </fill>
    <fill>
      <patternFill patternType="solid">
        <fgColor rgb="FFFFC000"/>
        <bgColor theme="4" tint="0.79998168889431442"/>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rgb="FFC00000"/>
        <bgColor indexed="64"/>
      </patternFill>
    </fill>
    <fill>
      <patternFill patternType="solid">
        <fgColor theme="4" tint="0.79998168889431442"/>
        <bgColor indexed="64"/>
      </patternFill>
    </fill>
    <fill>
      <patternFill patternType="solid">
        <fgColor rgb="FF00FFCC"/>
        <bgColor indexed="64"/>
      </patternFill>
    </fill>
    <fill>
      <patternFill patternType="solid">
        <fgColor theme="8" tint="0.79998168889431442"/>
        <bgColor indexed="64"/>
      </patternFill>
    </fill>
    <fill>
      <patternFill patternType="solid">
        <fgColor rgb="FFFF7C80"/>
        <bgColor indexed="64"/>
      </patternFill>
    </fill>
  </fills>
  <borders count="1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s>
  <cellStyleXfs count="6">
    <xf numFmtId="0" fontId="0" fillId="0" borderId="0"/>
    <xf numFmtId="9" fontId="1" fillId="0" borderId="0" applyFont="0" applyFill="0" applyBorder="0" applyAlignment="0" applyProtection="0"/>
    <xf numFmtId="0" fontId="1" fillId="0" borderId="0"/>
    <xf numFmtId="164" fontId="6" fillId="0" borderId="0" applyFont="0" applyFill="0" applyBorder="0" applyAlignment="0" applyProtection="0"/>
    <xf numFmtId="0" fontId="1" fillId="0" borderId="0"/>
    <xf numFmtId="0" fontId="6" fillId="0" borderId="0"/>
  </cellStyleXfs>
  <cellXfs count="291">
    <xf numFmtId="0" fontId="0" fillId="0" borderId="0" xfId="0"/>
    <xf numFmtId="0" fontId="0" fillId="2" borderId="0" xfId="0" applyFill="1"/>
    <xf numFmtId="0" fontId="5" fillId="0" borderId="0" xfId="0" applyFont="1"/>
    <xf numFmtId="0" fontId="0" fillId="13" borderId="0" xfId="0" applyFill="1"/>
    <xf numFmtId="0" fontId="0" fillId="7" borderId="0" xfId="0" applyFill="1"/>
    <xf numFmtId="0" fontId="8" fillId="2" borderId="2" xfId="0" applyFont="1" applyFill="1" applyBorder="1" applyAlignment="1">
      <alignment horizontal="right"/>
    </xf>
    <xf numFmtId="0" fontId="8" fillId="2" borderId="4" xfId="0" applyFont="1" applyFill="1" applyBorder="1" applyAlignment="1">
      <alignment horizontal="center" vertical="center"/>
    </xf>
    <xf numFmtId="3" fontId="8" fillId="2" borderId="2" xfId="0" applyNumberFormat="1" applyFont="1" applyFill="1" applyBorder="1" applyAlignment="1">
      <alignment horizontal="center" vertical="center"/>
    </xf>
    <xf numFmtId="3" fontId="8" fillId="0" borderId="3" xfId="0" applyNumberFormat="1" applyFont="1" applyBorder="1" applyAlignment="1">
      <alignment horizontal="center" vertical="center"/>
    </xf>
    <xf numFmtId="3" fontId="8" fillId="2" borderId="3" xfId="0" applyNumberFormat="1" applyFont="1" applyFill="1" applyBorder="1" applyAlignment="1">
      <alignment horizontal="center" vertical="center"/>
    </xf>
    <xf numFmtId="9" fontId="8" fillId="2" borderId="2" xfId="1" applyFont="1" applyFill="1" applyBorder="1" applyAlignment="1">
      <alignment horizontal="center" vertical="center"/>
    </xf>
    <xf numFmtId="3" fontId="8" fillId="2" borderId="2" xfId="1" applyNumberFormat="1" applyFont="1" applyFill="1" applyBorder="1" applyAlignment="1">
      <alignment horizontal="center" vertical="center"/>
    </xf>
    <xf numFmtId="3" fontId="8" fillId="9" borderId="4" xfId="0" applyNumberFormat="1" applyFont="1" applyFill="1" applyBorder="1" applyAlignment="1">
      <alignment horizontal="center" vertical="center"/>
    </xf>
    <xf numFmtId="3" fontId="8" fillId="11" borderId="3" xfId="0" applyNumberFormat="1" applyFont="1" applyFill="1" applyBorder="1" applyAlignment="1">
      <alignment horizontal="center" vertical="center"/>
    </xf>
    <xf numFmtId="3" fontId="8" fillId="10" borderId="2" xfId="0" applyNumberFormat="1" applyFont="1" applyFill="1" applyBorder="1" applyAlignment="1">
      <alignment horizontal="center" vertical="center"/>
    </xf>
    <xf numFmtId="3" fontId="8" fillId="19" borderId="2" xfId="0" applyNumberFormat="1" applyFont="1" applyFill="1" applyBorder="1" applyAlignment="1">
      <alignment horizontal="center" vertical="center"/>
    </xf>
    <xf numFmtId="3" fontId="8" fillId="15" borderId="2" xfId="0" applyNumberFormat="1" applyFont="1" applyFill="1" applyBorder="1" applyAlignment="1">
      <alignment horizontal="center" vertical="center"/>
    </xf>
    <xf numFmtId="3" fontId="8" fillId="18" borderId="2" xfId="0" applyNumberFormat="1" applyFont="1" applyFill="1" applyBorder="1" applyAlignment="1">
      <alignment horizontal="center" vertical="center"/>
    </xf>
    <xf numFmtId="0" fontId="4" fillId="0" borderId="0" xfId="0" applyFont="1"/>
    <xf numFmtId="0" fontId="8" fillId="12" borderId="2" xfId="0" applyFont="1" applyFill="1" applyBorder="1" applyAlignment="1">
      <alignment horizontal="center" vertical="center"/>
    </xf>
    <xf numFmtId="0" fontId="8" fillId="2" borderId="2" xfId="0" applyFont="1" applyFill="1" applyBorder="1" applyAlignment="1">
      <alignment horizontal="center" vertical="center"/>
    </xf>
    <xf numFmtId="0" fontId="8" fillId="20" borderId="2" xfId="0" applyFont="1" applyFill="1" applyBorder="1" applyAlignment="1">
      <alignment horizontal="center" vertical="center"/>
    </xf>
    <xf numFmtId="0" fontId="8" fillId="0" borderId="2" xfId="0" applyFont="1" applyBorder="1" applyAlignment="1">
      <alignment horizontal="center" vertical="center"/>
    </xf>
    <xf numFmtId="0" fontId="8" fillId="5" borderId="2" xfId="0" applyFont="1" applyFill="1" applyBorder="1" applyAlignment="1">
      <alignment horizontal="center" vertical="center"/>
    </xf>
    <xf numFmtId="0" fontId="8" fillId="21" borderId="2" xfId="0" applyFont="1" applyFill="1" applyBorder="1" applyAlignment="1">
      <alignment horizontal="center" vertical="center"/>
    </xf>
    <xf numFmtId="0" fontId="7" fillId="0" borderId="2" xfId="0" applyFont="1" applyBorder="1" applyAlignment="1">
      <alignment horizontal="center" vertical="center"/>
    </xf>
    <xf numFmtId="3" fontId="10" fillId="2" borderId="2" xfId="0" applyNumberFormat="1" applyFont="1" applyFill="1" applyBorder="1" applyAlignment="1">
      <alignment horizontal="center" vertical="center" wrapText="1"/>
    </xf>
    <xf numFmtId="3" fontId="8" fillId="2" borderId="0" xfId="0" applyNumberFormat="1" applyFont="1" applyFill="1" applyAlignment="1">
      <alignment horizontal="center" vertical="center" wrapText="1"/>
    </xf>
    <xf numFmtId="3" fontId="8" fillId="2" borderId="0" xfId="0" applyNumberFormat="1" applyFont="1" applyFill="1" applyAlignment="1">
      <alignment horizontal="center" vertical="center"/>
    </xf>
    <xf numFmtId="9" fontId="8" fillId="2" borderId="0" xfId="1" applyFont="1" applyFill="1" applyBorder="1" applyAlignment="1">
      <alignment horizontal="center" vertical="center"/>
    </xf>
    <xf numFmtId="9" fontId="8" fillId="2" borderId="0" xfId="1" applyFont="1" applyFill="1" applyBorder="1" applyAlignment="1">
      <alignment horizontal="center" vertical="center" wrapText="1"/>
    </xf>
    <xf numFmtId="0" fontId="8" fillId="2" borderId="0" xfId="0" applyFont="1" applyFill="1" applyAlignment="1">
      <alignment horizontal="center" vertical="center"/>
    </xf>
    <xf numFmtId="10" fontId="8" fillId="2" borderId="0" xfId="1" applyNumberFormat="1" applyFont="1" applyFill="1" applyBorder="1" applyAlignment="1">
      <alignment horizontal="center" vertical="center"/>
    </xf>
    <xf numFmtId="166" fontId="8" fillId="2" borderId="0" xfId="1" applyNumberFormat="1" applyFont="1" applyFill="1" applyBorder="1" applyAlignment="1">
      <alignment horizontal="center" vertical="center" wrapText="1"/>
    </xf>
    <xf numFmtId="10" fontId="8" fillId="2" borderId="0" xfId="1" applyNumberFormat="1" applyFont="1" applyFill="1" applyBorder="1" applyAlignment="1">
      <alignment horizontal="center" vertical="center" wrapText="1"/>
    </xf>
    <xf numFmtId="3" fontId="7" fillId="2" borderId="0" xfId="0" applyNumberFormat="1" applyFont="1" applyFill="1" applyAlignment="1">
      <alignment horizontal="center" vertical="center"/>
    </xf>
    <xf numFmtId="166" fontId="8" fillId="2" borderId="0" xfId="1" applyNumberFormat="1" applyFont="1" applyFill="1" applyBorder="1" applyAlignment="1">
      <alignment horizontal="center" vertical="center"/>
    </xf>
    <xf numFmtId="0" fontId="8" fillId="2" borderId="0" xfId="0" applyFont="1" applyFill="1" applyAlignment="1">
      <alignment horizontal="center" vertical="center" wrapText="1"/>
    </xf>
    <xf numFmtId="0" fontId="8" fillId="0" borderId="0" xfId="0" applyFont="1" applyAlignment="1">
      <alignment horizontal="center" vertical="center"/>
    </xf>
    <xf numFmtId="0" fontId="8" fillId="18" borderId="0" xfId="0" applyFont="1" applyFill="1" applyAlignment="1">
      <alignment horizontal="center" vertical="center"/>
    </xf>
    <xf numFmtId="9" fontId="8" fillId="2" borderId="0" xfId="1" applyFont="1" applyFill="1" applyAlignment="1"/>
    <xf numFmtId="0" fontId="8" fillId="2" borderId="0" xfId="0" applyFont="1" applyFill="1"/>
    <xf numFmtId="3" fontId="8" fillId="17" borderId="2" xfId="0" applyNumberFormat="1" applyFont="1" applyFill="1" applyBorder="1" applyAlignment="1">
      <alignment horizontal="center" vertical="center"/>
    </xf>
    <xf numFmtId="3" fontId="8" fillId="0" borderId="5" xfId="0" applyNumberFormat="1" applyFont="1" applyBorder="1" applyAlignment="1">
      <alignment horizontal="center" vertical="center"/>
    </xf>
    <xf numFmtId="0" fontId="8" fillId="0" borderId="5" xfId="0" applyFont="1" applyBorder="1" applyAlignment="1">
      <alignment horizontal="center" vertical="center"/>
    </xf>
    <xf numFmtId="3" fontId="8" fillId="0" borderId="5" xfId="0" applyNumberFormat="1" applyFont="1" applyBorder="1" applyAlignment="1">
      <alignment horizontal="center" vertical="center" readingOrder="2"/>
    </xf>
    <xf numFmtId="0" fontId="8" fillId="0" borderId="4" xfId="0" applyFont="1" applyBorder="1" applyAlignment="1">
      <alignment horizontal="center" vertical="center"/>
    </xf>
    <xf numFmtId="3" fontId="8" fillId="2" borderId="4" xfId="0" applyNumberFormat="1" applyFont="1" applyFill="1" applyBorder="1" applyAlignment="1">
      <alignment horizontal="center" vertical="center"/>
    </xf>
    <xf numFmtId="0" fontId="8" fillId="6" borderId="2" xfId="0" applyFont="1" applyFill="1" applyBorder="1" applyAlignment="1">
      <alignment horizontal="center" vertical="center"/>
    </xf>
    <xf numFmtId="0" fontId="8" fillId="0" borderId="6" xfId="0" applyFont="1" applyBorder="1" applyAlignment="1">
      <alignment horizontal="center" vertical="center"/>
    </xf>
    <xf numFmtId="3" fontId="8" fillId="0" borderId="0" xfId="0" applyNumberFormat="1" applyFont="1" applyAlignment="1">
      <alignment horizontal="center" vertical="center" readingOrder="2"/>
    </xf>
    <xf numFmtId="0" fontId="8" fillId="0" borderId="0" xfId="0" applyFont="1" applyAlignment="1">
      <alignment horizontal="right"/>
    </xf>
    <xf numFmtId="3" fontId="8" fillId="2" borderId="1" xfId="0" applyNumberFormat="1" applyFont="1" applyFill="1" applyBorder="1" applyAlignment="1">
      <alignment horizontal="center" vertical="center"/>
    </xf>
    <xf numFmtId="3" fontId="8" fillId="10" borderId="1" xfId="0" applyNumberFormat="1" applyFont="1" applyFill="1" applyBorder="1" applyAlignment="1">
      <alignment horizontal="center" vertical="center"/>
    </xf>
    <xf numFmtId="3" fontId="8" fillId="15" borderId="1" xfId="0" applyNumberFormat="1" applyFont="1" applyFill="1" applyBorder="1" applyAlignment="1">
      <alignment horizontal="center" vertical="center"/>
    </xf>
    <xf numFmtId="3" fontId="8" fillId="0" borderId="0" xfId="0" applyNumberFormat="1" applyFont="1" applyAlignment="1">
      <alignment horizontal="center" vertical="center"/>
    </xf>
    <xf numFmtId="3" fontId="8" fillId="5" borderId="1" xfId="0" applyNumberFormat="1" applyFont="1" applyFill="1" applyBorder="1" applyAlignment="1">
      <alignment horizontal="center" vertical="center"/>
    </xf>
    <xf numFmtId="0" fontId="7" fillId="2" borderId="0" xfId="0" applyFont="1" applyFill="1" applyAlignment="1">
      <alignment horizontal="center" vertical="center"/>
    </xf>
    <xf numFmtId="3" fontId="7" fillId="2" borderId="0" xfId="0" applyNumberFormat="1" applyFont="1" applyFill="1" applyAlignment="1">
      <alignment horizontal="center" vertical="center" wrapText="1"/>
    </xf>
    <xf numFmtId="0" fontId="8" fillId="4" borderId="2" xfId="0" applyFont="1" applyFill="1" applyBorder="1" applyAlignment="1">
      <alignment horizontal="center" vertical="center" wrapText="1"/>
    </xf>
    <xf numFmtId="3" fontId="8" fillId="0" borderId="2" xfId="0" applyNumberFormat="1" applyFont="1" applyBorder="1" applyAlignment="1">
      <alignment horizontal="center" vertical="center"/>
    </xf>
    <xf numFmtId="9" fontId="8" fillId="2" borderId="0" xfId="1" applyFont="1" applyFill="1" applyBorder="1" applyAlignment="1"/>
    <xf numFmtId="0" fontId="7" fillId="5" borderId="2" xfId="0" applyFont="1" applyFill="1" applyBorder="1" applyAlignment="1">
      <alignment horizontal="center" vertical="center" wrapText="1"/>
    </xf>
    <xf numFmtId="3" fontId="8" fillId="5" borderId="2" xfId="0" applyNumberFormat="1" applyFont="1" applyFill="1" applyBorder="1" applyAlignment="1">
      <alignment horizontal="center" vertical="center"/>
    </xf>
    <xf numFmtId="0" fontId="8" fillId="2"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8" fillId="2" borderId="0" xfId="0" applyFont="1" applyFill="1" applyAlignment="1">
      <alignment horizontal="right"/>
    </xf>
    <xf numFmtId="0" fontId="8" fillId="2" borderId="3" xfId="0" applyFont="1" applyFill="1" applyBorder="1" applyAlignment="1">
      <alignment horizontal="center" vertical="center"/>
    </xf>
    <xf numFmtId="0" fontId="8" fillId="15" borderId="0" xfId="0" applyFont="1" applyFill="1" applyAlignment="1">
      <alignment horizontal="center" vertical="center"/>
    </xf>
    <xf numFmtId="0" fontId="8" fillId="2" borderId="8" xfId="0" applyFont="1" applyFill="1" applyBorder="1" applyAlignment="1">
      <alignment horizontal="center" vertical="center"/>
    </xf>
    <xf numFmtId="0" fontId="8" fillId="2" borderId="7" xfId="0" applyFont="1" applyFill="1" applyBorder="1" applyAlignment="1">
      <alignment horizontal="center" vertical="center"/>
    </xf>
    <xf numFmtId="0" fontId="8" fillId="9" borderId="0" xfId="0" applyFont="1" applyFill="1" applyAlignment="1">
      <alignment horizontal="center" vertical="center"/>
    </xf>
    <xf numFmtId="0" fontId="8" fillId="11" borderId="0" xfId="0" applyFont="1" applyFill="1" applyAlignment="1">
      <alignment horizontal="center" vertical="center"/>
    </xf>
    <xf numFmtId="0" fontId="8" fillId="10" borderId="0" xfId="0" applyFont="1" applyFill="1" applyAlignment="1">
      <alignment horizontal="center" vertical="center"/>
    </xf>
    <xf numFmtId="9" fontId="8" fillId="0" borderId="0" xfId="1" applyFont="1" applyFill="1" applyAlignment="1"/>
    <xf numFmtId="0" fontId="8" fillId="0" borderId="0" xfId="0" applyFont="1"/>
    <xf numFmtId="0" fontId="8" fillId="3" borderId="2" xfId="0" applyFont="1" applyFill="1" applyBorder="1" applyAlignment="1">
      <alignment horizontal="center" vertical="center"/>
    </xf>
    <xf numFmtId="0" fontId="10" fillId="0" borderId="2" xfId="0" applyFont="1" applyBorder="1" applyAlignment="1">
      <alignment horizontal="center" vertical="center" wrapText="1"/>
    </xf>
    <xf numFmtId="9" fontId="9" fillId="8" borderId="2" xfId="1" applyFont="1" applyFill="1" applyBorder="1" applyAlignment="1">
      <alignment horizontal="center" vertical="center" wrapText="1"/>
    </xf>
    <xf numFmtId="0" fontId="9" fillId="3" borderId="2" xfId="0" applyFont="1" applyFill="1" applyBorder="1" applyAlignment="1">
      <alignment horizontal="center" vertical="center" wrapText="1"/>
    </xf>
    <xf numFmtId="3" fontId="9" fillId="11" borderId="2" xfId="0" applyNumberFormat="1" applyFont="1" applyFill="1" applyBorder="1" applyAlignment="1">
      <alignment horizontal="center" vertical="center" wrapText="1"/>
    </xf>
    <xf numFmtId="3" fontId="9" fillId="10" borderId="2" xfId="0" applyNumberFormat="1" applyFont="1" applyFill="1" applyBorder="1" applyAlignment="1">
      <alignment horizontal="center" vertical="center" wrapText="1"/>
    </xf>
    <xf numFmtId="3" fontId="9" fillId="15" borderId="2" xfId="0" applyNumberFormat="1" applyFont="1" applyFill="1" applyBorder="1" applyAlignment="1">
      <alignment horizontal="center" vertical="center" wrapText="1"/>
    </xf>
    <xf numFmtId="9" fontId="8" fillId="22" borderId="2" xfId="1" applyFont="1" applyFill="1" applyBorder="1" applyAlignment="1">
      <alignment horizontal="center" vertical="center"/>
    </xf>
    <xf numFmtId="0" fontId="12" fillId="2" borderId="2" xfId="0" applyFont="1" applyFill="1" applyBorder="1" applyAlignment="1">
      <alignment horizontal="right"/>
    </xf>
    <xf numFmtId="3" fontId="8" fillId="0" borderId="7" xfId="0" applyNumberFormat="1" applyFont="1" applyBorder="1" applyAlignment="1">
      <alignment horizontal="right" vertical="center"/>
    </xf>
    <xf numFmtId="3" fontId="8" fillId="2" borderId="7" xfId="0" applyNumberFormat="1" applyFont="1" applyFill="1" applyBorder="1" applyAlignment="1">
      <alignment horizontal="right" vertical="center"/>
    </xf>
    <xf numFmtId="3" fontId="7" fillId="2" borderId="0" xfId="0" applyNumberFormat="1" applyFont="1" applyFill="1" applyAlignment="1">
      <alignment horizontal="right" vertical="center"/>
    </xf>
    <xf numFmtId="0" fontId="8" fillId="2" borderId="7" xfId="0" applyFont="1" applyFill="1" applyBorder="1" applyAlignment="1">
      <alignment horizontal="right" vertical="center" wrapText="1"/>
    </xf>
    <xf numFmtId="3" fontId="8" fillId="2" borderId="0" xfId="0" applyNumberFormat="1" applyFont="1" applyFill="1" applyAlignment="1">
      <alignment horizontal="right" vertical="center"/>
    </xf>
    <xf numFmtId="0" fontId="8" fillId="2" borderId="2" xfId="0" applyFont="1" applyFill="1" applyBorder="1" applyAlignment="1">
      <alignment horizontal="right" vertical="center"/>
    </xf>
    <xf numFmtId="0" fontId="8" fillId="21" borderId="2" xfId="0" applyFont="1" applyFill="1" applyBorder="1" applyAlignment="1">
      <alignment horizontal="center" vertical="center" wrapText="1"/>
    </xf>
    <xf numFmtId="0" fontId="14" fillId="0" borderId="2" xfId="0" applyFont="1" applyBorder="1"/>
    <xf numFmtId="0" fontId="13" fillId="23" borderId="2" xfId="0" applyFont="1" applyFill="1" applyBorder="1" applyAlignment="1">
      <alignment horizontal="center" vertical="center"/>
    </xf>
    <xf numFmtId="0" fontId="14" fillId="0" borderId="2" xfId="0" applyFont="1" applyBorder="1" applyAlignment="1">
      <alignment vertical="center"/>
    </xf>
    <xf numFmtId="0" fontId="13" fillId="2" borderId="2" xfId="0" applyFont="1" applyFill="1" applyBorder="1" applyAlignment="1">
      <alignment horizontal="center" vertical="center" wrapText="1"/>
    </xf>
    <xf numFmtId="3" fontId="14" fillId="2" borderId="2" xfId="0" applyNumberFormat="1" applyFont="1" applyFill="1" applyBorder="1" applyAlignment="1">
      <alignment horizontal="center" vertical="center"/>
    </xf>
    <xf numFmtId="0" fontId="13" fillId="0" borderId="2" xfId="0" applyFont="1" applyBorder="1" applyAlignment="1">
      <alignment horizontal="center"/>
    </xf>
    <xf numFmtId="0" fontId="13" fillId="0" borderId="2" xfId="0" applyFont="1" applyBorder="1" applyAlignment="1">
      <alignment horizontal="center" vertical="center"/>
    </xf>
    <xf numFmtId="3" fontId="8" fillId="7" borderId="5" xfId="0" applyNumberFormat="1" applyFont="1" applyFill="1" applyBorder="1" applyAlignment="1">
      <alignment horizontal="center" vertical="center" wrapText="1"/>
    </xf>
    <xf numFmtId="0" fontId="14"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6" fillId="2" borderId="2"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6" fillId="2" borderId="0" xfId="0" applyFont="1" applyFill="1"/>
    <xf numFmtId="0" fontId="14" fillId="28" borderId="2" xfId="0" applyFont="1" applyFill="1" applyBorder="1" applyAlignment="1">
      <alignment horizontal="center" vertical="center"/>
    </xf>
    <xf numFmtId="0" fontId="14" fillId="28" borderId="2" xfId="0" applyFont="1" applyFill="1" applyBorder="1" applyAlignment="1">
      <alignment horizontal="center" vertical="center" wrapText="1"/>
    </xf>
    <xf numFmtId="0" fontId="14" fillId="2" borderId="5" xfId="0" applyFont="1" applyFill="1" applyBorder="1" applyAlignment="1">
      <alignment horizontal="center" vertical="center"/>
    </xf>
    <xf numFmtId="0" fontId="14" fillId="2" borderId="0" xfId="0" applyFont="1" applyFill="1" applyAlignment="1">
      <alignment horizontal="center" vertical="center" wrapText="1"/>
    </xf>
    <xf numFmtId="0" fontId="14" fillId="2" borderId="0" xfId="0" applyFont="1" applyFill="1" applyAlignment="1">
      <alignment horizontal="center" vertical="center"/>
    </xf>
    <xf numFmtId="0" fontId="0" fillId="5" borderId="0" xfId="0" applyFill="1"/>
    <xf numFmtId="0" fontId="17" fillId="2" borderId="4" xfId="0" applyFont="1" applyFill="1" applyBorder="1" applyAlignment="1">
      <alignment horizontal="center" vertical="center"/>
    </xf>
    <xf numFmtId="3" fontId="15" fillId="2" borderId="2" xfId="0" applyNumberFormat="1" applyFont="1" applyFill="1" applyBorder="1" applyAlignment="1">
      <alignment horizontal="center" vertical="center" readingOrder="2"/>
    </xf>
    <xf numFmtId="0" fontId="15" fillId="2" borderId="2" xfId="0" applyFont="1" applyFill="1" applyBorder="1" applyAlignment="1">
      <alignment horizontal="center" vertical="center"/>
    </xf>
    <xf numFmtId="0" fontId="0" fillId="24" borderId="0" xfId="0" applyFill="1"/>
    <xf numFmtId="0" fontId="14" fillId="24" borderId="0" xfId="0" applyFont="1" applyFill="1" applyAlignment="1">
      <alignment horizontal="center" vertical="center" wrapText="1"/>
    </xf>
    <xf numFmtId="0" fontId="14" fillId="24" borderId="0" xfId="0" applyFont="1" applyFill="1" applyAlignment="1">
      <alignment horizontal="center" vertical="center"/>
    </xf>
    <xf numFmtId="3" fontId="14" fillId="24" borderId="0" xfId="0" applyNumberFormat="1" applyFont="1" applyFill="1" applyAlignment="1">
      <alignment horizontal="center" vertical="center"/>
    </xf>
    <xf numFmtId="0" fontId="0" fillId="21" borderId="0" xfId="0" applyFill="1"/>
    <xf numFmtId="0" fontId="14" fillId="21" borderId="0" xfId="0" applyFont="1" applyFill="1" applyAlignment="1">
      <alignment horizontal="center" vertical="center" wrapText="1"/>
    </xf>
    <xf numFmtId="0" fontId="14" fillId="21" borderId="0" xfId="0" applyFont="1" applyFill="1" applyAlignment="1">
      <alignment horizontal="center" vertical="center"/>
    </xf>
    <xf numFmtId="0" fontId="14" fillId="5" borderId="0" xfId="0" applyFont="1" applyFill="1" applyAlignment="1">
      <alignment horizontal="center" vertical="center" wrapText="1"/>
    </xf>
    <xf numFmtId="0" fontId="14" fillId="5" borderId="0" xfId="0" applyFont="1" applyFill="1" applyAlignment="1">
      <alignment horizontal="center" vertical="center"/>
    </xf>
    <xf numFmtId="0" fontId="14" fillId="7" borderId="2" xfId="0" applyFont="1" applyFill="1" applyBorder="1" applyAlignment="1">
      <alignment horizontal="center" vertical="center"/>
    </xf>
    <xf numFmtId="3" fontId="14" fillId="7" borderId="2" xfId="0" applyNumberFormat="1" applyFont="1" applyFill="1" applyBorder="1" applyAlignment="1">
      <alignment horizontal="center" vertical="center"/>
    </xf>
    <xf numFmtId="0" fontId="14" fillId="7" borderId="2" xfId="0" applyFont="1" applyFill="1" applyBorder="1" applyAlignment="1">
      <alignment horizontal="center" vertical="center" wrapText="1"/>
    </xf>
    <xf numFmtId="0" fontId="14" fillId="7" borderId="4" xfId="0" applyFont="1" applyFill="1" applyBorder="1" applyAlignment="1">
      <alignment horizontal="center" vertical="center"/>
    </xf>
    <xf numFmtId="3" fontId="15" fillId="7" borderId="5" xfId="0" applyNumberFormat="1" applyFont="1" applyFill="1" applyBorder="1" applyAlignment="1">
      <alignment horizontal="center" vertical="center" readingOrder="2"/>
    </xf>
    <xf numFmtId="0" fontId="6" fillId="7" borderId="2" xfId="0" applyFont="1" applyFill="1" applyBorder="1"/>
    <xf numFmtId="0" fontId="8" fillId="4" borderId="4" xfId="0" applyFont="1" applyFill="1" applyBorder="1" applyAlignment="1">
      <alignment horizontal="center" vertical="center"/>
    </xf>
    <xf numFmtId="0" fontId="21" fillId="2" borderId="2" xfId="0" applyFont="1" applyFill="1" applyBorder="1" applyAlignment="1">
      <alignment horizontal="right"/>
    </xf>
    <xf numFmtId="0" fontId="8" fillId="29" borderId="2" xfId="0" applyFont="1" applyFill="1" applyBorder="1" applyAlignment="1">
      <alignment horizontal="right" vertical="center"/>
    </xf>
    <xf numFmtId="0" fontId="8" fillId="29" borderId="2" xfId="0" applyFont="1" applyFill="1" applyBorder="1" applyAlignment="1">
      <alignment horizontal="right"/>
    </xf>
    <xf numFmtId="0" fontId="8" fillId="29" borderId="0" xfId="0" applyFont="1" applyFill="1" applyAlignment="1">
      <alignment horizontal="center" vertical="center" wrapText="1"/>
    </xf>
    <xf numFmtId="0" fontId="8" fillId="4" borderId="2" xfId="0" applyFont="1" applyFill="1" applyBorder="1" applyAlignment="1">
      <alignment horizontal="center" vertical="center"/>
    </xf>
    <xf numFmtId="0" fontId="8" fillId="29" borderId="2" xfId="0" applyFont="1" applyFill="1" applyBorder="1" applyAlignment="1">
      <alignment horizontal="center" vertical="center" wrapText="1"/>
    </xf>
    <xf numFmtId="0" fontId="8" fillId="29" borderId="1" xfId="0" applyFont="1" applyFill="1" applyBorder="1" applyAlignment="1">
      <alignment horizontal="center" vertical="center" wrapText="1"/>
    </xf>
    <xf numFmtId="0" fontId="8" fillId="4" borderId="2" xfId="0" applyFont="1" applyFill="1" applyBorder="1" applyAlignment="1">
      <alignment horizontal="center"/>
    </xf>
    <xf numFmtId="0" fontId="8" fillId="2" borderId="7" xfId="0" applyFont="1" applyFill="1" applyBorder="1" applyAlignment="1">
      <alignment horizontal="right"/>
    </xf>
    <xf numFmtId="0" fontId="8" fillId="2" borderId="7" xfId="0" applyFont="1" applyFill="1" applyBorder="1" applyAlignment="1">
      <alignment horizontal="center" vertical="center" wrapText="1"/>
    </xf>
    <xf numFmtId="3" fontId="14" fillId="4" borderId="3" xfId="0" applyNumberFormat="1" applyFont="1" applyFill="1" applyBorder="1" applyAlignment="1">
      <alignment horizontal="center" vertical="center"/>
    </xf>
    <xf numFmtId="0" fontId="0" fillId="2" borderId="0" xfId="0" applyFill="1" applyAlignment="1">
      <alignment horizontal="center" vertical="center"/>
    </xf>
    <xf numFmtId="0" fontId="24" fillId="0" borderId="0" xfId="0" applyFont="1"/>
    <xf numFmtId="166" fontId="24" fillId="0" borderId="2" xfId="1" applyNumberFormat="1" applyFont="1" applyBorder="1" applyAlignment="1">
      <alignment horizontal="center" vertical="center"/>
    </xf>
    <xf numFmtId="0" fontId="24" fillId="0" borderId="0" xfId="0" applyFont="1" applyAlignment="1">
      <alignment horizontal="center" vertical="center"/>
    </xf>
    <xf numFmtId="0" fontId="24" fillId="24" borderId="2" xfId="0" applyFont="1" applyFill="1" applyBorder="1" applyAlignment="1">
      <alignment horizontal="center" vertical="center"/>
    </xf>
    <xf numFmtId="0" fontId="25" fillId="24" borderId="2" xfId="0" applyFont="1" applyFill="1" applyBorder="1" applyAlignment="1">
      <alignment horizontal="center" vertical="center"/>
    </xf>
    <xf numFmtId="0" fontId="24" fillId="25" borderId="2" xfId="0" applyFont="1" applyFill="1" applyBorder="1" applyAlignment="1">
      <alignment horizontal="center" vertical="center" readingOrder="2"/>
    </xf>
    <xf numFmtId="3" fontId="25" fillId="2" borderId="2" xfId="0" applyNumberFormat="1" applyFont="1" applyFill="1" applyBorder="1" applyAlignment="1">
      <alignment horizontal="center" vertical="center"/>
    </xf>
    <xf numFmtId="3" fontId="25" fillId="2" borderId="2" xfId="0" applyNumberFormat="1" applyFont="1" applyFill="1" applyBorder="1" applyAlignment="1">
      <alignment horizontal="center" vertical="center" readingOrder="2"/>
    </xf>
    <xf numFmtId="3" fontId="25" fillId="2" borderId="11" xfId="0" applyNumberFormat="1" applyFont="1" applyFill="1" applyBorder="1" applyAlignment="1">
      <alignment horizontal="center" vertical="center" readingOrder="2"/>
    </xf>
    <xf numFmtId="0" fontId="24" fillId="27" borderId="2" xfId="0" applyFont="1" applyFill="1" applyBorder="1" applyAlignment="1">
      <alignment horizontal="center" vertical="center"/>
    </xf>
    <xf numFmtId="0" fontId="24" fillId="0" borderId="2" xfId="0" applyFont="1" applyBorder="1" applyAlignment="1">
      <alignment horizontal="center" vertical="center"/>
    </xf>
    <xf numFmtId="3" fontId="24" fillId="0" borderId="2" xfId="0" applyNumberFormat="1" applyFont="1" applyBorder="1" applyAlignment="1">
      <alignment horizontal="center" vertical="center"/>
    </xf>
    <xf numFmtId="0" fontId="23" fillId="0" borderId="2" xfId="0" applyFont="1" applyBorder="1" applyAlignment="1">
      <alignment horizontal="center" vertical="center" wrapText="1"/>
    </xf>
    <xf numFmtId="0" fontId="25" fillId="2" borderId="0" xfId="0" applyFont="1" applyFill="1" applyAlignment="1">
      <alignment horizontal="center" vertical="center" readingOrder="2"/>
    </xf>
    <xf numFmtId="0" fontId="24" fillId="2" borderId="0" xfId="0" applyFont="1" applyFill="1" applyAlignment="1">
      <alignment horizontal="center" vertical="center"/>
    </xf>
    <xf numFmtId="0" fontId="25" fillId="16" borderId="3" xfId="0" applyFont="1" applyFill="1" applyBorder="1" applyAlignment="1">
      <alignment horizontal="center" vertical="center"/>
    </xf>
    <xf numFmtId="0" fontId="25" fillId="16" borderId="2" xfId="0" applyFont="1" applyFill="1" applyBorder="1" applyAlignment="1">
      <alignment horizontal="center" vertical="center" readingOrder="2"/>
    </xf>
    <xf numFmtId="0" fontId="24" fillId="27" borderId="7" xfId="0" applyFont="1" applyFill="1" applyBorder="1" applyAlignment="1">
      <alignment horizontal="center" vertical="center"/>
    </xf>
    <xf numFmtId="3" fontId="24" fillId="0" borderId="7" xfId="0" applyNumberFormat="1" applyFont="1" applyBorder="1" applyAlignment="1">
      <alignment horizontal="center" vertical="center"/>
    </xf>
    <xf numFmtId="0" fontId="26" fillId="2" borderId="0" xfId="0" applyFont="1" applyFill="1"/>
    <xf numFmtId="0" fontId="22" fillId="2" borderId="0" xfId="0" applyFont="1" applyFill="1"/>
    <xf numFmtId="0" fontId="26" fillId="2" borderId="0" xfId="0" applyFont="1" applyFill="1" applyAlignment="1">
      <alignment vertical="center"/>
    </xf>
    <xf numFmtId="0" fontId="26" fillId="2" borderId="0" xfId="0" applyFont="1" applyFill="1" applyAlignment="1">
      <alignment vertical="center" wrapText="1"/>
    </xf>
    <xf numFmtId="0" fontId="24" fillId="2" borderId="0" xfId="0" applyFont="1" applyFill="1"/>
    <xf numFmtId="0" fontId="24" fillId="2" borderId="0" xfId="0" applyFont="1" applyFill="1" applyAlignment="1">
      <alignment vertical="center"/>
    </xf>
    <xf numFmtId="3" fontId="24" fillId="2" borderId="0" xfId="0" applyNumberFormat="1" applyFont="1" applyFill="1" applyAlignment="1">
      <alignment horizontal="center" vertical="center"/>
    </xf>
    <xf numFmtId="10" fontId="24" fillId="2" borderId="2" xfId="1" applyNumberFormat="1" applyFont="1" applyFill="1" applyBorder="1" applyAlignment="1">
      <alignment horizontal="center" vertical="center"/>
    </xf>
    <xf numFmtId="10" fontId="25" fillId="2" borderId="2" xfId="1" applyNumberFormat="1" applyFont="1" applyFill="1" applyBorder="1" applyAlignment="1">
      <alignment horizontal="center" vertical="center"/>
    </xf>
    <xf numFmtId="3" fontId="27" fillId="2" borderId="2" xfId="0" applyNumberFormat="1" applyFont="1" applyFill="1" applyBorder="1" applyAlignment="1">
      <alignment horizontal="center" vertical="center"/>
    </xf>
    <xf numFmtId="0" fontId="14" fillId="20" borderId="2" xfId="0" applyFont="1" applyFill="1" applyBorder="1" applyAlignment="1">
      <alignment horizontal="center" vertical="center" wrapText="1"/>
    </xf>
    <xf numFmtId="0" fontId="14" fillId="20" borderId="2" xfId="0" applyFont="1" applyFill="1" applyBorder="1" applyAlignment="1">
      <alignment horizontal="center" vertical="center"/>
    </xf>
    <xf numFmtId="3" fontId="14" fillId="20" borderId="2" xfId="0" applyNumberFormat="1" applyFont="1" applyFill="1" applyBorder="1" applyAlignment="1">
      <alignment horizontal="center" vertical="center"/>
    </xf>
    <xf numFmtId="9" fontId="28" fillId="0" borderId="2" xfId="1" applyFont="1" applyBorder="1" applyAlignment="1">
      <alignment horizontal="center" vertical="center"/>
    </xf>
    <xf numFmtId="3" fontId="28" fillId="7" borderId="2" xfId="0" applyNumberFormat="1" applyFont="1" applyFill="1" applyBorder="1" applyAlignment="1">
      <alignment horizontal="center" vertical="center"/>
    </xf>
    <xf numFmtId="0" fontId="28" fillId="0" borderId="0" xfId="0" applyFont="1"/>
    <xf numFmtId="0" fontId="28" fillId="0" borderId="2" xfId="0" applyFont="1" applyBorder="1"/>
    <xf numFmtId="3" fontId="28" fillId="0" borderId="2" xfId="0" applyNumberFormat="1" applyFont="1" applyBorder="1" applyAlignment="1">
      <alignment horizontal="center" vertical="center"/>
    </xf>
    <xf numFmtId="0" fontId="28" fillId="7" borderId="2" xfId="0" applyFont="1" applyFill="1" applyBorder="1" applyAlignment="1">
      <alignment horizontal="center" vertical="center"/>
    </xf>
    <xf numFmtId="3" fontId="29" fillId="0" borderId="0" xfId="0" applyNumberFormat="1" applyFont="1" applyAlignment="1">
      <alignment horizontal="center" vertical="center"/>
    </xf>
    <xf numFmtId="3" fontId="28" fillId="0" borderId="0" xfId="0" applyNumberFormat="1" applyFont="1" applyAlignment="1">
      <alignment horizontal="center" vertical="center"/>
    </xf>
    <xf numFmtId="9" fontId="28" fillId="0" borderId="0" xfId="1" applyFont="1" applyBorder="1" applyAlignment="1">
      <alignment horizontal="center" vertical="center"/>
    </xf>
    <xf numFmtId="3" fontId="30" fillId="0" borderId="2" xfId="0" applyNumberFormat="1" applyFont="1" applyBorder="1" applyAlignment="1">
      <alignment horizontal="center" vertical="center"/>
    </xf>
    <xf numFmtId="3" fontId="31" fillId="4" borderId="2" xfId="0" applyNumberFormat="1" applyFont="1" applyFill="1" applyBorder="1" applyAlignment="1">
      <alignment horizontal="center" vertical="center"/>
    </xf>
    <xf numFmtId="9" fontId="31" fillId="4" borderId="2" xfId="1" applyFont="1" applyFill="1" applyBorder="1" applyAlignment="1">
      <alignment horizontal="center" vertical="center"/>
    </xf>
    <xf numFmtId="3" fontId="31" fillId="0" borderId="2" xfId="0" applyNumberFormat="1" applyFont="1" applyBorder="1" applyAlignment="1">
      <alignment horizontal="center" vertical="center"/>
    </xf>
    <xf numFmtId="9" fontId="31" fillId="0" borderId="2" xfId="1" applyFont="1" applyBorder="1" applyAlignment="1">
      <alignment horizontal="center" vertical="center"/>
    </xf>
    <xf numFmtId="3" fontId="30" fillId="4" borderId="2" xfId="0" applyNumberFormat="1" applyFont="1" applyFill="1" applyBorder="1" applyAlignment="1">
      <alignment horizontal="center" vertical="center"/>
    </xf>
    <xf numFmtId="0" fontId="29" fillId="27" borderId="2" xfId="0" applyFont="1" applyFill="1" applyBorder="1" applyAlignment="1">
      <alignment horizontal="center" vertical="center"/>
    </xf>
    <xf numFmtId="0" fontId="29" fillId="27" borderId="2" xfId="0" applyFont="1" applyFill="1" applyBorder="1" applyAlignment="1">
      <alignment horizontal="center" vertical="center" wrapText="1"/>
    </xf>
    <xf numFmtId="0" fontId="29" fillId="0" borderId="2" xfId="0" applyFont="1" applyBorder="1" applyAlignment="1">
      <alignment horizontal="center" vertical="center"/>
    </xf>
    <xf numFmtId="3" fontId="28" fillId="2" borderId="2" xfId="0" applyNumberFormat="1" applyFont="1" applyFill="1" applyBorder="1" applyAlignment="1">
      <alignment horizontal="center" vertical="center"/>
    </xf>
    <xf numFmtId="0" fontId="29" fillId="7" borderId="2" xfId="0" applyFont="1" applyFill="1" applyBorder="1" applyAlignment="1">
      <alignment horizontal="center" vertical="center"/>
    </xf>
    <xf numFmtId="0" fontId="31" fillId="0" borderId="2" xfId="0" applyFont="1" applyBorder="1"/>
    <xf numFmtId="0" fontId="31" fillId="0" borderId="2" xfId="0" applyFont="1" applyBorder="1" applyAlignment="1">
      <alignment horizontal="center" vertical="center"/>
    </xf>
    <xf numFmtId="0" fontId="31" fillId="4" borderId="2" xfId="0" applyFont="1" applyFill="1" applyBorder="1" applyAlignment="1">
      <alignment horizontal="center" vertical="center" wrapText="1"/>
    </xf>
    <xf numFmtId="3" fontId="8" fillId="18" borderId="3" xfId="0" applyNumberFormat="1" applyFont="1" applyFill="1" applyBorder="1" applyAlignment="1">
      <alignment horizontal="center" vertical="center"/>
    </xf>
    <xf numFmtId="0" fontId="0" fillId="20" borderId="2" xfId="0" applyFill="1" applyBorder="1" applyAlignment="1">
      <alignment horizontal="center" vertical="center"/>
    </xf>
    <xf numFmtId="9" fontId="0" fillId="0" borderId="0" xfId="1" applyFont="1"/>
    <xf numFmtId="3" fontId="13" fillId="23" borderId="2" xfId="0" applyNumberFormat="1" applyFont="1" applyFill="1" applyBorder="1" applyAlignment="1">
      <alignment horizontal="center" vertical="center"/>
    </xf>
    <xf numFmtId="3" fontId="14" fillId="0" borderId="2" xfId="0" applyNumberFormat="1" applyFont="1" applyBorder="1" applyAlignment="1">
      <alignment horizontal="center"/>
    </xf>
    <xf numFmtId="3" fontId="0" fillId="0" borderId="0" xfId="0" applyNumberFormat="1"/>
    <xf numFmtId="3" fontId="29" fillId="27" borderId="2" xfId="0" applyNumberFormat="1" applyFont="1" applyFill="1" applyBorder="1" applyAlignment="1">
      <alignment horizontal="center" vertical="center" wrapText="1"/>
    </xf>
    <xf numFmtId="3" fontId="28" fillId="0" borderId="0" xfId="0" applyNumberFormat="1" applyFont="1"/>
    <xf numFmtId="1" fontId="10" fillId="18" borderId="2" xfId="0" applyNumberFormat="1" applyFont="1" applyFill="1" applyBorder="1" applyAlignment="1">
      <alignment horizontal="center" vertical="center" wrapText="1"/>
    </xf>
    <xf numFmtId="0" fontId="9" fillId="8" borderId="2" xfId="0" applyFont="1" applyFill="1" applyBorder="1" applyAlignment="1">
      <alignment horizontal="center" vertical="center" wrapText="1"/>
    </xf>
    <xf numFmtId="3" fontId="7" fillId="32" borderId="2" xfId="2" applyNumberFormat="1" applyFont="1" applyFill="1" applyBorder="1" applyAlignment="1">
      <alignment horizontal="center" vertical="center" wrapText="1"/>
    </xf>
    <xf numFmtId="3" fontId="7" fillId="7" borderId="2" xfId="2" applyNumberFormat="1" applyFont="1" applyFill="1" applyBorder="1" applyAlignment="1">
      <alignment horizontal="center" vertical="center" wrapText="1"/>
    </xf>
    <xf numFmtId="3" fontId="10" fillId="32" borderId="2" xfId="2" applyNumberFormat="1" applyFont="1" applyFill="1" applyBorder="1" applyAlignment="1">
      <alignment horizontal="center" vertical="center" wrapText="1"/>
    </xf>
    <xf numFmtId="3" fontId="10" fillId="7" borderId="2" xfId="2" applyNumberFormat="1" applyFont="1" applyFill="1" applyBorder="1" applyAlignment="1">
      <alignment horizontal="center" vertical="center" wrapText="1"/>
    </xf>
    <xf numFmtId="165" fontId="8" fillId="3" borderId="3" xfId="0" applyNumberFormat="1" applyFont="1" applyFill="1" applyBorder="1" applyAlignment="1">
      <alignment horizontal="center" vertical="center"/>
    </xf>
    <xf numFmtId="0" fontId="9" fillId="0" borderId="2" xfId="0" applyFont="1" applyBorder="1" applyAlignment="1">
      <alignment horizontal="center" vertical="center" wrapText="1"/>
    </xf>
    <xf numFmtId="3" fontId="7" fillId="2" borderId="2" xfId="2" applyNumberFormat="1" applyFont="1" applyFill="1" applyBorder="1" applyAlignment="1">
      <alignment horizontal="center" vertical="center"/>
    </xf>
    <xf numFmtId="3" fontId="7" fillId="2" borderId="3" xfId="2" applyNumberFormat="1" applyFont="1" applyFill="1" applyBorder="1" applyAlignment="1">
      <alignment horizontal="center" vertical="center"/>
    </xf>
    <xf numFmtId="0" fontId="8" fillId="2" borderId="3" xfId="0" applyFont="1" applyFill="1" applyBorder="1" applyAlignment="1">
      <alignment horizontal="right"/>
    </xf>
    <xf numFmtId="3" fontId="8" fillId="10" borderId="3" xfId="0" applyNumberFormat="1" applyFont="1" applyFill="1" applyBorder="1" applyAlignment="1">
      <alignment horizontal="center" vertical="center"/>
    </xf>
    <xf numFmtId="3" fontId="8" fillId="15" borderId="3" xfId="0" applyNumberFormat="1" applyFont="1" applyFill="1" applyBorder="1" applyAlignment="1">
      <alignment horizontal="center" vertical="center"/>
    </xf>
    <xf numFmtId="3" fontId="28" fillId="0" borderId="3" xfId="0" applyNumberFormat="1" applyFont="1" applyBorder="1" applyAlignment="1">
      <alignment horizontal="center" vertical="center"/>
    </xf>
    <xf numFmtId="3" fontId="9" fillId="9" borderId="2" xfId="0" applyNumberFormat="1" applyFont="1" applyFill="1" applyBorder="1" applyAlignment="1">
      <alignment horizontal="center" vertical="center" wrapText="1"/>
    </xf>
    <xf numFmtId="3" fontId="7" fillId="2" borderId="3" xfId="2" applyNumberFormat="1" applyFont="1" applyFill="1" applyBorder="1" applyAlignment="1">
      <alignment horizontal="center" vertical="center" wrapText="1"/>
    </xf>
    <xf numFmtId="3" fontId="17" fillId="0" borderId="0" xfId="0" applyNumberFormat="1" applyFont="1" applyAlignment="1">
      <alignment horizontal="center" vertical="center"/>
    </xf>
    <xf numFmtId="3" fontId="17" fillId="32" borderId="0" xfId="0" applyNumberFormat="1" applyFont="1" applyFill="1" applyAlignment="1">
      <alignment horizontal="center" vertical="center"/>
    </xf>
    <xf numFmtId="3" fontId="17" fillId="7" borderId="0" xfId="0" applyNumberFormat="1" applyFont="1" applyFill="1" applyAlignment="1">
      <alignment horizontal="center" vertical="center"/>
    </xf>
    <xf numFmtId="3" fontId="28" fillId="2" borderId="0" xfId="0" applyNumberFormat="1" applyFont="1" applyFill="1" applyAlignment="1">
      <alignment horizontal="center" vertical="center"/>
    </xf>
    <xf numFmtId="0" fontId="0" fillId="32" borderId="0" xfId="0" applyFill="1"/>
    <xf numFmtId="0" fontId="9" fillId="2" borderId="2" xfId="0" applyFont="1" applyFill="1" applyBorder="1" applyAlignment="1">
      <alignment horizontal="center" vertical="center" wrapText="1"/>
    </xf>
    <xf numFmtId="0" fontId="4" fillId="2" borderId="0" xfId="0" applyFont="1" applyFill="1"/>
    <xf numFmtId="0" fontId="5" fillId="2" borderId="0" xfId="0" applyFont="1" applyFill="1"/>
    <xf numFmtId="3" fontId="27" fillId="18" borderId="2" xfId="0" applyNumberFormat="1" applyFont="1" applyFill="1" applyBorder="1" applyAlignment="1">
      <alignment horizontal="center" vertical="center"/>
    </xf>
    <xf numFmtId="3" fontId="8" fillId="15" borderId="11" xfId="0" applyNumberFormat="1" applyFont="1" applyFill="1" applyBorder="1" applyAlignment="1">
      <alignment horizontal="center" vertical="center"/>
    </xf>
    <xf numFmtId="3" fontId="27" fillId="20" borderId="2" xfId="0" applyNumberFormat="1" applyFont="1" applyFill="1" applyBorder="1" applyAlignment="1">
      <alignment horizontal="center" vertical="center"/>
    </xf>
    <xf numFmtId="3" fontId="27" fillId="31" borderId="2" xfId="0" applyNumberFormat="1" applyFont="1" applyFill="1" applyBorder="1" applyAlignment="1">
      <alignment horizontal="center" vertical="center"/>
    </xf>
    <xf numFmtId="3" fontId="27" fillId="7" borderId="2" xfId="0" applyNumberFormat="1" applyFont="1" applyFill="1" applyBorder="1" applyAlignment="1">
      <alignment horizontal="center" vertical="center"/>
    </xf>
    <xf numFmtId="3" fontId="27" fillId="24" borderId="2" xfId="0" applyNumberFormat="1" applyFont="1" applyFill="1" applyBorder="1" applyAlignment="1">
      <alignment horizontal="center" vertical="center"/>
    </xf>
    <xf numFmtId="3" fontId="27" fillId="30" borderId="2" xfId="0" applyNumberFormat="1" applyFont="1" applyFill="1" applyBorder="1" applyAlignment="1">
      <alignment horizontal="center" vertical="center"/>
    </xf>
    <xf numFmtId="9" fontId="8" fillId="33" borderId="3" xfId="1" applyFont="1" applyFill="1" applyBorder="1" applyAlignment="1"/>
    <xf numFmtId="3" fontId="8" fillId="8" borderId="2" xfId="0" applyNumberFormat="1" applyFont="1" applyFill="1" applyBorder="1" applyAlignment="1">
      <alignment horizontal="center" vertical="center"/>
    </xf>
    <xf numFmtId="0" fontId="24" fillId="4" borderId="0" xfId="0" applyFont="1" applyFill="1"/>
    <xf numFmtId="3" fontId="8" fillId="4" borderId="0" xfId="0" applyNumberFormat="1" applyFont="1" applyFill="1" applyAlignment="1">
      <alignment horizontal="center" vertical="center"/>
    </xf>
    <xf numFmtId="3" fontId="0" fillId="2" borderId="0" xfId="0" applyNumberFormat="1" applyFill="1"/>
    <xf numFmtId="0" fontId="32" fillId="4" borderId="2" xfId="0" applyFont="1" applyFill="1" applyBorder="1" applyAlignment="1">
      <alignment horizontal="center" vertical="center"/>
    </xf>
    <xf numFmtId="3" fontId="23" fillId="0" borderId="2" xfId="0" applyNumberFormat="1" applyFont="1" applyBorder="1" applyAlignment="1">
      <alignment horizontal="center" vertical="center"/>
    </xf>
    <xf numFmtId="0" fontId="24" fillId="4" borderId="2" xfId="0" applyFont="1" applyFill="1" applyBorder="1" applyAlignment="1">
      <alignment horizontal="center" vertical="center"/>
    </xf>
    <xf numFmtId="9" fontId="33" fillId="0" borderId="2" xfId="1" applyFont="1" applyFill="1" applyBorder="1" applyAlignment="1">
      <alignment horizontal="center" vertical="center"/>
    </xf>
    <xf numFmtId="3" fontId="23" fillId="7" borderId="2" xfId="0" applyNumberFormat="1" applyFont="1" applyFill="1" applyBorder="1" applyAlignment="1">
      <alignment horizontal="center" vertical="center"/>
    </xf>
    <xf numFmtId="0" fontId="32" fillId="4" borderId="12" xfId="0" applyFont="1" applyFill="1" applyBorder="1" applyAlignment="1">
      <alignment horizontal="center" vertical="center"/>
    </xf>
    <xf numFmtId="3" fontId="0" fillId="7" borderId="0" xfId="0" applyNumberFormat="1" applyFill="1"/>
    <xf numFmtId="3" fontId="34" fillId="0" borderId="0" xfId="0" applyNumberFormat="1" applyFont="1" applyAlignment="1">
      <alignment horizontal="center" vertical="center"/>
    </xf>
    <xf numFmtId="3" fontId="0" fillId="7" borderId="2" xfId="0" applyNumberFormat="1" applyFill="1" applyBorder="1"/>
    <xf numFmtId="3" fontId="0" fillId="0" borderId="0" xfId="0" applyNumberFormat="1" applyAlignment="1">
      <alignment horizontal="center" vertical="center"/>
    </xf>
    <xf numFmtId="3" fontId="32" fillId="4" borderId="12" xfId="0" applyNumberFormat="1" applyFont="1" applyFill="1" applyBorder="1" applyAlignment="1">
      <alignment horizontal="center" vertical="center" wrapText="1"/>
    </xf>
    <xf numFmtId="3" fontId="0" fillId="8" borderId="2" xfId="0" applyNumberFormat="1" applyFill="1" applyBorder="1" applyAlignment="1">
      <alignment horizontal="center" vertical="center"/>
    </xf>
    <xf numFmtId="0" fontId="35" fillId="4" borderId="12" xfId="0" applyFont="1" applyFill="1" applyBorder="1" applyAlignment="1">
      <alignment horizontal="center" vertical="center"/>
    </xf>
    <xf numFmtId="9" fontId="0" fillId="0" borderId="2" xfId="1" applyFont="1" applyBorder="1"/>
    <xf numFmtId="0" fontId="17" fillId="4" borderId="2" xfId="0" applyFont="1" applyFill="1" applyBorder="1" applyAlignment="1">
      <alignment horizontal="center" wrapText="1"/>
    </xf>
    <xf numFmtId="3" fontId="23" fillId="4" borderId="2" xfId="0" applyNumberFormat="1" applyFont="1" applyFill="1" applyBorder="1" applyAlignment="1">
      <alignment horizontal="center" vertical="center"/>
    </xf>
    <xf numFmtId="9" fontId="33" fillId="4" borderId="2" xfId="1" applyFont="1" applyFill="1" applyBorder="1" applyAlignment="1">
      <alignment horizontal="center" vertical="center"/>
    </xf>
    <xf numFmtId="3" fontId="36" fillId="34" borderId="2" xfId="0" applyNumberFormat="1" applyFont="1" applyFill="1" applyBorder="1"/>
    <xf numFmtId="3" fontId="0" fillId="0" borderId="2" xfId="0" applyNumberFormat="1" applyBorder="1"/>
    <xf numFmtId="3" fontId="36" fillId="0" borderId="2" xfId="0" applyNumberFormat="1" applyFont="1" applyBorder="1"/>
    <xf numFmtId="166" fontId="33" fillId="0" borderId="2" xfId="1" applyNumberFormat="1" applyFont="1" applyFill="1" applyBorder="1" applyAlignment="1">
      <alignment horizontal="center" vertical="center"/>
    </xf>
    <xf numFmtId="166" fontId="33" fillId="4" borderId="2" xfId="1" applyNumberFormat="1" applyFont="1" applyFill="1" applyBorder="1" applyAlignment="1">
      <alignment horizontal="center" vertical="center"/>
    </xf>
    <xf numFmtId="3" fontId="23" fillId="0" borderId="0" xfId="0" applyNumberFormat="1" applyFont="1" applyAlignment="1">
      <alignment horizontal="center" vertical="center"/>
    </xf>
    <xf numFmtId="9" fontId="0" fillId="0" borderId="0" xfId="1" applyFont="1" applyFill="1" applyBorder="1"/>
    <xf numFmtId="3" fontId="0" fillId="0" borderId="10" xfId="0" applyNumberFormat="1" applyBorder="1" applyAlignment="1">
      <alignment horizontal="center" vertical="center"/>
    </xf>
    <xf numFmtId="0" fontId="19" fillId="14" borderId="1" xfId="0" applyFont="1" applyFill="1" applyBorder="1" applyAlignment="1">
      <alignment horizontal="center" vertical="center"/>
    </xf>
    <xf numFmtId="0" fontId="19" fillId="14" borderId="12" xfId="0" applyFont="1" applyFill="1" applyBorder="1" applyAlignment="1">
      <alignment horizontal="center" vertical="center"/>
    </xf>
    <xf numFmtId="0" fontId="19" fillId="14" borderId="3" xfId="0" applyFont="1" applyFill="1" applyBorder="1" applyAlignment="1">
      <alignment horizontal="center" vertical="center"/>
    </xf>
    <xf numFmtId="0" fontId="19" fillId="5" borderId="1" xfId="0" applyFont="1" applyFill="1" applyBorder="1" applyAlignment="1">
      <alignment horizontal="center" vertical="center"/>
    </xf>
    <xf numFmtId="0" fontId="19" fillId="5" borderId="12" xfId="0" applyFont="1" applyFill="1" applyBorder="1" applyAlignment="1">
      <alignment horizontal="center" vertical="center"/>
    </xf>
    <xf numFmtId="0" fontId="19" fillId="5" borderId="3" xfId="0" applyFont="1" applyFill="1" applyBorder="1" applyAlignment="1">
      <alignment horizontal="center" vertical="center"/>
    </xf>
    <xf numFmtId="0" fontId="19" fillId="21" borderId="1" xfId="0" applyFont="1" applyFill="1" applyBorder="1" applyAlignment="1">
      <alignment horizontal="center" vertical="center"/>
    </xf>
    <xf numFmtId="0" fontId="19" fillId="21" borderId="12" xfId="0" applyFont="1" applyFill="1" applyBorder="1" applyAlignment="1">
      <alignment horizontal="center" vertical="center"/>
    </xf>
    <xf numFmtId="0" fontId="19" fillId="21" borderId="3" xfId="0" applyFont="1" applyFill="1" applyBorder="1" applyAlignment="1">
      <alignment horizontal="center" vertical="center"/>
    </xf>
    <xf numFmtId="0" fontId="19" fillId="24" borderId="1" xfId="0" applyFont="1" applyFill="1" applyBorder="1" applyAlignment="1">
      <alignment horizontal="center" vertical="center"/>
    </xf>
    <xf numFmtId="0" fontId="19" fillId="24" borderId="12" xfId="0" applyFont="1" applyFill="1" applyBorder="1" applyAlignment="1">
      <alignment horizontal="center" vertical="center"/>
    </xf>
    <xf numFmtId="0" fontId="20" fillId="2" borderId="10" xfId="0" applyFont="1" applyFill="1" applyBorder="1" applyAlignment="1">
      <alignment horizontal="center" vertical="center"/>
    </xf>
    <xf numFmtId="0" fontId="20" fillId="2" borderId="5" xfId="0" applyFont="1" applyFill="1" applyBorder="1" applyAlignment="1">
      <alignment horizontal="center" vertical="center"/>
    </xf>
    <xf numFmtId="0" fontId="24" fillId="24" borderId="2" xfId="0" applyFont="1" applyFill="1" applyBorder="1" applyAlignment="1">
      <alignment horizontal="center" vertical="center"/>
    </xf>
    <xf numFmtId="0" fontId="24" fillId="22" borderId="2" xfId="0" applyFont="1" applyFill="1" applyBorder="1" applyAlignment="1">
      <alignment horizontal="center" vertical="center"/>
    </xf>
    <xf numFmtId="0" fontId="24" fillId="20" borderId="1" xfId="0" applyFont="1" applyFill="1" applyBorder="1" applyAlignment="1">
      <alignment horizontal="center" vertical="center"/>
    </xf>
    <xf numFmtId="0" fontId="24" fillId="20" borderId="3" xfId="0" applyFont="1" applyFill="1" applyBorder="1" applyAlignment="1">
      <alignment horizontal="center" vertical="center"/>
    </xf>
    <xf numFmtId="0" fontId="24" fillId="26" borderId="1" xfId="0" applyFont="1" applyFill="1" applyBorder="1" applyAlignment="1">
      <alignment horizontal="center" vertical="center" readingOrder="2"/>
    </xf>
    <xf numFmtId="0" fontId="24" fillId="26" borderId="3" xfId="0" applyFont="1" applyFill="1" applyBorder="1" applyAlignment="1">
      <alignment horizontal="center" vertical="center" readingOrder="2"/>
    </xf>
    <xf numFmtId="0" fontId="24" fillId="24" borderId="7" xfId="0" applyFont="1" applyFill="1" applyBorder="1" applyAlignment="1">
      <alignment horizontal="center" vertical="center"/>
    </xf>
    <xf numFmtId="0" fontId="13" fillId="7" borderId="9" xfId="0" applyFont="1" applyFill="1" applyBorder="1" applyAlignment="1">
      <alignment horizontal="center"/>
    </xf>
    <xf numFmtId="0" fontId="13" fillId="7" borderId="4" xfId="0" applyFont="1" applyFill="1" applyBorder="1" applyAlignment="1">
      <alignment horizontal="center"/>
    </xf>
    <xf numFmtId="0" fontId="13" fillId="7" borderId="2" xfId="0" applyFont="1" applyFill="1" applyBorder="1" applyAlignment="1">
      <alignment horizontal="center"/>
    </xf>
    <xf numFmtId="0" fontId="13" fillId="23" borderId="2" xfId="0" applyFont="1" applyFill="1" applyBorder="1" applyAlignment="1">
      <alignment horizontal="center" vertical="center" readingOrder="2"/>
    </xf>
  </cellXfs>
  <cellStyles count="6">
    <cellStyle name="Comma 6" xfId="3" xr:uid="{00000000-0005-0000-0000-000000000000}"/>
    <cellStyle name="Normal" xfId="0" builtinId="0"/>
    <cellStyle name="Normal 2" xfId="2" xr:uid="{00000000-0005-0000-0000-000002000000}"/>
    <cellStyle name="Normal 2 2" xfId="5" xr:uid="{00000000-0005-0000-0000-000003000000}"/>
    <cellStyle name="Normal 2 2 2" xfId="4" xr:uid="{00000000-0005-0000-0000-000004000000}"/>
    <cellStyle name="Percent" xfId="1" builtinId="5"/>
  </cellStyles>
  <dxfs count="9">
    <dxf>
      <font>
        <b val="0"/>
        <strike val="0"/>
        <outline val="0"/>
        <shadow val="0"/>
        <u val="none"/>
        <vertAlign val="baseline"/>
        <sz val="11"/>
        <color auto="1"/>
        <name val="B Nazanin"/>
        <scheme val="none"/>
      </font>
      <fill>
        <patternFill>
          <bgColor theme="0"/>
        </patternFill>
      </fill>
      <alignment horizontal="center" vertical="center" textRotation="0" wrapText="0" indent="0" justifyLastLine="0" shrinkToFit="0"/>
      <border diagonalUp="0" diagonalDown="0" outline="0">
        <left style="thin">
          <color indexed="64"/>
        </left>
        <right style="thin">
          <color indexed="64"/>
        </right>
        <top/>
        <bottom/>
      </border>
    </dxf>
    <dxf>
      <font>
        <b val="0"/>
        <strike val="0"/>
        <outline val="0"/>
        <shadow val="0"/>
        <u val="none"/>
        <vertAlign val="baseline"/>
        <sz val="11"/>
        <color auto="1"/>
        <name val="B Nazanin"/>
        <scheme val="none"/>
      </font>
      <fill>
        <patternFill>
          <bgColor theme="0"/>
        </patternFill>
      </fill>
      <alignment horizontal="center" vertical="center" textRotation="0" wrapText="0" indent="0" justifyLastLine="0" shrinkToFit="0" readingOrder="2"/>
    </dxf>
    <dxf>
      <font>
        <b val="0"/>
        <strike val="0"/>
        <outline val="0"/>
        <shadow val="0"/>
        <u val="none"/>
        <vertAlign val="baseline"/>
        <sz val="11"/>
        <color auto="1"/>
        <name val="B Nazanin"/>
        <scheme val="none"/>
      </font>
      <numFmt numFmtId="3" formatCode="#,##0"/>
      <fill>
        <patternFill>
          <bgColor theme="0"/>
        </patternFill>
      </fill>
      <alignment horizontal="center" vertical="center" textRotation="0" wrapText="0" indent="0" justifyLastLine="0" shrinkToFit="0" readingOrder="2"/>
      <border diagonalUp="0" diagonalDown="0" outline="0">
        <left style="thin">
          <color indexed="64"/>
        </left>
        <right/>
        <top style="thin">
          <color indexed="64"/>
        </top>
        <bottom style="thin">
          <color indexed="64"/>
        </bottom>
      </border>
    </dxf>
    <dxf>
      <font>
        <b val="0"/>
        <strike val="0"/>
        <outline val="0"/>
        <shadow val="0"/>
        <u val="none"/>
        <vertAlign val="baseline"/>
        <sz val="11"/>
        <color auto="1"/>
        <name val="B Nazanin"/>
        <scheme val="none"/>
      </font>
      <fill>
        <patternFill>
          <bgColor theme="0"/>
        </patternFill>
      </fill>
      <alignment horizontal="center" vertical="center" textRotation="0" wrapText="0" indent="0" justifyLastLine="0" shrinkToFit="0" readingOrder="2"/>
      <border diagonalUp="0" diagonalDown="0" outline="0">
        <left/>
        <right style="thin">
          <color indexed="64"/>
        </right>
        <top style="thin">
          <color indexed="64"/>
        </top>
        <bottom style="thin">
          <color indexed="64"/>
        </bottom>
      </border>
    </dxf>
    <dxf>
      <font>
        <b val="0"/>
        <strike val="0"/>
        <outline val="0"/>
        <shadow val="0"/>
        <u val="none"/>
        <vertAlign val="baseline"/>
        <sz val="11"/>
        <color auto="1"/>
        <name val="B Nazanin"/>
        <scheme val="none"/>
      </font>
      <fill>
        <patternFill>
          <bgColor theme="0"/>
        </patternFill>
      </fill>
      <alignment horizontal="center" vertical="center" textRotation="0" wrapText="0" indent="0" justifyLastLine="0" shrinkToFit="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auto="1"/>
        <name val="B Nazanin"/>
        <scheme val="none"/>
      </font>
      <fill>
        <patternFill>
          <bgColor theme="0"/>
        </patternFill>
      </fill>
      <alignment horizontal="center" vertical="center" textRotation="0" wrapText="0" indent="0" justifyLastLine="0" shrinkToFit="0" readingOrder="2"/>
    </dxf>
    <dxf>
      <border>
        <bottom style="thin">
          <color indexed="64"/>
        </bottom>
      </border>
    </dxf>
    <dxf>
      <font>
        <b val="0"/>
        <strike val="0"/>
        <outline val="0"/>
        <shadow val="0"/>
        <u val="none"/>
        <vertAlign val="baseline"/>
        <sz val="11"/>
        <color auto="1"/>
        <name val="B Nazanin"/>
        <scheme val="none"/>
      </font>
      <fill>
        <patternFill patternType="solid">
          <fgColor indexed="64"/>
          <bgColor rgb="FF92D050"/>
        </patternFill>
      </fill>
      <alignment horizontal="center" vertical="center" textRotation="0" wrapText="0" indent="0" justifyLastLine="0" shrinkToFit="0"/>
      <border diagonalUp="0" diagonalDown="0" outline="0">
        <left style="thin">
          <color indexed="64"/>
        </left>
        <right style="thin">
          <color indexed="64"/>
        </right>
        <top/>
        <bottom/>
      </border>
    </dxf>
  </dxfs>
  <tableStyles count="0" defaultTableStyle="TableStyleMedium2" defaultPivotStyle="PivotStyleLight16"/>
  <colors>
    <mruColors>
      <color rgb="FFFF7C80"/>
      <color rgb="FFFFCCFF"/>
      <color rgb="FF00FFCC"/>
      <color rgb="FF9933FF"/>
      <color rgb="FFFF9966"/>
      <color rgb="FFB7FFFF"/>
      <color rgb="FFCCFF33"/>
      <color rgb="FFCC9900"/>
      <color rgb="FFFF2D2D"/>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Share-Akbari\Marketing%20Department%201403\&#1576;&#1608;&#1583;&#1580;&#1607;\&#1576;&#1608;&#1583;&#1580;&#1607;%201404\&#1601;&#1575;&#1740;&#1604;%20&#1576;&#1608;&#1583;&#1580;&#1607;%201404%20-%20&#1605;&#1575;&#1585;&#1705;&#1578;&#1740;&#1606;&#1711;\&#1576;&#1608;&#1583;&#1580;&#1607;%201404%20&#1606;&#1607;&#1575;&#1740;&#1740;%20&#1588;&#1583;&#1607;\&#1576;&#1608;&#1583;&#1580;&#1607;%201404%20&#1608;&#1740;&#1585;&#1575;&#1740;&#1588;%201%20Dr%20Arghavan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بودجه 1404"/>
      <sheetName val="محصولات جدید "/>
      <sheetName val="اشکال ،"/>
      <sheetName val="محصولات جدید ،"/>
      <sheetName val="تقسیم پخش"/>
      <sheetName val="بودجه 1402-ماهانه"/>
      <sheetName val="Sheet1"/>
      <sheetName val="اشکال"/>
      <sheetName val="محصولات جدید"/>
      <sheetName val="محصولات جدید نمودار"/>
      <sheetName val="مقایسه فروش و بودجه ماهانه"/>
    </sheetNames>
    <sheetDataSet>
      <sheetData sheetId="0">
        <row r="16">
          <cell r="AF16">
            <v>12000</v>
          </cell>
          <cell r="AG16">
            <v>2664000000</v>
          </cell>
        </row>
        <row r="175">
          <cell r="AF175">
            <v>360000</v>
          </cell>
          <cell r="AG175">
            <v>0</v>
          </cell>
        </row>
      </sheetData>
      <sheetData sheetId="1"/>
      <sheetData sheetId="2"/>
      <sheetData sheetId="3"/>
      <sheetData sheetId="4"/>
      <sheetData sheetId="5"/>
      <sheetData sheetId="6"/>
      <sheetData sheetId="7"/>
      <sheetData sheetId="8"/>
      <sheetData sheetId="9"/>
      <sheetData sheetId="1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2:E6" headerRowDxfId="8" dataDxfId="6" totalsRowDxfId="4" headerRowBorderDxfId="7" tableBorderDxfId="5">
  <tableColumns count="3">
    <tableColumn id="1" xr3:uid="{00000000-0010-0000-0000-000001000000}" name="حجم بازار فروش دارو " dataDxfId="3"/>
    <tableColumn id="2" xr3:uid="{00000000-0010-0000-0000-000002000000}" name="تعداد بازار فروش دارو " dataDxfId="2"/>
    <tableColumn id="3" xr3:uid="{00000000-0010-0000-0000-000003000000}" name="داروسازی خوازرمی "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EF1142"/>
  <sheetViews>
    <sheetView rightToLeft="1" topLeftCell="D1" zoomScale="110" zoomScaleNormal="110" workbookViewId="0">
      <pane xSplit="15" ySplit="1" topLeftCell="S2" activePane="bottomRight" state="frozen"/>
      <selection activeCell="D2" sqref="D2"/>
      <selection pane="topRight" activeCell="AL2" sqref="AL2"/>
      <selection pane="bottomLeft" activeCell="D4" sqref="D4"/>
      <selection pane="bottomRight" activeCell="D1" sqref="A1:XFD1048576"/>
    </sheetView>
  </sheetViews>
  <sheetFormatPr defaultRowHeight="18" x14ac:dyDescent="0.35"/>
  <cols>
    <col min="1" max="1" width="15.5703125" style="38" customWidth="1"/>
    <col min="2" max="2" width="16.85546875" style="38" customWidth="1"/>
    <col min="3" max="3" width="46.5703125" style="51" customWidth="1"/>
    <col min="4" max="4" width="17.5703125" style="38" customWidth="1"/>
    <col min="5" max="5" width="14.140625" style="38" bestFit="1" customWidth="1"/>
    <col min="6" max="6" width="6.28515625" style="38" bestFit="1" customWidth="1"/>
    <col min="7" max="7" width="8.7109375" style="38" customWidth="1"/>
    <col min="8" max="8" width="9.85546875" style="38" bestFit="1" customWidth="1"/>
    <col min="9" max="9" width="7.5703125" style="72" customWidth="1"/>
    <col min="10" max="10" width="7.5703125" style="73" customWidth="1"/>
    <col min="11" max="11" width="9.42578125" style="74" customWidth="1"/>
    <col min="12" max="12" width="14.140625" style="74" customWidth="1"/>
    <col min="13" max="13" width="12.42578125" style="69" bestFit="1" customWidth="1"/>
    <col min="14" max="14" width="14.42578125" style="69" bestFit="1" customWidth="1"/>
    <col min="15" max="15" width="9.85546875" style="39" bestFit="1" customWidth="1"/>
    <col min="16" max="16" width="14.42578125" style="39" bestFit="1" customWidth="1"/>
    <col min="17" max="17" width="8.42578125" style="75" customWidth="1"/>
    <col min="18" max="18" width="8.42578125" style="76" bestFit="1" customWidth="1"/>
    <col min="19" max="19" width="11.85546875" style="77" bestFit="1" customWidth="1"/>
    <col min="20" max="20" width="14.140625" style="77" bestFit="1" customWidth="1"/>
    <col min="21" max="21" width="11.7109375" style="182" bestFit="1" customWidth="1"/>
    <col min="22" max="22" width="13" style="182" bestFit="1" customWidth="1"/>
    <col min="23" max="24" width="13.140625" style="182" bestFit="1" customWidth="1"/>
    <col min="25" max="25" width="13.28515625" style="182" bestFit="1" customWidth="1"/>
    <col min="26" max="26" width="13" style="182" bestFit="1" customWidth="1"/>
    <col min="27" max="27" width="14.5703125" style="182" bestFit="1" customWidth="1"/>
    <col min="28" max="28" width="14" style="182" bestFit="1" customWidth="1"/>
    <col min="29" max="29" width="9.85546875" style="182" bestFit="1" customWidth="1"/>
    <col min="30" max="30" width="13" style="182" bestFit="1" customWidth="1"/>
    <col min="31" max="31" width="11.140625" style="182" bestFit="1" customWidth="1"/>
    <col min="32" max="32" width="13" style="182" bestFit="1" customWidth="1"/>
    <col min="33" max="33" width="10.28515625" style="225" bestFit="1" customWidth="1"/>
    <col min="34" max="34" width="14.42578125" style="225" bestFit="1" customWidth="1"/>
    <col min="35" max="35" width="10.5703125" style="182" bestFit="1" customWidth="1"/>
    <col min="36" max="36" width="13" style="182" bestFit="1" customWidth="1"/>
    <col min="37" max="37" width="9" style="182" bestFit="1" customWidth="1"/>
    <col min="38" max="38" width="16.28515625" style="182" bestFit="1" customWidth="1"/>
    <col min="39" max="39" width="9.28515625" style="182" bestFit="1" customWidth="1"/>
    <col min="40" max="40" width="13" style="182" bestFit="1" customWidth="1"/>
    <col min="41" max="41" width="9.42578125" style="182" bestFit="1" customWidth="1"/>
    <col min="42" max="42" width="13" style="182" bestFit="1" customWidth="1"/>
    <col min="43" max="43" width="10.7109375" style="182" bestFit="1" customWidth="1"/>
    <col min="44" max="44" width="13" style="182" bestFit="1" customWidth="1"/>
    <col min="45" max="45" width="11.28515625" style="182" bestFit="1" customWidth="1"/>
    <col min="46" max="46" width="13" style="182" bestFit="1" customWidth="1"/>
    <col min="47" max="47" width="12.5703125" style="182" bestFit="1" customWidth="1"/>
    <col min="48" max="48" width="13" style="182" bestFit="1" customWidth="1"/>
    <col min="49" max="49" width="10.28515625" style="182" bestFit="1" customWidth="1"/>
    <col min="50" max="50" width="14.42578125" style="182" bestFit="1" customWidth="1"/>
    <col min="51" max="51" width="10.5703125" style="182" bestFit="1" customWidth="1"/>
    <col min="52" max="52" width="13" style="182" bestFit="1" customWidth="1"/>
    <col min="53" max="53" width="9" style="182" bestFit="1" customWidth="1"/>
    <col min="54" max="54" width="15.42578125" style="182" bestFit="1" customWidth="1"/>
    <col min="55" max="55" width="9.7109375" style="182" bestFit="1" customWidth="1"/>
    <col min="56" max="56" width="13" style="182" bestFit="1" customWidth="1"/>
    <col min="57" max="57" width="9" style="182" bestFit="1" customWidth="1"/>
    <col min="58" max="58" width="17" style="182" bestFit="1" customWidth="1"/>
    <col min="59" max="59" width="10.28515625" style="182" bestFit="1" customWidth="1"/>
    <col min="60" max="60" width="13" style="182" bestFit="1" customWidth="1"/>
    <col min="61" max="61" width="9" style="182" bestFit="1" customWidth="1"/>
    <col min="62" max="62" width="15.5703125" style="182" bestFit="1" customWidth="1"/>
    <col min="63" max="63" width="9.28515625" style="182" bestFit="1" customWidth="1"/>
    <col min="64" max="64" width="13" style="182" bestFit="1" customWidth="1"/>
    <col min="65" max="65" width="12.42578125" style="182" bestFit="1" customWidth="1"/>
    <col min="66" max="66" width="15.42578125" style="182" bestFit="1" customWidth="1"/>
    <col min="67" max="67" width="13" style="182" bestFit="1" customWidth="1"/>
    <col min="68" max="68" width="14.42578125" style="182" bestFit="1" customWidth="1"/>
    <col min="69" max="69" width="9" style="182" bestFit="1" customWidth="1"/>
    <col min="70" max="70" width="14.85546875" style="182" bestFit="1" customWidth="1"/>
    <col min="71" max="71" width="9.140625" style="182" bestFit="1" customWidth="1"/>
    <col min="72" max="72" width="13" style="182" bestFit="1" customWidth="1"/>
    <col min="73" max="73" width="9.140625" style="182" bestFit="1" customWidth="1"/>
    <col min="74" max="74" width="14.42578125" style="182" bestFit="1" customWidth="1"/>
    <col min="75" max="75" width="10.42578125" style="182" bestFit="1" customWidth="1"/>
    <col min="76" max="76" width="13" style="182" bestFit="1" customWidth="1"/>
    <col min="77" max="77" width="9.5703125" style="182" bestFit="1" customWidth="1"/>
    <col min="78" max="78" width="13.140625" style="182" bestFit="1" customWidth="1"/>
    <col min="79" max="79" width="10.85546875" style="182" customWidth="1"/>
    <col min="80" max="80" width="13" style="182" bestFit="1" customWidth="1"/>
    <col min="81" max="81" width="12.42578125" style="182" bestFit="1" customWidth="1"/>
    <col min="82" max="82" width="17.140625" style="182" bestFit="1" customWidth="1"/>
    <col min="83" max="83" width="12.42578125" style="182" bestFit="1" customWidth="1"/>
    <col min="84" max="84" width="13.7109375" style="182" bestFit="1" customWidth="1"/>
    <col min="85" max="85" width="10.28515625" style="1" bestFit="1" customWidth="1"/>
    <col min="86" max="86" width="15.140625" style="1" bestFit="1" customWidth="1"/>
    <col min="87" max="87" width="10.28515625" style="1" bestFit="1" customWidth="1"/>
    <col min="88" max="88" width="16.7109375" style="1" customWidth="1"/>
    <col min="89" max="89" width="15.140625" style="1" bestFit="1" customWidth="1"/>
    <col min="90" max="90" width="9.140625" style="1"/>
    <col min="91" max="91" width="11.28515625" style="1" bestFit="1" customWidth="1"/>
    <col min="92" max="92" width="9.140625" style="1"/>
    <col min="93" max="93" width="17" style="1" customWidth="1"/>
    <col min="94" max="137" width="9.140625" style="1"/>
  </cols>
  <sheetData>
    <row r="1" spans="1:137" s="213" customFormat="1" ht="39" customHeight="1" x14ac:dyDescent="0.25">
      <c r="A1" s="26" t="s">
        <v>1</v>
      </c>
      <c r="B1" s="78" t="s">
        <v>2</v>
      </c>
      <c r="C1" s="78" t="s">
        <v>3</v>
      </c>
      <c r="D1" s="78" t="s">
        <v>0</v>
      </c>
      <c r="E1" s="78" t="s">
        <v>4</v>
      </c>
      <c r="F1" s="78" t="s">
        <v>5</v>
      </c>
      <c r="G1" s="26" t="s">
        <v>122</v>
      </c>
      <c r="H1" s="26" t="s">
        <v>6</v>
      </c>
      <c r="I1" s="220" t="s">
        <v>393</v>
      </c>
      <c r="J1" s="81" t="s">
        <v>395</v>
      </c>
      <c r="K1" s="82" t="s">
        <v>461</v>
      </c>
      <c r="L1" s="82" t="s">
        <v>462</v>
      </c>
      <c r="M1" s="83" t="s">
        <v>546</v>
      </c>
      <c r="N1" s="83" t="s">
        <v>547</v>
      </c>
      <c r="O1" s="206" t="s">
        <v>841</v>
      </c>
      <c r="P1" s="206" t="s">
        <v>842</v>
      </c>
      <c r="Q1" s="79" t="s">
        <v>7</v>
      </c>
      <c r="R1" s="207" t="s">
        <v>111</v>
      </c>
      <c r="S1" s="80" t="s">
        <v>119</v>
      </c>
      <c r="T1" s="80" t="s">
        <v>120</v>
      </c>
      <c r="U1" s="208" t="s">
        <v>843</v>
      </c>
      <c r="V1" s="208" t="s">
        <v>844</v>
      </c>
      <c r="W1" s="209" t="s">
        <v>878</v>
      </c>
      <c r="X1" s="209" t="s">
        <v>879</v>
      </c>
      <c r="Y1" s="208" t="s">
        <v>845</v>
      </c>
      <c r="Z1" s="208" t="s">
        <v>846</v>
      </c>
      <c r="AA1" s="209" t="s">
        <v>880</v>
      </c>
      <c r="AB1" s="209" t="s">
        <v>881</v>
      </c>
      <c r="AC1" s="208" t="s">
        <v>847</v>
      </c>
      <c r="AD1" s="208" t="s">
        <v>848</v>
      </c>
      <c r="AE1" s="209" t="s">
        <v>882</v>
      </c>
      <c r="AF1" s="209" t="s">
        <v>883</v>
      </c>
      <c r="AG1" s="208" t="s">
        <v>849</v>
      </c>
      <c r="AH1" s="208" t="s">
        <v>850</v>
      </c>
      <c r="AI1" s="209" t="s">
        <v>884</v>
      </c>
      <c r="AJ1" s="209" t="s">
        <v>885</v>
      </c>
      <c r="AK1" s="208" t="s">
        <v>851</v>
      </c>
      <c r="AL1" s="208" t="s">
        <v>852</v>
      </c>
      <c r="AM1" s="209" t="s">
        <v>886</v>
      </c>
      <c r="AN1" s="209" t="s">
        <v>887</v>
      </c>
      <c r="AO1" s="208" t="s">
        <v>853</v>
      </c>
      <c r="AP1" s="208" t="s">
        <v>854</v>
      </c>
      <c r="AQ1" s="209" t="s">
        <v>888</v>
      </c>
      <c r="AR1" s="209" t="s">
        <v>889</v>
      </c>
      <c r="AS1" s="208" t="s">
        <v>855</v>
      </c>
      <c r="AT1" s="208" t="s">
        <v>856</v>
      </c>
      <c r="AU1" s="209" t="s">
        <v>890</v>
      </c>
      <c r="AV1" s="209" t="s">
        <v>891</v>
      </c>
      <c r="AW1" s="208" t="s">
        <v>857</v>
      </c>
      <c r="AX1" s="208" t="s">
        <v>858</v>
      </c>
      <c r="AY1" s="209" t="s">
        <v>892</v>
      </c>
      <c r="AZ1" s="209" t="s">
        <v>893</v>
      </c>
      <c r="BA1" s="208" t="s">
        <v>859</v>
      </c>
      <c r="BB1" s="208" t="s">
        <v>860</v>
      </c>
      <c r="BC1" s="209" t="s">
        <v>894</v>
      </c>
      <c r="BD1" s="209" t="s">
        <v>895</v>
      </c>
      <c r="BE1" s="208" t="s">
        <v>861</v>
      </c>
      <c r="BF1" s="208" t="s">
        <v>862</v>
      </c>
      <c r="BG1" s="209" t="s">
        <v>896</v>
      </c>
      <c r="BH1" s="209" t="s">
        <v>897</v>
      </c>
      <c r="BI1" s="208" t="s">
        <v>863</v>
      </c>
      <c r="BJ1" s="208" t="s">
        <v>864</v>
      </c>
      <c r="BK1" s="209" t="s">
        <v>898</v>
      </c>
      <c r="BL1" s="209" t="s">
        <v>899</v>
      </c>
      <c r="BM1" s="208" t="s">
        <v>865</v>
      </c>
      <c r="BN1" s="208" t="s">
        <v>866</v>
      </c>
      <c r="BO1" s="209" t="s">
        <v>900</v>
      </c>
      <c r="BP1" s="209" t="s">
        <v>901</v>
      </c>
      <c r="BQ1" s="208" t="s">
        <v>867</v>
      </c>
      <c r="BR1" s="208" t="s">
        <v>868</v>
      </c>
      <c r="BS1" s="209" t="s">
        <v>902</v>
      </c>
      <c r="BT1" s="209" t="s">
        <v>903</v>
      </c>
      <c r="BU1" s="208" t="s">
        <v>869</v>
      </c>
      <c r="BV1" s="208" t="s">
        <v>870</v>
      </c>
      <c r="BW1" s="209" t="s">
        <v>904</v>
      </c>
      <c r="BX1" s="209" t="s">
        <v>905</v>
      </c>
      <c r="BY1" s="208" t="s">
        <v>871</v>
      </c>
      <c r="BZ1" s="208" t="s">
        <v>872</v>
      </c>
      <c r="CA1" s="209" t="s">
        <v>906</v>
      </c>
      <c r="CB1" s="209" t="s">
        <v>907</v>
      </c>
      <c r="CC1" s="210" t="s">
        <v>873</v>
      </c>
      <c r="CD1" s="208" t="s">
        <v>874</v>
      </c>
      <c r="CE1" s="211" t="s">
        <v>908</v>
      </c>
      <c r="CF1" s="209" t="s">
        <v>909</v>
      </c>
      <c r="CG1" s="227"/>
      <c r="CH1" s="227"/>
      <c r="CI1" s="227"/>
      <c r="CJ1" s="227"/>
      <c r="CK1" s="227"/>
      <c r="CL1" s="227"/>
      <c r="CM1" s="227"/>
      <c r="CN1" s="227"/>
      <c r="CO1" s="227"/>
      <c r="CP1" s="227"/>
      <c r="CQ1" s="227"/>
      <c r="CR1" s="227"/>
      <c r="CS1" s="227"/>
      <c r="CT1" s="227"/>
      <c r="CU1" s="227"/>
      <c r="CV1" s="227"/>
      <c r="CW1" s="227"/>
      <c r="CX1" s="227"/>
      <c r="CY1" s="227"/>
      <c r="CZ1" s="227"/>
      <c r="DA1" s="227"/>
      <c r="DB1" s="227"/>
      <c r="DC1" s="227"/>
      <c r="DD1" s="227"/>
      <c r="DE1" s="227"/>
      <c r="DF1" s="227"/>
      <c r="DG1" s="227"/>
      <c r="DH1" s="227"/>
      <c r="DI1" s="227"/>
      <c r="DJ1" s="227"/>
      <c r="DK1" s="227"/>
      <c r="DL1" s="227"/>
      <c r="DM1" s="227"/>
      <c r="DN1" s="227"/>
      <c r="DO1" s="227"/>
      <c r="DP1" s="227"/>
      <c r="DQ1" s="227"/>
      <c r="DR1" s="227"/>
      <c r="DS1" s="227"/>
      <c r="DT1" s="227"/>
      <c r="DU1" s="227"/>
      <c r="DV1" s="227"/>
      <c r="DW1" s="227"/>
      <c r="DX1" s="227"/>
      <c r="DY1" s="227"/>
      <c r="DZ1" s="227"/>
      <c r="EA1" s="227"/>
      <c r="EB1" s="227"/>
      <c r="EC1" s="227"/>
      <c r="ED1" s="227"/>
      <c r="EE1" s="227"/>
      <c r="EF1" s="227"/>
      <c r="EG1" s="227"/>
    </row>
    <row r="2" spans="1:137" x14ac:dyDescent="0.35">
      <c r="A2" s="68" t="s">
        <v>11</v>
      </c>
      <c r="B2" s="68">
        <v>13090199</v>
      </c>
      <c r="C2" s="216" t="s">
        <v>12</v>
      </c>
      <c r="D2" s="6" t="s">
        <v>10</v>
      </c>
      <c r="E2" s="6">
        <v>12</v>
      </c>
      <c r="F2" s="6">
        <v>1</v>
      </c>
      <c r="G2" s="9">
        <v>529000</v>
      </c>
      <c r="H2" s="8">
        <f>G2/F2</f>
        <v>529000</v>
      </c>
      <c r="I2" s="12">
        <f t="shared" ref="I2:J6" si="0">J2/E2</f>
        <v>16800</v>
      </c>
      <c r="J2" s="13">
        <f t="shared" si="0"/>
        <v>201600</v>
      </c>
      <c r="K2" s="217">
        <v>201600</v>
      </c>
      <c r="L2" s="217">
        <f t="shared" ref="L2:L33" si="1">K2*H2</f>
        <v>106646400000</v>
      </c>
      <c r="M2" s="218">
        <f t="shared" ref="M2:M65" si="2">N2/E2</f>
        <v>10000</v>
      </c>
      <c r="N2" s="218">
        <f t="shared" ref="N2:N65" si="3">O2/F2</f>
        <v>120000</v>
      </c>
      <c r="O2" s="230">
        <v>120000</v>
      </c>
      <c r="P2" s="198">
        <f t="shared" ref="P2:P65" si="4">O2*H2</f>
        <v>63480000000</v>
      </c>
      <c r="Q2" s="237">
        <v>0.1</v>
      </c>
      <c r="R2" s="8">
        <f t="shared" ref="R2:R65" si="5">Q2*O2</f>
        <v>12000</v>
      </c>
      <c r="S2" s="212">
        <f t="shared" ref="S2:S65" si="6">R2+O2</f>
        <v>132000</v>
      </c>
      <c r="T2" s="212">
        <f t="shared" ref="T2:T65" si="7">S2*H2</f>
        <v>69828000000</v>
      </c>
      <c r="U2" s="215">
        <v>6000</v>
      </c>
      <c r="V2" s="215">
        <f t="shared" ref="V2:V65" si="8">U2*H2</f>
        <v>3174000000</v>
      </c>
      <c r="W2" s="215">
        <f>U2*Q2</f>
        <v>600</v>
      </c>
      <c r="X2" s="215">
        <f t="shared" ref="X2:X65" si="9">W2*H2</f>
        <v>317400000</v>
      </c>
      <c r="Y2" s="221">
        <v>8400</v>
      </c>
      <c r="Z2" s="221">
        <f t="shared" ref="Z2:Z65" si="10">Y2*H2</f>
        <v>4443600000</v>
      </c>
      <c r="AA2" s="221">
        <f>Y2*Q2</f>
        <v>840</v>
      </c>
      <c r="AB2" s="221">
        <f t="shared" ref="AB2:AB65" si="11">AA2*H2</f>
        <v>444360000</v>
      </c>
      <c r="AC2" s="215">
        <v>8400</v>
      </c>
      <c r="AD2" s="215">
        <f t="shared" ref="AD2:AD65" si="12">AC2*H2</f>
        <v>4443600000</v>
      </c>
      <c r="AE2" s="215">
        <f>AC2*Q2</f>
        <v>840</v>
      </c>
      <c r="AF2" s="215">
        <f t="shared" ref="AF2:AF65" si="13">AE2*H2</f>
        <v>444360000</v>
      </c>
      <c r="AG2" s="215">
        <f>AC2+Y2+U2</f>
        <v>22800</v>
      </c>
      <c r="AH2" s="215">
        <f>AD2+Z2+V2</f>
        <v>12061200000</v>
      </c>
      <c r="AI2" s="215">
        <f>AE2+AA2+W2</f>
        <v>2280</v>
      </c>
      <c r="AJ2" s="215">
        <f>AF2+AB2+X2</f>
        <v>1206120000</v>
      </c>
      <c r="AK2" s="215">
        <v>8400</v>
      </c>
      <c r="AL2" s="215">
        <f t="shared" ref="AL2:AL65" si="14">AK2*H2</f>
        <v>4443600000</v>
      </c>
      <c r="AM2" s="215">
        <f>AK2*Q2</f>
        <v>840</v>
      </c>
      <c r="AN2" s="215">
        <f t="shared" ref="AN2:AN65" si="15">AM2*H2</f>
        <v>444360000</v>
      </c>
      <c r="AO2" s="215">
        <v>9600</v>
      </c>
      <c r="AP2" s="215">
        <f t="shared" ref="AP2:AP65" si="16">AO2*H2</f>
        <v>5078400000</v>
      </c>
      <c r="AQ2" s="215">
        <f>AO2*Q2</f>
        <v>960</v>
      </c>
      <c r="AR2" s="215">
        <f t="shared" ref="AR2:AR65" si="17">AQ2*H2</f>
        <v>507840000</v>
      </c>
      <c r="AS2" s="215">
        <v>7200</v>
      </c>
      <c r="AT2" s="215">
        <f t="shared" ref="AT2:AT65" si="18">AS2*H2</f>
        <v>3808800000</v>
      </c>
      <c r="AU2" s="215">
        <f>AS2*Q2</f>
        <v>720</v>
      </c>
      <c r="AV2" s="215">
        <f t="shared" ref="AV2:AV65" si="19">AU2*H2</f>
        <v>380880000</v>
      </c>
      <c r="AW2" s="215">
        <f>AS2+AO2+AK2</f>
        <v>25200</v>
      </c>
      <c r="AX2" s="215">
        <f>AT2+AP2+AL2</f>
        <v>13330800000</v>
      </c>
      <c r="AY2" s="215">
        <f>AU2+AQ2+AM2</f>
        <v>2520</v>
      </c>
      <c r="AZ2" s="215">
        <f>AV2+AR2+AN2</f>
        <v>1333080000</v>
      </c>
      <c r="BA2" s="215">
        <v>13200</v>
      </c>
      <c r="BB2" s="215">
        <f t="shared" ref="BB2:BB65" si="20">BA2*H2</f>
        <v>6982800000</v>
      </c>
      <c r="BC2" s="215">
        <f>BA2*Q2</f>
        <v>1320</v>
      </c>
      <c r="BD2" s="215">
        <f t="shared" ref="BD2:BD65" si="21">BC2*H2</f>
        <v>698280000</v>
      </c>
      <c r="BE2" s="215">
        <v>13200</v>
      </c>
      <c r="BF2" s="215">
        <f t="shared" ref="BF2:BF65" si="22">BE2*H2</f>
        <v>6982800000</v>
      </c>
      <c r="BG2" s="215">
        <f>BE2*Q2</f>
        <v>1320</v>
      </c>
      <c r="BH2" s="215">
        <f t="shared" ref="BH2:BH65" si="23">BG2*H2</f>
        <v>698280000</v>
      </c>
      <c r="BI2" s="215">
        <v>12000</v>
      </c>
      <c r="BJ2" s="215">
        <f t="shared" ref="BJ2:BJ65" si="24">BI2*H2</f>
        <v>6348000000</v>
      </c>
      <c r="BK2" s="215">
        <f>BI2*Q2</f>
        <v>1200</v>
      </c>
      <c r="BL2" s="215">
        <f t="shared" ref="BL2:BL65" si="25">BK2*H2</f>
        <v>634800000</v>
      </c>
      <c r="BM2" s="215">
        <f>BI2+BE2+BA2</f>
        <v>38400</v>
      </c>
      <c r="BN2" s="215">
        <f>BJ2+BF2+BB2</f>
        <v>20313600000</v>
      </c>
      <c r="BO2" s="215">
        <f>BK2+BH2+BC2</f>
        <v>698282520</v>
      </c>
      <c r="BP2" s="215">
        <f>BL2+BH2+BD2</f>
        <v>2031360000</v>
      </c>
      <c r="BQ2" s="215">
        <v>13200</v>
      </c>
      <c r="BR2" s="215">
        <f t="shared" ref="BR2:BR65" si="26">BQ2*H2</f>
        <v>6982800000</v>
      </c>
      <c r="BS2" s="215">
        <f>BQ2*Q2</f>
        <v>1320</v>
      </c>
      <c r="BT2" s="215">
        <f t="shared" ref="BT2:BT65" si="27">BS2*H2</f>
        <v>698280000</v>
      </c>
      <c r="BU2" s="215">
        <v>12000</v>
      </c>
      <c r="BV2" s="215">
        <f t="shared" ref="BV2:BV65" si="28">BU2*H2</f>
        <v>6348000000</v>
      </c>
      <c r="BW2" s="215">
        <f>BU2*Q2</f>
        <v>1200</v>
      </c>
      <c r="BX2" s="215">
        <f t="shared" ref="BX2:BX65" si="29">BW2*H2</f>
        <v>634800000</v>
      </c>
      <c r="BY2" s="215">
        <v>8400</v>
      </c>
      <c r="BZ2" s="215">
        <f t="shared" ref="BZ2:BZ65" si="30">BY2*H2</f>
        <v>4443600000</v>
      </c>
      <c r="CA2" s="215">
        <f>BY2*Q2</f>
        <v>840</v>
      </c>
      <c r="CB2" s="215">
        <f t="shared" ref="CB2:CB65" si="31">CA2*H2</f>
        <v>444360000</v>
      </c>
      <c r="CC2" s="215">
        <f>BY2+BU2+BQ2</f>
        <v>33600</v>
      </c>
      <c r="CD2" s="215">
        <f>BZ2+BV2+BR2</f>
        <v>17774400000</v>
      </c>
      <c r="CE2" s="219">
        <f>CA2+BW2+BS2</f>
        <v>3360</v>
      </c>
      <c r="CF2" s="219">
        <f>CB2+BX2+BT2</f>
        <v>1777440000</v>
      </c>
      <c r="CG2" s="241">
        <f>CA2+BW2+BS2+BK2+BG2+BC2+AU2+AQ2+AM2+AE2+AA2+W2</f>
        <v>12000</v>
      </c>
      <c r="CH2" s="241">
        <f>CB2+BX2+BT2+BL2+BH2+BD2+AV2+AR2+AN2+AF2+AB2+X2</f>
        <v>6348000000</v>
      </c>
      <c r="CI2" s="241">
        <f>CG2-R2</f>
        <v>0</v>
      </c>
      <c r="CJ2" s="241"/>
      <c r="CK2" s="241"/>
      <c r="CL2" s="241"/>
      <c r="CM2" s="241"/>
    </row>
    <row r="3" spans="1:137" ht="41.25" customHeight="1" x14ac:dyDescent="0.35">
      <c r="A3" s="20" t="s">
        <v>11</v>
      </c>
      <c r="B3" s="20" t="s">
        <v>465</v>
      </c>
      <c r="C3" s="5" t="s">
        <v>13</v>
      </c>
      <c r="D3" s="6" t="s">
        <v>10</v>
      </c>
      <c r="E3" s="6">
        <v>12</v>
      </c>
      <c r="F3" s="6">
        <v>1</v>
      </c>
      <c r="G3" s="7">
        <v>323000</v>
      </c>
      <c r="H3" s="8">
        <f t="shared" ref="H3:H66" si="32">G3/F3</f>
        <v>323000</v>
      </c>
      <c r="I3" s="12">
        <f t="shared" si="0"/>
        <v>72000</v>
      </c>
      <c r="J3" s="13">
        <f t="shared" si="0"/>
        <v>864000</v>
      </c>
      <c r="K3" s="14">
        <v>864000</v>
      </c>
      <c r="L3" s="14">
        <f t="shared" si="1"/>
        <v>279072000000</v>
      </c>
      <c r="M3" s="218">
        <f t="shared" si="2"/>
        <v>45000</v>
      </c>
      <c r="N3" s="218">
        <f t="shared" si="3"/>
        <v>540000</v>
      </c>
      <c r="O3" s="230">
        <v>540000</v>
      </c>
      <c r="P3" s="17">
        <f t="shared" si="4"/>
        <v>174420000000</v>
      </c>
      <c r="Q3" s="237">
        <v>0</v>
      </c>
      <c r="R3" s="8">
        <f t="shared" si="5"/>
        <v>0</v>
      </c>
      <c r="S3" s="212">
        <f t="shared" si="6"/>
        <v>540000</v>
      </c>
      <c r="T3" s="212">
        <f t="shared" si="7"/>
        <v>174420000000</v>
      </c>
      <c r="U3" s="215">
        <v>27000</v>
      </c>
      <c r="V3" s="215">
        <f t="shared" si="8"/>
        <v>8721000000</v>
      </c>
      <c r="W3" s="215">
        <f t="shared" ref="W3:W66" si="33">U3*Q3</f>
        <v>0</v>
      </c>
      <c r="X3" s="215">
        <f t="shared" si="9"/>
        <v>0</v>
      </c>
      <c r="Y3" s="221">
        <v>37800</v>
      </c>
      <c r="Z3" s="221">
        <f t="shared" si="10"/>
        <v>12209400000</v>
      </c>
      <c r="AA3" s="221">
        <f t="shared" ref="AA3:AA66" si="34">Y3*Q3</f>
        <v>0</v>
      </c>
      <c r="AB3" s="221">
        <f t="shared" si="11"/>
        <v>0</v>
      </c>
      <c r="AC3" s="215">
        <v>37800</v>
      </c>
      <c r="AD3" s="215">
        <f t="shared" si="12"/>
        <v>12209400000</v>
      </c>
      <c r="AE3" s="215">
        <f t="shared" ref="AE3:AE66" si="35">AC3*Q3</f>
        <v>0</v>
      </c>
      <c r="AF3" s="215">
        <f t="shared" si="13"/>
        <v>0</v>
      </c>
      <c r="AG3" s="215">
        <f t="shared" ref="AG3:AG66" si="36">AC3+Y3+U3</f>
        <v>102600</v>
      </c>
      <c r="AH3" s="215">
        <f t="shared" ref="AH3:AH66" si="37">AD3+Z3+V3</f>
        <v>33139800000</v>
      </c>
      <c r="AI3" s="215">
        <f t="shared" ref="AI3:AI66" si="38">AE3+AA3+W3</f>
        <v>0</v>
      </c>
      <c r="AJ3" s="215">
        <f t="shared" ref="AJ3:AJ66" si="39">AF3+AB3+X3</f>
        <v>0</v>
      </c>
      <c r="AK3" s="214">
        <v>37800</v>
      </c>
      <c r="AL3" s="215">
        <f t="shared" si="14"/>
        <v>12209400000</v>
      </c>
      <c r="AM3" s="215">
        <f t="shared" ref="AM3:AM66" si="40">AK3*Q3</f>
        <v>0</v>
      </c>
      <c r="AN3" s="215">
        <f t="shared" si="15"/>
        <v>0</v>
      </c>
      <c r="AO3" s="215">
        <v>43200</v>
      </c>
      <c r="AP3" s="215">
        <f t="shared" si="16"/>
        <v>13953600000</v>
      </c>
      <c r="AQ3" s="215">
        <f t="shared" ref="AQ3:AQ66" si="41">AO3*Q3</f>
        <v>0</v>
      </c>
      <c r="AR3" s="215">
        <f t="shared" si="17"/>
        <v>0</v>
      </c>
      <c r="AS3" s="215">
        <v>32400</v>
      </c>
      <c r="AT3" s="215">
        <f t="shared" si="18"/>
        <v>10465200000</v>
      </c>
      <c r="AU3" s="215">
        <f t="shared" ref="AU3:AU66" si="42">AS3*Q3</f>
        <v>0</v>
      </c>
      <c r="AV3" s="215">
        <f t="shared" si="19"/>
        <v>0</v>
      </c>
      <c r="AW3" s="215">
        <f t="shared" ref="AW3:AW66" si="43">AS3+AO3+AK3</f>
        <v>113400</v>
      </c>
      <c r="AX3" s="215">
        <f t="shared" ref="AX3:AX66" si="44">AT3+AP3+AL3</f>
        <v>36628200000</v>
      </c>
      <c r="AY3" s="215">
        <f t="shared" ref="AY3:AY66" si="45">AU3+AQ3+AM3</f>
        <v>0</v>
      </c>
      <c r="AZ3" s="215">
        <f t="shared" ref="AZ3:AZ66" si="46">AV3+AR3+AN3</f>
        <v>0</v>
      </c>
      <c r="BA3" s="215">
        <v>59400</v>
      </c>
      <c r="BB3" s="215">
        <f t="shared" si="20"/>
        <v>19186200000</v>
      </c>
      <c r="BC3" s="215">
        <f t="shared" ref="BC3:BC66" si="47">BA3*Q3</f>
        <v>0</v>
      </c>
      <c r="BD3" s="215">
        <f t="shared" si="21"/>
        <v>0</v>
      </c>
      <c r="BE3" s="214">
        <v>59400</v>
      </c>
      <c r="BF3" s="215">
        <f t="shared" si="22"/>
        <v>19186200000</v>
      </c>
      <c r="BG3" s="215">
        <f t="shared" ref="BG3:BG66" si="48">BE3*Q3</f>
        <v>0</v>
      </c>
      <c r="BH3" s="215">
        <f t="shared" si="23"/>
        <v>0</v>
      </c>
      <c r="BI3" s="215">
        <v>54000</v>
      </c>
      <c r="BJ3" s="215">
        <f t="shared" si="24"/>
        <v>17442000000</v>
      </c>
      <c r="BK3" s="215">
        <f t="shared" ref="BK3:BK66" si="49">BI3*Q3</f>
        <v>0</v>
      </c>
      <c r="BL3" s="215">
        <f t="shared" si="25"/>
        <v>0</v>
      </c>
      <c r="BM3" s="215">
        <f t="shared" ref="BM3:BM66" si="50">BI3+BE3+BA3</f>
        <v>172800</v>
      </c>
      <c r="BN3" s="215">
        <f t="shared" ref="BN3:BN66" si="51">BJ3+BF3+BB3</f>
        <v>55814400000</v>
      </c>
      <c r="BO3" s="215">
        <f t="shared" ref="BO3:BO66" si="52">BK3+BH3+BC3</f>
        <v>0</v>
      </c>
      <c r="BP3" s="215">
        <f t="shared" ref="BP3:BP66" si="53">BL3+BH3+BD3</f>
        <v>0</v>
      </c>
      <c r="BQ3" s="215">
        <v>59400</v>
      </c>
      <c r="BR3" s="215">
        <f t="shared" si="26"/>
        <v>19186200000</v>
      </c>
      <c r="BS3" s="215">
        <f t="shared" ref="BS3:BS66" si="54">BQ3*Q3</f>
        <v>0</v>
      </c>
      <c r="BT3" s="215">
        <f t="shared" si="27"/>
        <v>0</v>
      </c>
      <c r="BU3" s="215">
        <v>54000</v>
      </c>
      <c r="BV3" s="215">
        <f t="shared" si="28"/>
        <v>17442000000</v>
      </c>
      <c r="BW3" s="215">
        <f t="shared" ref="BW3:BW66" si="55">BU3*Q3</f>
        <v>0</v>
      </c>
      <c r="BX3" s="215">
        <f t="shared" si="29"/>
        <v>0</v>
      </c>
      <c r="BY3" s="215">
        <v>37800</v>
      </c>
      <c r="BZ3" s="215">
        <f t="shared" si="30"/>
        <v>12209400000</v>
      </c>
      <c r="CA3" s="215">
        <f t="shared" ref="CA3:CA66" si="56">BY3*Q3</f>
        <v>0</v>
      </c>
      <c r="CB3" s="215">
        <f t="shared" si="31"/>
        <v>0</v>
      </c>
      <c r="CC3" s="215">
        <f t="shared" ref="CC3:CC66" si="57">BY3+BU3+BQ3</f>
        <v>151200</v>
      </c>
      <c r="CD3" s="215">
        <f t="shared" ref="CD3:CD66" si="58">BZ3+BV3+BR3</f>
        <v>48837600000</v>
      </c>
      <c r="CE3" s="219">
        <f t="shared" ref="CE3:CE66" si="59">CA3+BW3+BS3</f>
        <v>0</v>
      </c>
      <c r="CF3" s="219">
        <f t="shared" ref="CF3:CF66" si="60">CB3+BX3+BT3</f>
        <v>0</v>
      </c>
      <c r="CG3" s="241">
        <f t="shared" ref="CG3:CG66" si="61">CA3+BW3+BS3+BK3+BG3+BC3+AU3+AQ3+AM3+AE3+AA3+W3</f>
        <v>0</v>
      </c>
      <c r="CH3" s="241">
        <f t="shared" ref="CH3:CH66" si="62">CB3+BX3+BT3+BL3+BH3+BD3+AV3+AR3+AN3+AF3+AB3+X3</f>
        <v>0</v>
      </c>
      <c r="CI3" s="241">
        <f t="shared" ref="CI3:CI66" si="63">CG3-R3</f>
        <v>0</v>
      </c>
      <c r="CJ3" s="241"/>
      <c r="CK3" s="241"/>
      <c r="CL3" s="241"/>
      <c r="CM3" s="241"/>
    </row>
    <row r="4" spans="1:137" ht="33" customHeight="1" x14ac:dyDescent="0.35">
      <c r="A4" s="20" t="s">
        <v>11</v>
      </c>
      <c r="B4" s="20" t="s">
        <v>466</v>
      </c>
      <c r="C4" s="5" t="s">
        <v>14</v>
      </c>
      <c r="D4" s="6" t="s">
        <v>10</v>
      </c>
      <c r="E4" s="6">
        <v>12</v>
      </c>
      <c r="F4" s="6">
        <v>1</v>
      </c>
      <c r="G4" s="7">
        <v>500000</v>
      </c>
      <c r="H4" s="8">
        <f t="shared" si="32"/>
        <v>500000</v>
      </c>
      <c r="I4" s="12">
        <f t="shared" si="0"/>
        <v>36000</v>
      </c>
      <c r="J4" s="13">
        <f t="shared" si="0"/>
        <v>432000</v>
      </c>
      <c r="K4" s="14">
        <v>432000</v>
      </c>
      <c r="L4" s="14">
        <f t="shared" si="1"/>
        <v>216000000000</v>
      </c>
      <c r="M4" s="218">
        <f t="shared" si="2"/>
        <v>30000</v>
      </c>
      <c r="N4" s="218">
        <f t="shared" si="3"/>
        <v>360000</v>
      </c>
      <c r="O4" s="230">
        <v>360000</v>
      </c>
      <c r="P4" s="17">
        <f t="shared" si="4"/>
        <v>180000000000</v>
      </c>
      <c r="Q4" s="237">
        <v>0</v>
      </c>
      <c r="R4" s="8">
        <f t="shared" si="5"/>
        <v>0</v>
      </c>
      <c r="S4" s="212">
        <f t="shared" si="6"/>
        <v>360000</v>
      </c>
      <c r="T4" s="212">
        <f t="shared" si="7"/>
        <v>180000000000</v>
      </c>
      <c r="U4" s="215">
        <v>18000</v>
      </c>
      <c r="V4" s="215">
        <f t="shared" si="8"/>
        <v>9000000000</v>
      </c>
      <c r="W4" s="215">
        <f t="shared" si="33"/>
        <v>0</v>
      </c>
      <c r="X4" s="215">
        <f t="shared" si="9"/>
        <v>0</v>
      </c>
      <c r="Y4" s="221">
        <v>25200.000000000004</v>
      </c>
      <c r="Z4" s="221">
        <f t="shared" si="10"/>
        <v>12600000000.000002</v>
      </c>
      <c r="AA4" s="221">
        <f t="shared" si="34"/>
        <v>0</v>
      </c>
      <c r="AB4" s="221">
        <f t="shared" si="11"/>
        <v>0</v>
      </c>
      <c r="AC4" s="215">
        <v>25200.000000000004</v>
      </c>
      <c r="AD4" s="215">
        <f t="shared" si="12"/>
        <v>12600000000.000002</v>
      </c>
      <c r="AE4" s="215">
        <f t="shared" si="35"/>
        <v>0</v>
      </c>
      <c r="AF4" s="215">
        <f t="shared" si="13"/>
        <v>0</v>
      </c>
      <c r="AG4" s="215">
        <f t="shared" si="36"/>
        <v>68400</v>
      </c>
      <c r="AH4" s="215">
        <f t="shared" si="37"/>
        <v>34200000000.000004</v>
      </c>
      <c r="AI4" s="215">
        <f t="shared" si="38"/>
        <v>0</v>
      </c>
      <c r="AJ4" s="215">
        <f t="shared" si="39"/>
        <v>0</v>
      </c>
      <c r="AK4" s="214">
        <v>25200.000000000004</v>
      </c>
      <c r="AL4" s="215">
        <f t="shared" si="14"/>
        <v>12600000000.000002</v>
      </c>
      <c r="AM4" s="215">
        <f t="shared" si="40"/>
        <v>0</v>
      </c>
      <c r="AN4" s="215">
        <f t="shared" si="15"/>
        <v>0</v>
      </c>
      <c r="AO4" s="215">
        <v>28800</v>
      </c>
      <c r="AP4" s="215">
        <f t="shared" si="16"/>
        <v>14400000000</v>
      </c>
      <c r="AQ4" s="215">
        <f t="shared" si="41"/>
        <v>0</v>
      </c>
      <c r="AR4" s="215">
        <f t="shared" si="17"/>
        <v>0</v>
      </c>
      <c r="AS4" s="215">
        <v>21600</v>
      </c>
      <c r="AT4" s="215">
        <f t="shared" si="18"/>
        <v>10800000000</v>
      </c>
      <c r="AU4" s="215">
        <f t="shared" si="42"/>
        <v>0</v>
      </c>
      <c r="AV4" s="215">
        <f t="shared" si="19"/>
        <v>0</v>
      </c>
      <c r="AW4" s="215">
        <f t="shared" si="43"/>
        <v>75600</v>
      </c>
      <c r="AX4" s="215">
        <f t="shared" si="44"/>
        <v>37800000000</v>
      </c>
      <c r="AY4" s="215">
        <f t="shared" si="45"/>
        <v>0</v>
      </c>
      <c r="AZ4" s="215">
        <f t="shared" si="46"/>
        <v>0</v>
      </c>
      <c r="BA4" s="215">
        <v>39600</v>
      </c>
      <c r="BB4" s="215">
        <f t="shared" si="20"/>
        <v>19800000000</v>
      </c>
      <c r="BC4" s="215">
        <f t="shared" si="47"/>
        <v>0</v>
      </c>
      <c r="BD4" s="215">
        <f t="shared" si="21"/>
        <v>0</v>
      </c>
      <c r="BE4" s="214">
        <v>39600</v>
      </c>
      <c r="BF4" s="215">
        <f t="shared" si="22"/>
        <v>19800000000</v>
      </c>
      <c r="BG4" s="215">
        <f t="shared" si="48"/>
        <v>0</v>
      </c>
      <c r="BH4" s="215">
        <f t="shared" si="23"/>
        <v>0</v>
      </c>
      <c r="BI4" s="215">
        <v>36000</v>
      </c>
      <c r="BJ4" s="215">
        <f t="shared" si="24"/>
        <v>18000000000</v>
      </c>
      <c r="BK4" s="215">
        <f t="shared" si="49"/>
        <v>0</v>
      </c>
      <c r="BL4" s="215">
        <f t="shared" si="25"/>
        <v>0</v>
      </c>
      <c r="BM4" s="215">
        <f t="shared" si="50"/>
        <v>115200</v>
      </c>
      <c r="BN4" s="215">
        <f t="shared" si="51"/>
        <v>57600000000</v>
      </c>
      <c r="BO4" s="215">
        <f t="shared" si="52"/>
        <v>0</v>
      </c>
      <c r="BP4" s="215">
        <f t="shared" si="53"/>
        <v>0</v>
      </c>
      <c r="BQ4" s="215">
        <v>39600</v>
      </c>
      <c r="BR4" s="215">
        <f t="shared" si="26"/>
        <v>19800000000</v>
      </c>
      <c r="BS4" s="215">
        <f t="shared" si="54"/>
        <v>0</v>
      </c>
      <c r="BT4" s="215">
        <f t="shared" si="27"/>
        <v>0</v>
      </c>
      <c r="BU4" s="215">
        <v>36000</v>
      </c>
      <c r="BV4" s="215">
        <f t="shared" si="28"/>
        <v>18000000000</v>
      </c>
      <c r="BW4" s="215">
        <f t="shared" si="55"/>
        <v>0</v>
      </c>
      <c r="BX4" s="215">
        <f t="shared" si="29"/>
        <v>0</v>
      </c>
      <c r="BY4" s="215">
        <v>25200.000000000004</v>
      </c>
      <c r="BZ4" s="215">
        <f t="shared" si="30"/>
        <v>12600000000.000002</v>
      </c>
      <c r="CA4" s="215">
        <f t="shared" si="56"/>
        <v>0</v>
      </c>
      <c r="CB4" s="215">
        <f t="shared" si="31"/>
        <v>0</v>
      </c>
      <c r="CC4" s="215">
        <f t="shared" si="57"/>
        <v>100800</v>
      </c>
      <c r="CD4" s="215">
        <f t="shared" si="58"/>
        <v>50400000000</v>
      </c>
      <c r="CE4" s="219">
        <f t="shared" si="59"/>
        <v>0</v>
      </c>
      <c r="CF4" s="219">
        <f t="shared" si="60"/>
        <v>0</v>
      </c>
      <c r="CG4" s="241">
        <f t="shared" si="61"/>
        <v>0</v>
      </c>
      <c r="CH4" s="241">
        <f t="shared" si="62"/>
        <v>0</v>
      </c>
      <c r="CI4" s="241">
        <f t="shared" si="63"/>
        <v>0</v>
      </c>
      <c r="CJ4" s="241"/>
      <c r="CK4" s="241"/>
      <c r="CL4" s="241"/>
      <c r="CM4" s="241"/>
    </row>
    <row r="5" spans="1:137" x14ac:dyDescent="0.35">
      <c r="A5" s="20" t="s">
        <v>164</v>
      </c>
      <c r="B5" s="20" t="s">
        <v>467</v>
      </c>
      <c r="C5" s="5" t="s">
        <v>9</v>
      </c>
      <c r="D5" s="6" t="s">
        <v>394</v>
      </c>
      <c r="E5" s="6">
        <v>12</v>
      </c>
      <c r="F5" s="6">
        <v>1</v>
      </c>
      <c r="G5" s="7">
        <v>585480</v>
      </c>
      <c r="H5" s="8">
        <f t="shared" si="32"/>
        <v>585480</v>
      </c>
      <c r="I5" s="12">
        <f t="shared" si="0"/>
        <v>2160</v>
      </c>
      <c r="J5" s="13">
        <f t="shared" si="0"/>
        <v>25920</v>
      </c>
      <c r="K5" s="14">
        <v>25920</v>
      </c>
      <c r="L5" s="14">
        <f t="shared" si="1"/>
        <v>15175641600</v>
      </c>
      <c r="M5" s="218">
        <f t="shared" si="2"/>
        <v>2160</v>
      </c>
      <c r="N5" s="218">
        <f t="shared" si="3"/>
        <v>25920</v>
      </c>
      <c r="O5" s="230">
        <v>25920</v>
      </c>
      <c r="P5" s="17">
        <f t="shared" si="4"/>
        <v>15175641600</v>
      </c>
      <c r="Q5" s="237">
        <v>0.3</v>
      </c>
      <c r="R5" s="8">
        <f t="shared" si="5"/>
        <v>7776</v>
      </c>
      <c r="S5" s="212">
        <f t="shared" si="6"/>
        <v>33696</v>
      </c>
      <c r="T5" s="212">
        <f t="shared" si="7"/>
        <v>19728334080</v>
      </c>
      <c r="U5" s="215">
        <v>1296</v>
      </c>
      <c r="V5" s="215">
        <f t="shared" si="8"/>
        <v>758782080</v>
      </c>
      <c r="W5" s="215">
        <f t="shared" si="33"/>
        <v>388.8</v>
      </c>
      <c r="X5" s="215">
        <f t="shared" si="9"/>
        <v>227634624</v>
      </c>
      <c r="Y5" s="221">
        <v>1814.4</v>
      </c>
      <c r="Z5" s="221">
        <f t="shared" si="10"/>
        <v>1062294912</v>
      </c>
      <c r="AA5" s="221">
        <f t="shared" si="34"/>
        <v>544.32000000000005</v>
      </c>
      <c r="AB5" s="221">
        <f t="shared" si="11"/>
        <v>318688473.60000002</v>
      </c>
      <c r="AC5" s="215">
        <v>1814.4</v>
      </c>
      <c r="AD5" s="215">
        <f t="shared" si="12"/>
        <v>1062294912</v>
      </c>
      <c r="AE5" s="215">
        <f t="shared" si="35"/>
        <v>544.32000000000005</v>
      </c>
      <c r="AF5" s="215">
        <f t="shared" si="13"/>
        <v>318688473.60000002</v>
      </c>
      <c r="AG5" s="215">
        <f t="shared" si="36"/>
        <v>4924.8</v>
      </c>
      <c r="AH5" s="215">
        <f t="shared" si="37"/>
        <v>2883371904</v>
      </c>
      <c r="AI5" s="215">
        <f t="shared" si="38"/>
        <v>1477.44</v>
      </c>
      <c r="AJ5" s="215">
        <f t="shared" si="39"/>
        <v>865011571.20000005</v>
      </c>
      <c r="AK5" s="214">
        <v>1814.4</v>
      </c>
      <c r="AL5" s="215">
        <f t="shared" si="14"/>
        <v>1062294912</v>
      </c>
      <c r="AM5" s="215">
        <f t="shared" si="40"/>
        <v>544.32000000000005</v>
      </c>
      <c r="AN5" s="215">
        <f t="shared" si="15"/>
        <v>318688473.60000002</v>
      </c>
      <c r="AO5" s="215">
        <v>2073.6</v>
      </c>
      <c r="AP5" s="215">
        <f t="shared" si="16"/>
        <v>1214051328</v>
      </c>
      <c r="AQ5" s="215">
        <f t="shared" si="41"/>
        <v>622.07999999999993</v>
      </c>
      <c r="AR5" s="215">
        <f t="shared" si="17"/>
        <v>364215398.39999998</v>
      </c>
      <c r="AS5" s="215">
        <v>1555.2</v>
      </c>
      <c r="AT5" s="215">
        <f t="shared" si="18"/>
        <v>910538496</v>
      </c>
      <c r="AU5" s="215">
        <f t="shared" si="42"/>
        <v>466.56</v>
      </c>
      <c r="AV5" s="215">
        <f t="shared" si="19"/>
        <v>273161548.80000001</v>
      </c>
      <c r="AW5" s="215">
        <f t="shared" si="43"/>
        <v>5443.2000000000007</v>
      </c>
      <c r="AX5" s="215">
        <f t="shared" si="44"/>
        <v>3186884736</v>
      </c>
      <c r="AY5" s="215">
        <f t="shared" si="45"/>
        <v>1632.96</v>
      </c>
      <c r="AZ5" s="215">
        <f t="shared" si="46"/>
        <v>956065420.80000007</v>
      </c>
      <c r="BA5" s="215">
        <v>2851.2</v>
      </c>
      <c r="BB5" s="215">
        <f t="shared" si="20"/>
        <v>1669320576</v>
      </c>
      <c r="BC5" s="215">
        <f t="shared" si="47"/>
        <v>855.3599999999999</v>
      </c>
      <c r="BD5" s="215">
        <f t="shared" si="21"/>
        <v>500796172.79999995</v>
      </c>
      <c r="BE5" s="214">
        <v>2851.2</v>
      </c>
      <c r="BF5" s="215">
        <f t="shared" si="22"/>
        <v>1669320576</v>
      </c>
      <c r="BG5" s="215">
        <f t="shared" si="48"/>
        <v>855.3599999999999</v>
      </c>
      <c r="BH5" s="215">
        <f t="shared" si="23"/>
        <v>500796172.79999995</v>
      </c>
      <c r="BI5" s="215">
        <v>2592</v>
      </c>
      <c r="BJ5" s="215">
        <f t="shared" si="24"/>
        <v>1517564160</v>
      </c>
      <c r="BK5" s="215">
        <f t="shared" si="49"/>
        <v>777.6</v>
      </c>
      <c r="BL5" s="215">
        <f t="shared" si="25"/>
        <v>455269248</v>
      </c>
      <c r="BM5" s="215">
        <f t="shared" si="50"/>
        <v>8294.4</v>
      </c>
      <c r="BN5" s="215">
        <f t="shared" si="51"/>
        <v>4856205312</v>
      </c>
      <c r="BO5" s="215">
        <f t="shared" si="52"/>
        <v>500797805.75999999</v>
      </c>
      <c r="BP5" s="215">
        <f t="shared" si="53"/>
        <v>1456861593.5999999</v>
      </c>
      <c r="BQ5" s="215">
        <v>2851.2</v>
      </c>
      <c r="BR5" s="215">
        <f t="shared" si="26"/>
        <v>1669320576</v>
      </c>
      <c r="BS5" s="215">
        <f t="shared" si="54"/>
        <v>855.3599999999999</v>
      </c>
      <c r="BT5" s="215">
        <f t="shared" si="27"/>
        <v>500796172.79999995</v>
      </c>
      <c r="BU5" s="215">
        <v>2592</v>
      </c>
      <c r="BV5" s="215">
        <f t="shared" si="28"/>
        <v>1517564160</v>
      </c>
      <c r="BW5" s="215">
        <f t="shared" si="55"/>
        <v>777.6</v>
      </c>
      <c r="BX5" s="215">
        <f t="shared" si="29"/>
        <v>455269248</v>
      </c>
      <c r="BY5" s="215">
        <v>1814.4</v>
      </c>
      <c r="BZ5" s="215">
        <f t="shared" si="30"/>
        <v>1062294912</v>
      </c>
      <c r="CA5" s="215">
        <f t="shared" si="56"/>
        <v>544.32000000000005</v>
      </c>
      <c r="CB5" s="215">
        <f t="shared" si="31"/>
        <v>318688473.60000002</v>
      </c>
      <c r="CC5" s="215">
        <f t="shared" si="57"/>
        <v>7257.5999999999995</v>
      </c>
      <c r="CD5" s="215">
        <f t="shared" si="58"/>
        <v>4249179648</v>
      </c>
      <c r="CE5" s="219">
        <f t="shared" si="59"/>
        <v>2177.2799999999997</v>
      </c>
      <c r="CF5" s="219">
        <f t="shared" si="60"/>
        <v>1274753894.4000001</v>
      </c>
      <c r="CG5" s="241">
        <f t="shared" si="61"/>
        <v>7775.9999999999991</v>
      </c>
      <c r="CH5" s="241">
        <f t="shared" si="62"/>
        <v>4552692480</v>
      </c>
      <c r="CI5" s="241">
        <f t="shared" si="63"/>
        <v>0</v>
      </c>
      <c r="CJ5" s="241"/>
      <c r="CK5" s="241"/>
      <c r="CL5" s="241"/>
      <c r="CM5" s="241"/>
    </row>
    <row r="6" spans="1:137" ht="36.75" customHeight="1" x14ac:dyDescent="0.35">
      <c r="A6" s="20" t="s">
        <v>11</v>
      </c>
      <c r="B6" s="20" t="s">
        <v>468</v>
      </c>
      <c r="C6" s="91" t="s">
        <v>552</v>
      </c>
      <c r="D6" s="6" t="s">
        <v>82</v>
      </c>
      <c r="E6" s="6">
        <v>12</v>
      </c>
      <c r="F6" s="6">
        <v>1</v>
      </c>
      <c r="G6" s="7">
        <v>253000</v>
      </c>
      <c r="H6" s="8">
        <f t="shared" si="32"/>
        <v>253000</v>
      </c>
      <c r="I6" s="12">
        <f t="shared" si="0"/>
        <v>72000</v>
      </c>
      <c r="J6" s="13">
        <f t="shared" si="0"/>
        <v>864000</v>
      </c>
      <c r="K6" s="14">
        <v>864000</v>
      </c>
      <c r="L6" s="14">
        <f t="shared" si="1"/>
        <v>218592000000</v>
      </c>
      <c r="M6" s="218">
        <f t="shared" si="2"/>
        <v>30000</v>
      </c>
      <c r="N6" s="218">
        <f t="shared" si="3"/>
        <v>360000</v>
      </c>
      <c r="O6" s="238">
        <v>360000</v>
      </c>
      <c r="P6" s="17">
        <f t="shared" si="4"/>
        <v>91080000000</v>
      </c>
      <c r="Q6" s="237">
        <v>0.3</v>
      </c>
      <c r="R6" s="8">
        <f t="shared" si="5"/>
        <v>108000</v>
      </c>
      <c r="S6" s="212">
        <f t="shared" si="6"/>
        <v>468000</v>
      </c>
      <c r="T6" s="212">
        <f t="shared" si="7"/>
        <v>118404000000</v>
      </c>
      <c r="U6" s="215">
        <v>18000</v>
      </c>
      <c r="V6" s="215">
        <f t="shared" si="8"/>
        <v>4554000000</v>
      </c>
      <c r="W6" s="215">
        <f t="shared" si="33"/>
        <v>5400</v>
      </c>
      <c r="X6" s="215">
        <f t="shared" si="9"/>
        <v>1366200000</v>
      </c>
      <c r="Y6" s="221">
        <v>25200.000000000004</v>
      </c>
      <c r="Z6" s="221">
        <f t="shared" si="10"/>
        <v>6375600000.000001</v>
      </c>
      <c r="AA6" s="221">
        <f t="shared" si="34"/>
        <v>7560.0000000000009</v>
      </c>
      <c r="AB6" s="221">
        <f t="shared" si="11"/>
        <v>1912680000.0000002</v>
      </c>
      <c r="AC6" s="215">
        <v>25200.000000000004</v>
      </c>
      <c r="AD6" s="215">
        <f t="shared" si="12"/>
        <v>6375600000.000001</v>
      </c>
      <c r="AE6" s="215">
        <f t="shared" si="35"/>
        <v>7560.0000000000009</v>
      </c>
      <c r="AF6" s="215">
        <f t="shared" si="13"/>
        <v>1912680000.0000002</v>
      </c>
      <c r="AG6" s="215">
        <f t="shared" si="36"/>
        <v>68400</v>
      </c>
      <c r="AH6" s="215">
        <f t="shared" si="37"/>
        <v>17305200000</v>
      </c>
      <c r="AI6" s="215">
        <f t="shared" si="38"/>
        <v>20520</v>
      </c>
      <c r="AJ6" s="215">
        <f t="shared" si="39"/>
        <v>5191560000</v>
      </c>
      <c r="AK6" s="214">
        <v>25200.000000000004</v>
      </c>
      <c r="AL6" s="215">
        <f t="shared" si="14"/>
        <v>6375600000.000001</v>
      </c>
      <c r="AM6" s="215">
        <f t="shared" si="40"/>
        <v>7560.0000000000009</v>
      </c>
      <c r="AN6" s="215">
        <f t="shared" si="15"/>
        <v>1912680000.0000002</v>
      </c>
      <c r="AO6" s="215">
        <v>28800</v>
      </c>
      <c r="AP6" s="215">
        <f t="shared" si="16"/>
        <v>7286400000</v>
      </c>
      <c r="AQ6" s="215">
        <f t="shared" si="41"/>
        <v>8640</v>
      </c>
      <c r="AR6" s="215">
        <f t="shared" si="17"/>
        <v>2185920000</v>
      </c>
      <c r="AS6" s="215">
        <v>21600</v>
      </c>
      <c r="AT6" s="215">
        <f t="shared" si="18"/>
        <v>5464800000</v>
      </c>
      <c r="AU6" s="215">
        <f t="shared" si="42"/>
        <v>6480</v>
      </c>
      <c r="AV6" s="215">
        <f t="shared" si="19"/>
        <v>1639440000</v>
      </c>
      <c r="AW6" s="215">
        <f t="shared" si="43"/>
        <v>75600</v>
      </c>
      <c r="AX6" s="215">
        <f t="shared" si="44"/>
        <v>19126800000</v>
      </c>
      <c r="AY6" s="215">
        <f t="shared" si="45"/>
        <v>22680</v>
      </c>
      <c r="AZ6" s="215">
        <f t="shared" si="46"/>
        <v>5738040000</v>
      </c>
      <c r="BA6" s="215">
        <v>39600</v>
      </c>
      <c r="BB6" s="215">
        <f t="shared" si="20"/>
        <v>10018800000</v>
      </c>
      <c r="BC6" s="215">
        <f t="shared" si="47"/>
        <v>11880</v>
      </c>
      <c r="BD6" s="215">
        <f t="shared" si="21"/>
        <v>3005640000</v>
      </c>
      <c r="BE6" s="214">
        <v>39600</v>
      </c>
      <c r="BF6" s="215">
        <f t="shared" si="22"/>
        <v>10018800000</v>
      </c>
      <c r="BG6" s="215">
        <f t="shared" si="48"/>
        <v>11880</v>
      </c>
      <c r="BH6" s="215">
        <f t="shared" si="23"/>
        <v>3005640000</v>
      </c>
      <c r="BI6" s="215">
        <v>36000</v>
      </c>
      <c r="BJ6" s="215">
        <f t="shared" si="24"/>
        <v>9108000000</v>
      </c>
      <c r="BK6" s="215">
        <f t="shared" si="49"/>
        <v>10800</v>
      </c>
      <c r="BL6" s="215">
        <f t="shared" si="25"/>
        <v>2732400000</v>
      </c>
      <c r="BM6" s="215">
        <f t="shared" si="50"/>
        <v>115200</v>
      </c>
      <c r="BN6" s="215">
        <f t="shared" si="51"/>
        <v>29145600000</v>
      </c>
      <c r="BO6" s="215">
        <f t="shared" si="52"/>
        <v>3005662680</v>
      </c>
      <c r="BP6" s="215">
        <f t="shared" si="53"/>
        <v>8743680000</v>
      </c>
      <c r="BQ6" s="215">
        <v>39600</v>
      </c>
      <c r="BR6" s="215">
        <f t="shared" si="26"/>
        <v>10018800000</v>
      </c>
      <c r="BS6" s="215">
        <f t="shared" si="54"/>
        <v>11880</v>
      </c>
      <c r="BT6" s="215">
        <f t="shared" si="27"/>
        <v>3005640000</v>
      </c>
      <c r="BU6" s="215">
        <v>36000</v>
      </c>
      <c r="BV6" s="215">
        <f t="shared" si="28"/>
        <v>9108000000</v>
      </c>
      <c r="BW6" s="215">
        <f t="shared" si="55"/>
        <v>10800</v>
      </c>
      <c r="BX6" s="215">
        <f t="shared" si="29"/>
        <v>2732400000</v>
      </c>
      <c r="BY6" s="215">
        <v>25200.000000000004</v>
      </c>
      <c r="BZ6" s="215">
        <f t="shared" si="30"/>
        <v>6375600000.000001</v>
      </c>
      <c r="CA6" s="215">
        <f t="shared" si="56"/>
        <v>7560.0000000000009</v>
      </c>
      <c r="CB6" s="215">
        <f t="shared" si="31"/>
        <v>1912680000.0000002</v>
      </c>
      <c r="CC6" s="215">
        <f t="shared" si="57"/>
        <v>100800</v>
      </c>
      <c r="CD6" s="215">
        <f t="shared" si="58"/>
        <v>25502400000</v>
      </c>
      <c r="CE6" s="219">
        <f t="shared" si="59"/>
        <v>30240</v>
      </c>
      <c r="CF6" s="219">
        <f t="shared" si="60"/>
        <v>7650720000</v>
      </c>
      <c r="CG6" s="241">
        <f t="shared" si="61"/>
        <v>108000</v>
      </c>
      <c r="CH6" s="241">
        <f t="shared" si="62"/>
        <v>27324000000</v>
      </c>
      <c r="CI6" s="241">
        <f t="shared" si="63"/>
        <v>0</v>
      </c>
      <c r="CJ6" s="241"/>
      <c r="CK6" s="241"/>
      <c r="CL6" s="241"/>
      <c r="CM6" s="241"/>
    </row>
    <row r="7" spans="1:137" x14ac:dyDescent="0.35">
      <c r="A7" s="43" t="s">
        <v>11</v>
      </c>
      <c r="B7" s="20" t="s">
        <v>786</v>
      </c>
      <c r="C7" s="91" t="s">
        <v>785</v>
      </c>
      <c r="D7" s="140" t="s">
        <v>446</v>
      </c>
      <c r="E7" s="20">
        <v>12</v>
      </c>
      <c r="F7" s="6">
        <v>1</v>
      </c>
      <c r="G7" s="7"/>
      <c r="H7" s="8">
        <f t="shared" si="32"/>
        <v>0</v>
      </c>
      <c r="I7" s="12">
        <f>(K7/F7)/E7</f>
        <v>3200</v>
      </c>
      <c r="J7" s="13">
        <f t="shared" ref="J7:J37" si="64">K7/F7</f>
        <v>38400</v>
      </c>
      <c r="K7" s="14">
        <v>38400</v>
      </c>
      <c r="L7" s="14">
        <f t="shared" si="1"/>
        <v>0</v>
      </c>
      <c r="M7" s="218">
        <f t="shared" si="2"/>
        <v>0</v>
      </c>
      <c r="N7" s="218">
        <f t="shared" si="3"/>
        <v>0</v>
      </c>
      <c r="O7" s="17"/>
      <c r="P7" s="17">
        <f t="shared" si="4"/>
        <v>0</v>
      </c>
      <c r="Q7" s="237">
        <v>0</v>
      </c>
      <c r="R7" s="8">
        <f t="shared" si="5"/>
        <v>0</v>
      </c>
      <c r="S7" s="212">
        <f t="shared" si="6"/>
        <v>0</v>
      </c>
      <c r="T7" s="212">
        <f t="shared" si="7"/>
        <v>0</v>
      </c>
      <c r="U7" s="215">
        <v>0</v>
      </c>
      <c r="V7" s="215">
        <f t="shared" si="8"/>
        <v>0</v>
      </c>
      <c r="W7" s="215">
        <f t="shared" si="33"/>
        <v>0</v>
      </c>
      <c r="X7" s="215">
        <f t="shared" si="9"/>
        <v>0</v>
      </c>
      <c r="Y7" s="221">
        <v>0</v>
      </c>
      <c r="Z7" s="221">
        <f t="shared" si="10"/>
        <v>0</v>
      </c>
      <c r="AA7" s="221">
        <f t="shared" si="34"/>
        <v>0</v>
      </c>
      <c r="AB7" s="221">
        <f t="shared" si="11"/>
        <v>0</v>
      </c>
      <c r="AC7" s="215">
        <v>0</v>
      </c>
      <c r="AD7" s="215">
        <f t="shared" si="12"/>
        <v>0</v>
      </c>
      <c r="AE7" s="215">
        <f t="shared" si="35"/>
        <v>0</v>
      </c>
      <c r="AF7" s="215">
        <f t="shared" si="13"/>
        <v>0</v>
      </c>
      <c r="AG7" s="215">
        <f t="shared" si="36"/>
        <v>0</v>
      </c>
      <c r="AH7" s="215">
        <f t="shared" si="37"/>
        <v>0</v>
      </c>
      <c r="AI7" s="215">
        <f t="shared" si="38"/>
        <v>0</v>
      </c>
      <c r="AJ7" s="215">
        <f t="shared" si="39"/>
        <v>0</v>
      </c>
      <c r="AK7" s="214">
        <v>0</v>
      </c>
      <c r="AL7" s="215">
        <f t="shared" si="14"/>
        <v>0</v>
      </c>
      <c r="AM7" s="215">
        <f t="shared" si="40"/>
        <v>0</v>
      </c>
      <c r="AN7" s="215">
        <f t="shared" si="15"/>
        <v>0</v>
      </c>
      <c r="AO7" s="215">
        <v>0</v>
      </c>
      <c r="AP7" s="215">
        <f t="shared" si="16"/>
        <v>0</v>
      </c>
      <c r="AQ7" s="215">
        <f t="shared" si="41"/>
        <v>0</v>
      </c>
      <c r="AR7" s="215">
        <f t="shared" si="17"/>
        <v>0</v>
      </c>
      <c r="AS7" s="215">
        <v>0</v>
      </c>
      <c r="AT7" s="215">
        <f t="shared" si="18"/>
        <v>0</v>
      </c>
      <c r="AU7" s="215">
        <f t="shared" si="42"/>
        <v>0</v>
      </c>
      <c r="AV7" s="215">
        <f t="shared" si="19"/>
        <v>0</v>
      </c>
      <c r="AW7" s="215">
        <f t="shared" si="43"/>
        <v>0</v>
      </c>
      <c r="AX7" s="215">
        <f t="shared" si="44"/>
        <v>0</v>
      </c>
      <c r="AY7" s="215">
        <f t="shared" si="45"/>
        <v>0</v>
      </c>
      <c r="AZ7" s="215">
        <f t="shared" si="46"/>
        <v>0</v>
      </c>
      <c r="BA7" s="215">
        <v>0</v>
      </c>
      <c r="BB7" s="215">
        <f t="shared" si="20"/>
        <v>0</v>
      </c>
      <c r="BC7" s="215">
        <f t="shared" si="47"/>
        <v>0</v>
      </c>
      <c r="BD7" s="215">
        <f t="shared" si="21"/>
        <v>0</v>
      </c>
      <c r="BE7" s="214">
        <v>0</v>
      </c>
      <c r="BF7" s="215">
        <f t="shared" si="22"/>
        <v>0</v>
      </c>
      <c r="BG7" s="215">
        <f t="shared" si="48"/>
        <v>0</v>
      </c>
      <c r="BH7" s="215">
        <f t="shared" si="23"/>
        <v>0</v>
      </c>
      <c r="BI7" s="215">
        <v>0</v>
      </c>
      <c r="BJ7" s="215">
        <f t="shared" si="24"/>
        <v>0</v>
      </c>
      <c r="BK7" s="215">
        <f t="shared" si="49"/>
        <v>0</v>
      </c>
      <c r="BL7" s="215">
        <f t="shared" si="25"/>
        <v>0</v>
      </c>
      <c r="BM7" s="215">
        <f t="shared" si="50"/>
        <v>0</v>
      </c>
      <c r="BN7" s="215">
        <f t="shared" si="51"/>
        <v>0</v>
      </c>
      <c r="BO7" s="215">
        <f t="shared" si="52"/>
        <v>0</v>
      </c>
      <c r="BP7" s="215">
        <f t="shared" si="53"/>
        <v>0</v>
      </c>
      <c r="BQ7" s="215">
        <v>0</v>
      </c>
      <c r="BR7" s="215">
        <f t="shared" si="26"/>
        <v>0</v>
      </c>
      <c r="BS7" s="215">
        <f t="shared" si="54"/>
        <v>0</v>
      </c>
      <c r="BT7" s="215">
        <f t="shared" si="27"/>
        <v>0</v>
      </c>
      <c r="BU7" s="215">
        <v>0</v>
      </c>
      <c r="BV7" s="215">
        <f t="shared" si="28"/>
        <v>0</v>
      </c>
      <c r="BW7" s="215">
        <f t="shared" si="55"/>
        <v>0</v>
      </c>
      <c r="BX7" s="215">
        <f t="shared" si="29"/>
        <v>0</v>
      </c>
      <c r="BY7" s="215">
        <v>0</v>
      </c>
      <c r="BZ7" s="215">
        <f t="shared" si="30"/>
        <v>0</v>
      </c>
      <c r="CA7" s="215">
        <f t="shared" si="56"/>
        <v>0</v>
      </c>
      <c r="CB7" s="215">
        <f t="shared" si="31"/>
        <v>0</v>
      </c>
      <c r="CC7" s="215">
        <f t="shared" si="57"/>
        <v>0</v>
      </c>
      <c r="CD7" s="215">
        <f t="shared" si="58"/>
        <v>0</v>
      </c>
      <c r="CE7" s="219">
        <f t="shared" si="59"/>
        <v>0</v>
      </c>
      <c r="CF7" s="219">
        <f t="shared" si="60"/>
        <v>0</v>
      </c>
      <c r="CG7" s="241">
        <f t="shared" si="61"/>
        <v>0</v>
      </c>
      <c r="CH7" s="241">
        <f t="shared" si="62"/>
        <v>0</v>
      </c>
      <c r="CI7" s="241">
        <f t="shared" si="63"/>
        <v>0</v>
      </c>
      <c r="CJ7" s="241"/>
      <c r="CK7" s="241"/>
      <c r="CL7" s="241"/>
      <c r="CM7" s="241"/>
    </row>
    <row r="8" spans="1:137" x14ac:dyDescent="0.35">
      <c r="A8" s="20" t="s">
        <v>11</v>
      </c>
      <c r="B8" s="20">
        <v>13050322</v>
      </c>
      <c r="C8" s="5" t="s">
        <v>185</v>
      </c>
      <c r="D8" s="6" t="s">
        <v>184</v>
      </c>
      <c r="E8" s="6">
        <v>12</v>
      </c>
      <c r="F8" s="6">
        <v>1</v>
      </c>
      <c r="G8" s="7">
        <v>172800</v>
      </c>
      <c r="H8" s="8">
        <f t="shared" si="32"/>
        <v>172800</v>
      </c>
      <c r="I8" s="12">
        <f>J8/E8</f>
        <v>3600</v>
      </c>
      <c r="J8" s="13">
        <f t="shared" si="64"/>
        <v>43200</v>
      </c>
      <c r="K8" s="14">
        <v>43200</v>
      </c>
      <c r="L8" s="14">
        <f t="shared" si="1"/>
        <v>7464960000</v>
      </c>
      <c r="M8" s="218">
        <f t="shared" si="2"/>
        <v>0</v>
      </c>
      <c r="N8" s="218">
        <f t="shared" si="3"/>
        <v>0</v>
      </c>
      <c r="O8" s="233">
        <v>0</v>
      </c>
      <c r="P8" s="17">
        <f t="shared" si="4"/>
        <v>0</v>
      </c>
      <c r="Q8" s="237">
        <v>0</v>
      </c>
      <c r="R8" s="8">
        <f t="shared" si="5"/>
        <v>0</v>
      </c>
      <c r="S8" s="212">
        <f t="shared" si="6"/>
        <v>0</v>
      </c>
      <c r="T8" s="212">
        <f t="shared" si="7"/>
        <v>0</v>
      </c>
      <c r="U8" s="215">
        <v>0</v>
      </c>
      <c r="V8" s="215">
        <f t="shared" si="8"/>
        <v>0</v>
      </c>
      <c r="W8" s="215">
        <f t="shared" si="33"/>
        <v>0</v>
      </c>
      <c r="X8" s="215">
        <f t="shared" si="9"/>
        <v>0</v>
      </c>
      <c r="Y8" s="221">
        <v>0</v>
      </c>
      <c r="Z8" s="221">
        <f t="shared" si="10"/>
        <v>0</v>
      </c>
      <c r="AA8" s="221">
        <f t="shared" si="34"/>
        <v>0</v>
      </c>
      <c r="AB8" s="221">
        <f t="shared" si="11"/>
        <v>0</v>
      </c>
      <c r="AC8" s="215">
        <v>0</v>
      </c>
      <c r="AD8" s="215">
        <f t="shared" si="12"/>
        <v>0</v>
      </c>
      <c r="AE8" s="215">
        <f t="shared" si="35"/>
        <v>0</v>
      </c>
      <c r="AF8" s="215">
        <f t="shared" si="13"/>
        <v>0</v>
      </c>
      <c r="AG8" s="215">
        <f t="shared" si="36"/>
        <v>0</v>
      </c>
      <c r="AH8" s="215">
        <f t="shared" si="37"/>
        <v>0</v>
      </c>
      <c r="AI8" s="215">
        <f t="shared" si="38"/>
        <v>0</v>
      </c>
      <c r="AJ8" s="215">
        <f t="shared" si="39"/>
        <v>0</v>
      </c>
      <c r="AK8" s="214">
        <v>0</v>
      </c>
      <c r="AL8" s="215">
        <f t="shared" si="14"/>
        <v>0</v>
      </c>
      <c r="AM8" s="215">
        <f t="shared" si="40"/>
        <v>0</v>
      </c>
      <c r="AN8" s="215">
        <f t="shared" si="15"/>
        <v>0</v>
      </c>
      <c r="AO8" s="215">
        <v>0</v>
      </c>
      <c r="AP8" s="215">
        <f t="shared" si="16"/>
        <v>0</v>
      </c>
      <c r="AQ8" s="215">
        <f t="shared" si="41"/>
        <v>0</v>
      </c>
      <c r="AR8" s="215">
        <f t="shared" si="17"/>
        <v>0</v>
      </c>
      <c r="AS8" s="215">
        <v>0</v>
      </c>
      <c r="AT8" s="215">
        <f t="shared" si="18"/>
        <v>0</v>
      </c>
      <c r="AU8" s="215">
        <f t="shared" si="42"/>
        <v>0</v>
      </c>
      <c r="AV8" s="215">
        <f t="shared" si="19"/>
        <v>0</v>
      </c>
      <c r="AW8" s="215">
        <f t="shared" si="43"/>
        <v>0</v>
      </c>
      <c r="AX8" s="215">
        <f t="shared" si="44"/>
        <v>0</v>
      </c>
      <c r="AY8" s="215">
        <f t="shared" si="45"/>
        <v>0</v>
      </c>
      <c r="AZ8" s="215">
        <f t="shared" si="46"/>
        <v>0</v>
      </c>
      <c r="BA8" s="215">
        <v>0</v>
      </c>
      <c r="BB8" s="215">
        <f t="shared" si="20"/>
        <v>0</v>
      </c>
      <c r="BC8" s="215">
        <f t="shared" si="47"/>
        <v>0</v>
      </c>
      <c r="BD8" s="215">
        <f t="shared" si="21"/>
        <v>0</v>
      </c>
      <c r="BE8" s="214">
        <v>0</v>
      </c>
      <c r="BF8" s="215">
        <f t="shared" si="22"/>
        <v>0</v>
      </c>
      <c r="BG8" s="215">
        <f t="shared" si="48"/>
        <v>0</v>
      </c>
      <c r="BH8" s="215">
        <f t="shared" si="23"/>
        <v>0</v>
      </c>
      <c r="BI8" s="215">
        <v>0</v>
      </c>
      <c r="BJ8" s="215">
        <f t="shared" si="24"/>
        <v>0</v>
      </c>
      <c r="BK8" s="215">
        <f t="shared" si="49"/>
        <v>0</v>
      </c>
      <c r="BL8" s="215">
        <f t="shared" si="25"/>
        <v>0</v>
      </c>
      <c r="BM8" s="215">
        <f t="shared" si="50"/>
        <v>0</v>
      </c>
      <c r="BN8" s="215">
        <f t="shared" si="51"/>
        <v>0</v>
      </c>
      <c r="BO8" s="215">
        <f t="shared" si="52"/>
        <v>0</v>
      </c>
      <c r="BP8" s="215">
        <f t="shared" si="53"/>
        <v>0</v>
      </c>
      <c r="BQ8" s="215">
        <v>0</v>
      </c>
      <c r="BR8" s="215">
        <f t="shared" si="26"/>
        <v>0</v>
      </c>
      <c r="BS8" s="215">
        <f t="shared" si="54"/>
        <v>0</v>
      </c>
      <c r="BT8" s="215">
        <f t="shared" si="27"/>
        <v>0</v>
      </c>
      <c r="BU8" s="215">
        <v>0</v>
      </c>
      <c r="BV8" s="215">
        <f t="shared" si="28"/>
        <v>0</v>
      </c>
      <c r="BW8" s="215">
        <f t="shared" si="55"/>
        <v>0</v>
      </c>
      <c r="BX8" s="215">
        <f t="shared" si="29"/>
        <v>0</v>
      </c>
      <c r="BY8" s="215">
        <v>0</v>
      </c>
      <c r="BZ8" s="215">
        <f t="shared" si="30"/>
        <v>0</v>
      </c>
      <c r="CA8" s="215">
        <f t="shared" si="56"/>
        <v>0</v>
      </c>
      <c r="CB8" s="215">
        <f t="shared" si="31"/>
        <v>0</v>
      </c>
      <c r="CC8" s="215">
        <f t="shared" si="57"/>
        <v>0</v>
      </c>
      <c r="CD8" s="215">
        <f t="shared" si="58"/>
        <v>0</v>
      </c>
      <c r="CE8" s="219">
        <f t="shared" si="59"/>
        <v>0</v>
      </c>
      <c r="CF8" s="219">
        <f t="shared" si="60"/>
        <v>0</v>
      </c>
      <c r="CG8" s="241">
        <f t="shared" si="61"/>
        <v>0</v>
      </c>
      <c r="CH8" s="241">
        <f t="shared" si="62"/>
        <v>0</v>
      </c>
      <c r="CI8" s="241">
        <f t="shared" si="63"/>
        <v>0</v>
      </c>
      <c r="CJ8" s="241"/>
      <c r="CK8" s="241"/>
      <c r="CL8" s="241"/>
      <c r="CM8" s="241"/>
    </row>
    <row r="9" spans="1:137" x14ac:dyDescent="0.35">
      <c r="A9" s="20" t="s">
        <v>11</v>
      </c>
      <c r="B9" s="20">
        <v>13050321</v>
      </c>
      <c r="C9" s="5" t="s">
        <v>186</v>
      </c>
      <c r="D9" s="6" t="s">
        <v>22</v>
      </c>
      <c r="E9" s="6">
        <v>12</v>
      </c>
      <c r="F9" s="6">
        <v>1</v>
      </c>
      <c r="G9" s="7">
        <v>240000</v>
      </c>
      <c r="H9" s="8">
        <f t="shared" si="32"/>
        <v>240000</v>
      </c>
      <c r="I9" s="12">
        <f>J9/E9</f>
        <v>3600</v>
      </c>
      <c r="J9" s="13">
        <f t="shared" si="64"/>
        <v>43200</v>
      </c>
      <c r="K9" s="14">
        <v>43200</v>
      </c>
      <c r="L9" s="14">
        <f t="shared" si="1"/>
        <v>10368000000</v>
      </c>
      <c r="M9" s="218">
        <f t="shared" si="2"/>
        <v>0</v>
      </c>
      <c r="N9" s="218">
        <f t="shared" si="3"/>
        <v>0</v>
      </c>
      <c r="O9" s="233">
        <v>0</v>
      </c>
      <c r="P9" s="17">
        <f t="shared" si="4"/>
        <v>0</v>
      </c>
      <c r="Q9" s="237">
        <v>0</v>
      </c>
      <c r="R9" s="8">
        <f t="shared" si="5"/>
        <v>0</v>
      </c>
      <c r="S9" s="212">
        <f t="shared" si="6"/>
        <v>0</v>
      </c>
      <c r="T9" s="212">
        <f t="shared" si="7"/>
        <v>0</v>
      </c>
      <c r="U9" s="215">
        <v>0</v>
      </c>
      <c r="V9" s="215">
        <f t="shared" si="8"/>
        <v>0</v>
      </c>
      <c r="W9" s="215">
        <f t="shared" si="33"/>
        <v>0</v>
      </c>
      <c r="X9" s="215">
        <f t="shared" si="9"/>
        <v>0</v>
      </c>
      <c r="Y9" s="221">
        <v>0</v>
      </c>
      <c r="Z9" s="221">
        <f t="shared" si="10"/>
        <v>0</v>
      </c>
      <c r="AA9" s="221">
        <f t="shared" si="34"/>
        <v>0</v>
      </c>
      <c r="AB9" s="221">
        <f t="shared" si="11"/>
        <v>0</v>
      </c>
      <c r="AC9" s="215">
        <v>0</v>
      </c>
      <c r="AD9" s="215">
        <f t="shared" si="12"/>
        <v>0</v>
      </c>
      <c r="AE9" s="215">
        <f t="shared" si="35"/>
        <v>0</v>
      </c>
      <c r="AF9" s="215">
        <f t="shared" si="13"/>
        <v>0</v>
      </c>
      <c r="AG9" s="215">
        <f t="shared" si="36"/>
        <v>0</v>
      </c>
      <c r="AH9" s="215">
        <f t="shared" si="37"/>
        <v>0</v>
      </c>
      <c r="AI9" s="215">
        <f t="shared" si="38"/>
        <v>0</v>
      </c>
      <c r="AJ9" s="215">
        <f t="shared" si="39"/>
        <v>0</v>
      </c>
      <c r="AK9" s="214">
        <v>0</v>
      </c>
      <c r="AL9" s="215">
        <f t="shared" si="14"/>
        <v>0</v>
      </c>
      <c r="AM9" s="215">
        <f t="shared" si="40"/>
        <v>0</v>
      </c>
      <c r="AN9" s="215">
        <f t="shared" si="15"/>
        <v>0</v>
      </c>
      <c r="AO9" s="215">
        <v>0</v>
      </c>
      <c r="AP9" s="215">
        <f t="shared" si="16"/>
        <v>0</v>
      </c>
      <c r="AQ9" s="215">
        <f t="shared" si="41"/>
        <v>0</v>
      </c>
      <c r="AR9" s="215">
        <f t="shared" si="17"/>
        <v>0</v>
      </c>
      <c r="AS9" s="215">
        <v>0</v>
      </c>
      <c r="AT9" s="215">
        <f t="shared" si="18"/>
        <v>0</v>
      </c>
      <c r="AU9" s="215">
        <f t="shared" si="42"/>
        <v>0</v>
      </c>
      <c r="AV9" s="215">
        <f t="shared" si="19"/>
        <v>0</v>
      </c>
      <c r="AW9" s="215">
        <f t="shared" si="43"/>
        <v>0</v>
      </c>
      <c r="AX9" s="215">
        <f t="shared" si="44"/>
        <v>0</v>
      </c>
      <c r="AY9" s="215">
        <f t="shared" si="45"/>
        <v>0</v>
      </c>
      <c r="AZ9" s="215">
        <f t="shared" si="46"/>
        <v>0</v>
      </c>
      <c r="BA9" s="215">
        <v>0</v>
      </c>
      <c r="BB9" s="215">
        <f t="shared" si="20"/>
        <v>0</v>
      </c>
      <c r="BC9" s="215">
        <f t="shared" si="47"/>
        <v>0</v>
      </c>
      <c r="BD9" s="215">
        <f t="shared" si="21"/>
        <v>0</v>
      </c>
      <c r="BE9" s="214">
        <v>0</v>
      </c>
      <c r="BF9" s="215">
        <f t="shared" si="22"/>
        <v>0</v>
      </c>
      <c r="BG9" s="215">
        <f t="shared" si="48"/>
        <v>0</v>
      </c>
      <c r="BH9" s="215">
        <f t="shared" si="23"/>
        <v>0</v>
      </c>
      <c r="BI9" s="215">
        <v>0</v>
      </c>
      <c r="BJ9" s="215">
        <f t="shared" si="24"/>
        <v>0</v>
      </c>
      <c r="BK9" s="215">
        <f t="shared" si="49"/>
        <v>0</v>
      </c>
      <c r="BL9" s="215">
        <f t="shared" si="25"/>
        <v>0</v>
      </c>
      <c r="BM9" s="215">
        <f t="shared" si="50"/>
        <v>0</v>
      </c>
      <c r="BN9" s="215">
        <f t="shared" si="51"/>
        <v>0</v>
      </c>
      <c r="BO9" s="215">
        <f t="shared" si="52"/>
        <v>0</v>
      </c>
      <c r="BP9" s="215">
        <f t="shared" si="53"/>
        <v>0</v>
      </c>
      <c r="BQ9" s="215">
        <v>0</v>
      </c>
      <c r="BR9" s="215">
        <f t="shared" si="26"/>
        <v>0</v>
      </c>
      <c r="BS9" s="215">
        <f t="shared" si="54"/>
        <v>0</v>
      </c>
      <c r="BT9" s="215">
        <f t="shared" si="27"/>
        <v>0</v>
      </c>
      <c r="BU9" s="215">
        <v>0</v>
      </c>
      <c r="BV9" s="215">
        <f t="shared" si="28"/>
        <v>0</v>
      </c>
      <c r="BW9" s="215">
        <f t="shared" si="55"/>
        <v>0</v>
      </c>
      <c r="BX9" s="215">
        <f t="shared" si="29"/>
        <v>0</v>
      </c>
      <c r="BY9" s="215">
        <v>0</v>
      </c>
      <c r="BZ9" s="215">
        <f t="shared" si="30"/>
        <v>0</v>
      </c>
      <c r="CA9" s="215">
        <f t="shared" si="56"/>
        <v>0</v>
      </c>
      <c r="CB9" s="215">
        <f t="shared" si="31"/>
        <v>0</v>
      </c>
      <c r="CC9" s="215">
        <f t="shared" si="57"/>
        <v>0</v>
      </c>
      <c r="CD9" s="215">
        <f t="shared" si="58"/>
        <v>0</v>
      </c>
      <c r="CE9" s="219">
        <f t="shared" si="59"/>
        <v>0</v>
      </c>
      <c r="CF9" s="219">
        <f t="shared" si="60"/>
        <v>0</v>
      </c>
      <c r="CG9" s="241">
        <f t="shared" si="61"/>
        <v>0</v>
      </c>
      <c r="CH9" s="241">
        <f t="shared" si="62"/>
        <v>0</v>
      </c>
      <c r="CI9" s="241">
        <f t="shared" si="63"/>
        <v>0</v>
      </c>
      <c r="CJ9" s="241"/>
      <c r="CK9" s="241"/>
      <c r="CL9" s="241"/>
      <c r="CM9" s="241"/>
    </row>
    <row r="10" spans="1:137" x14ac:dyDescent="0.35">
      <c r="A10" s="20" t="s">
        <v>11</v>
      </c>
      <c r="B10" s="20">
        <v>13020324</v>
      </c>
      <c r="C10" s="5" t="s">
        <v>187</v>
      </c>
      <c r="D10" s="6" t="s">
        <v>24</v>
      </c>
      <c r="E10" s="6">
        <v>12</v>
      </c>
      <c r="F10" s="6">
        <v>1</v>
      </c>
      <c r="G10" s="7">
        <v>216000</v>
      </c>
      <c r="H10" s="8">
        <f t="shared" si="32"/>
        <v>216000</v>
      </c>
      <c r="I10" s="12">
        <f>J10/E10</f>
        <v>3600</v>
      </c>
      <c r="J10" s="13">
        <f t="shared" si="64"/>
        <v>43200</v>
      </c>
      <c r="K10" s="14">
        <v>43200</v>
      </c>
      <c r="L10" s="14">
        <f t="shared" si="1"/>
        <v>9331200000</v>
      </c>
      <c r="M10" s="218">
        <f t="shared" si="2"/>
        <v>0</v>
      </c>
      <c r="N10" s="218">
        <f t="shared" si="3"/>
        <v>0</v>
      </c>
      <c r="O10" s="233">
        <v>0</v>
      </c>
      <c r="P10" s="17">
        <f t="shared" si="4"/>
        <v>0</v>
      </c>
      <c r="Q10" s="237">
        <v>0</v>
      </c>
      <c r="R10" s="8">
        <f t="shared" si="5"/>
        <v>0</v>
      </c>
      <c r="S10" s="212">
        <f t="shared" si="6"/>
        <v>0</v>
      </c>
      <c r="T10" s="212">
        <f t="shared" si="7"/>
        <v>0</v>
      </c>
      <c r="U10" s="215">
        <v>0</v>
      </c>
      <c r="V10" s="215">
        <f t="shared" si="8"/>
        <v>0</v>
      </c>
      <c r="W10" s="215">
        <f t="shared" si="33"/>
        <v>0</v>
      </c>
      <c r="X10" s="215">
        <f t="shared" si="9"/>
        <v>0</v>
      </c>
      <c r="Y10" s="221">
        <v>0</v>
      </c>
      <c r="Z10" s="221">
        <f t="shared" si="10"/>
        <v>0</v>
      </c>
      <c r="AA10" s="221">
        <f t="shared" si="34"/>
        <v>0</v>
      </c>
      <c r="AB10" s="221">
        <f t="shared" si="11"/>
        <v>0</v>
      </c>
      <c r="AC10" s="215">
        <v>0</v>
      </c>
      <c r="AD10" s="215">
        <f t="shared" si="12"/>
        <v>0</v>
      </c>
      <c r="AE10" s="215">
        <f t="shared" si="35"/>
        <v>0</v>
      </c>
      <c r="AF10" s="215">
        <f t="shared" si="13"/>
        <v>0</v>
      </c>
      <c r="AG10" s="215">
        <f t="shared" si="36"/>
        <v>0</v>
      </c>
      <c r="AH10" s="215">
        <f t="shared" si="37"/>
        <v>0</v>
      </c>
      <c r="AI10" s="215">
        <f t="shared" si="38"/>
        <v>0</v>
      </c>
      <c r="AJ10" s="215">
        <f t="shared" si="39"/>
        <v>0</v>
      </c>
      <c r="AK10" s="214">
        <v>0</v>
      </c>
      <c r="AL10" s="215">
        <f t="shared" si="14"/>
        <v>0</v>
      </c>
      <c r="AM10" s="215">
        <f t="shared" si="40"/>
        <v>0</v>
      </c>
      <c r="AN10" s="215">
        <f t="shared" si="15"/>
        <v>0</v>
      </c>
      <c r="AO10" s="215">
        <v>0</v>
      </c>
      <c r="AP10" s="215">
        <f t="shared" si="16"/>
        <v>0</v>
      </c>
      <c r="AQ10" s="215">
        <f t="shared" si="41"/>
        <v>0</v>
      </c>
      <c r="AR10" s="215">
        <f t="shared" si="17"/>
        <v>0</v>
      </c>
      <c r="AS10" s="215">
        <v>0</v>
      </c>
      <c r="AT10" s="215">
        <f t="shared" si="18"/>
        <v>0</v>
      </c>
      <c r="AU10" s="215">
        <f t="shared" si="42"/>
        <v>0</v>
      </c>
      <c r="AV10" s="215">
        <f t="shared" si="19"/>
        <v>0</v>
      </c>
      <c r="AW10" s="215">
        <f t="shared" si="43"/>
        <v>0</v>
      </c>
      <c r="AX10" s="215">
        <f t="shared" si="44"/>
        <v>0</v>
      </c>
      <c r="AY10" s="215">
        <f t="shared" si="45"/>
        <v>0</v>
      </c>
      <c r="AZ10" s="215">
        <f t="shared" si="46"/>
        <v>0</v>
      </c>
      <c r="BA10" s="215">
        <v>0</v>
      </c>
      <c r="BB10" s="215">
        <f t="shared" si="20"/>
        <v>0</v>
      </c>
      <c r="BC10" s="215">
        <f t="shared" si="47"/>
        <v>0</v>
      </c>
      <c r="BD10" s="215">
        <f t="shared" si="21"/>
        <v>0</v>
      </c>
      <c r="BE10" s="214">
        <v>0</v>
      </c>
      <c r="BF10" s="215">
        <f t="shared" si="22"/>
        <v>0</v>
      </c>
      <c r="BG10" s="215">
        <f t="shared" si="48"/>
        <v>0</v>
      </c>
      <c r="BH10" s="215">
        <f t="shared" si="23"/>
        <v>0</v>
      </c>
      <c r="BI10" s="215">
        <v>0</v>
      </c>
      <c r="BJ10" s="215">
        <f t="shared" si="24"/>
        <v>0</v>
      </c>
      <c r="BK10" s="215">
        <f t="shared" si="49"/>
        <v>0</v>
      </c>
      <c r="BL10" s="215">
        <f t="shared" si="25"/>
        <v>0</v>
      </c>
      <c r="BM10" s="215">
        <f t="shared" si="50"/>
        <v>0</v>
      </c>
      <c r="BN10" s="215">
        <f t="shared" si="51"/>
        <v>0</v>
      </c>
      <c r="BO10" s="215">
        <f t="shared" si="52"/>
        <v>0</v>
      </c>
      <c r="BP10" s="215">
        <f t="shared" si="53"/>
        <v>0</v>
      </c>
      <c r="BQ10" s="215">
        <v>0</v>
      </c>
      <c r="BR10" s="215">
        <f t="shared" si="26"/>
        <v>0</v>
      </c>
      <c r="BS10" s="215">
        <f t="shared" si="54"/>
        <v>0</v>
      </c>
      <c r="BT10" s="215">
        <f t="shared" si="27"/>
        <v>0</v>
      </c>
      <c r="BU10" s="215">
        <v>0</v>
      </c>
      <c r="BV10" s="215">
        <f t="shared" si="28"/>
        <v>0</v>
      </c>
      <c r="BW10" s="215">
        <f t="shared" si="55"/>
        <v>0</v>
      </c>
      <c r="BX10" s="215">
        <f t="shared" si="29"/>
        <v>0</v>
      </c>
      <c r="BY10" s="215">
        <v>0</v>
      </c>
      <c r="BZ10" s="215">
        <f t="shared" si="30"/>
        <v>0</v>
      </c>
      <c r="CA10" s="215">
        <f t="shared" si="56"/>
        <v>0</v>
      </c>
      <c r="CB10" s="215">
        <f t="shared" si="31"/>
        <v>0</v>
      </c>
      <c r="CC10" s="215">
        <f t="shared" si="57"/>
        <v>0</v>
      </c>
      <c r="CD10" s="215">
        <f t="shared" si="58"/>
        <v>0</v>
      </c>
      <c r="CE10" s="219">
        <f t="shared" si="59"/>
        <v>0</v>
      </c>
      <c r="CF10" s="219">
        <f t="shared" si="60"/>
        <v>0</v>
      </c>
      <c r="CG10" s="241">
        <f t="shared" si="61"/>
        <v>0</v>
      </c>
      <c r="CH10" s="241">
        <f t="shared" si="62"/>
        <v>0</v>
      </c>
      <c r="CI10" s="241">
        <f t="shared" si="63"/>
        <v>0</v>
      </c>
      <c r="CJ10" s="241"/>
      <c r="CK10" s="241"/>
      <c r="CL10" s="241"/>
      <c r="CM10" s="241"/>
    </row>
    <row r="11" spans="1:137" x14ac:dyDescent="0.35">
      <c r="A11" s="20" t="s">
        <v>11</v>
      </c>
      <c r="B11" s="20">
        <v>13050320</v>
      </c>
      <c r="C11" s="5" t="s">
        <v>17</v>
      </c>
      <c r="D11" s="6" t="s">
        <v>128</v>
      </c>
      <c r="E11" s="6">
        <v>12</v>
      </c>
      <c r="F11" s="6">
        <v>1</v>
      </c>
      <c r="G11" s="7">
        <v>272728</v>
      </c>
      <c r="H11" s="8">
        <f t="shared" si="32"/>
        <v>272728</v>
      </c>
      <c r="I11" s="12">
        <f>J11/E11</f>
        <v>3600</v>
      </c>
      <c r="J11" s="13">
        <f t="shared" si="64"/>
        <v>43200</v>
      </c>
      <c r="K11" s="14">
        <v>43200</v>
      </c>
      <c r="L11" s="14">
        <f t="shared" si="1"/>
        <v>11781849600</v>
      </c>
      <c r="M11" s="218">
        <f t="shared" si="2"/>
        <v>0</v>
      </c>
      <c r="N11" s="218">
        <f t="shared" si="3"/>
        <v>0</v>
      </c>
      <c r="O11" s="233">
        <v>0</v>
      </c>
      <c r="P11" s="17">
        <f t="shared" si="4"/>
        <v>0</v>
      </c>
      <c r="Q11" s="237">
        <v>0</v>
      </c>
      <c r="R11" s="8">
        <f t="shared" si="5"/>
        <v>0</v>
      </c>
      <c r="S11" s="212">
        <f t="shared" si="6"/>
        <v>0</v>
      </c>
      <c r="T11" s="212">
        <f t="shared" si="7"/>
        <v>0</v>
      </c>
      <c r="U11" s="215">
        <v>0</v>
      </c>
      <c r="V11" s="215">
        <f t="shared" si="8"/>
        <v>0</v>
      </c>
      <c r="W11" s="215">
        <f t="shared" si="33"/>
        <v>0</v>
      </c>
      <c r="X11" s="215">
        <f t="shared" si="9"/>
        <v>0</v>
      </c>
      <c r="Y11" s="221">
        <v>0</v>
      </c>
      <c r="Z11" s="221">
        <f t="shared" si="10"/>
        <v>0</v>
      </c>
      <c r="AA11" s="221">
        <f t="shared" si="34"/>
        <v>0</v>
      </c>
      <c r="AB11" s="221">
        <f t="shared" si="11"/>
        <v>0</v>
      </c>
      <c r="AC11" s="215">
        <v>0</v>
      </c>
      <c r="AD11" s="215">
        <f t="shared" si="12"/>
        <v>0</v>
      </c>
      <c r="AE11" s="215">
        <f t="shared" si="35"/>
        <v>0</v>
      </c>
      <c r="AF11" s="215">
        <f t="shared" si="13"/>
        <v>0</v>
      </c>
      <c r="AG11" s="215">
        <f t="shared" si="36"/>
        <v>0</v>
      </c>
      <c r="AH11" s="215">
        <f t="shared" si="37"/>
        <v>0</v>
      </c>
      <c r="AI11" s="215">
        <f t="shared" si="38"/>
        <v>0</v>
      </c>
      <c r="AJ11" s="215">
        <f t="shared" si="39"/>
        <v>0</v>
      </c>
      <c r="AK11" s="214">
        <v>0</v>
      </c>
      <c r="AL11" s="215">
        <f t="shared" si="14"/>
        <v>0</v>
      </c>
      <c r="AM11" s="215">
        <f t="shared" si="40"/>
        <v>0</v>
      </c>
      <c r="AN11" s="215">
        <f t="shared" si="15"/>
        <v>0</v>
      </c>
      <c r="AO11" s="215">
        <v>0</v>
      </c>
      <c r="AP11" s="215">
        <f t="shared" si="16"/>
        <v>0</v>
      </c>
      <c r="AQ11" s="215">
        <f t="shared" si="41"/>
        <v>0</v>
      </c>
      <c r="AR11" s="215">
        <f t="shared" si="17"/>
        <v>0</v>
      </c>
      <c r="AS11" s="215">
        <v>0</v>
      </c>
      <c r="AT11" s="215">
        <f t="shared" si="18"/>
        <v>0</v>
      </c>
      <c r="AU11" s="215">
        <f t="shared" si="42"/>
        <v>0</v>
      </c>
      <c r="AV11" s="215">
        <f t="shared" si="19"/>
        <v>0</v>
      </c>
      <c r="AW11" s="215">
        <f t="shared" si="43"/>
        <v>0</v>
      </c>
      <c r="AX11" s="215">
        <f t="shared" si="44"/>
        <v>0</v>
      </c>
      <c r="AY11" s="215">
        <f t="shared" si="45"/>
        <v>0</v>
      </c>
      <c r="AZ11" s="215">
        <f t="shared" si="46"/>
        <v>0</v>
      </c>
      <c r="BA11" s="215">
        <v>0</v>
      </c>
      <c r="BB11" s="215">
        <f t="shared" si="20"/>
        <v>0</v>
      </c>
      <c r="BC11" s="215">
        <f t="shared" si="47"/>
        <v>0</v>
      </c>
      <c r="BD11" s="215">
        <f t="shared" si="21"/>
        <v>0</v>
      </c>
      <c r="BE11" s="214">
        <v>0</v>
      </c>
      <c r="BF11" s="215">
        <f t="shared" si="22"/>
        <v>0</v>
      </c>
      <c r="BG11" s="215">
        <f t="shared" si="48"/>
        <v>0</v>
      </c>
      <c r="BH11" s="215">
        <f t="shared" si="23"/>
        <v>0</v>
      </c>
      <c r="BI11" s="215">
        <v>0</v>
      </c>
      <c r="BJ11" s="215">
        <f t="shared" si="24"/>
        <v>0</v>
      </c>
      <c r="BK11" s="215">
        <f t="shared" si="49"/>
        <v>0</v>
      </c>
      <c r="BL11" s="215">
        <f t="shared" si="25"/>
        <v>0</v>
      </c>
      <c r="BM11" s="215">
        <f t="shared" si="50"/>
        <v>0</v>
      </c>
      <c r="BN11" s="215">
        <f t="shared" si="51"/>
        <v>0</v>
      </c>
      <c r="BO11" s="215">
        <f t="shared" si="52"/>
        <v>0</v>
      </c>
      <c r="BP11" s="215">
        <f t="shared" si="53"/>
        <v>0</v>
      </c>
      <c r="BQ11" s="215">
        <v>0</v>
      </c>
      <c r="BR11" s="215">
        <f t="shared" si="26"/>
        <v>0</v>
      </c>
      <c r="BS11" s="215">
        <f t="shared" si="54"/>
        <v>0</v>
      </c>
      <c r="BT11" s="215">
        <f t="shared" si="27"/>
        <v>0</v>
      </c>
      <c r="BU11" s="215">
        <v>0</v>
      </c>
      <c r="BV11" s="215">
        <f t="shared" si="28"/>
        <v>0</v>
      </c>
      <c r="BW11" s="215">
        <f t="shared" si="55"/>
        <v>0</v>
      </c>
      <c r="BX11" s="215">
        <f t="shared" si="29"/>
        <v>0</v>
      </c>
      <c r="BY11" s="215">
        <v>0</v>
      </c>
      <c r="BZ11" s="215">
        <f t="shared" si="30"/>
        <v>0</v>
      </c>
      <c r="CA11" s="215">
        <f t="shared" si="56"/>
        <v>0</v>
      </c>
      <c r="CB11" s="215">
        <f t="shared" si="31"/>
        <v>0</v>
      </c>
      <c r="CC11" s="215">
        <f t="shared" si="57"/>
        <v>0</v>
      </c>
      <c r="CD11" s="215">
        <f t="shared" si="58"/>
        <v>0</v>
      </c>
      <c r="CE11" s="219">
        <f t="shared" si="59"/>
        <v>0</v>
      </c>
      <c r="CF11" s="219">
        <f t="shared" si="60"/>
        <v>0</v>
      </c>
      <c r="CG11" s="241">
        <f t="shared" si="61"/>
        <v>0</v>
      </c>
      <c r="CH11" s="241">
        <f t="shared" si="62"/>
        <v>0</v>
      </c>
      <c r="CI11" s="241">
        <f t="shared" si="63"/>
        <v>0</v>
      </c>
      <c r="CJ11" s="241"/>
      <c r="CK11" s="241"/>
      <c r="CL11" s="241"/>
      <c r="CM11" s="241"/>
    </row>
    <row r="12" spans="1:137" x14ac:dyDescent="0.35">
      <c r="A12" s="20" t="s">
        <v>11</v>
      </c>
      <c r="B12" s="20">
        <v>13050323</v>
      </c>
      <c r="C12" s="5" t="s">
        <v>182</v>
      </c>
      <c r="D12" s="6" t="s">
        <v>188</v>
      </c>
      <c r="E12" s="6">
        <v>12</v>
      </c>
      <c r="F12" s="6">
        <v>1</v>
      </c>
      <c r="G12" s="7">
        <v>192000</v>
      </c>
      <c r="H12" s="8">
        <f t="shared" si="32"/>
        <v>192000</v>
      </c>
      <c r="I12" s="12">
        <f>J12/E12</f>
        <v>7200</v>
      </c>
      <c r="J12" s="13">
        <f t="shared" si="64"/>
        <v>86400</v>
      </c>
      <c r="K12" s="14">
        <v>86400</v>
      </c>
      <c r="L12" s="14">
        <f t="shared" si="1"/>
        <v>16588800000</v>
      </c>
      <c r="M12" s="218">
        <f t="shared" si="2"/>
        <v>0</v>
      </c>
      <c r="N12" s="218">
        <f t="shared" si="3"/>
        <v>0</v>
      </c>
      <c r="O12" s="233">
        <v>0</v>
      </c>
      <c r="P12" s="17">
        <f t="shared" si="4"/>
        <v>0</v>
      </c>
      <c r="Q12" s="237">
        <v>0</v>
      </c>
      <c r="R12" s="8">
        <f t="shared" si="5"/>
        <v>0</v>
      </c>
      <c r="S12" s="212">
        <f t="shared" si="6"/>
        <v>0</v>
      </c>
      <c r="T12" s="212">
        <f t="shared" si="7"/>
        <v>0</v>
      </c>
      <c r="U12" s="215">
        <v>0</v>
      </c>
      <c r="V12" s="215">
        <f t="shared" si="8"/>
        <v>0</v>
      </c>
      <c r="W12" s="215">
        <f t="shared" si="33"/>
        <v>0</v>
      </c>
      <c r="X12" s="215">
        <f t="shared" si="9"/>
        <v>0</v>
      </c>
      <c r="Y12" s="221">
        <v>0</v>
      </c>
      <c r="Z12" s="221">
        <f t="shared" si="10"/>
        <v>0</v>
      </c>
      <c r="AA12" s="221">
        <f t="shared" si="34"/>
        <v>0</v>
      </c>
      <c r="AB12" s="221">
        <f t="shared" si="11"/>
        <v>0</v>
      </c>
      <c r="AC12" s="215">
        <v>0</v>
      </c>
      <c r="AD12" s="215">
        <f t="shared" si="12"/>
        <v>0</v>
      </c>
      <c r="AE12" s="215">
        <f t="shared" si="35"/>
        <v>0</v>
      </c>
      <c r="AF12" s="215">
        <f t="shared" si="13"/>
        <v>0</v>
      </c>
      <c r="AG12" s="215">
        <f t="shared" si="36"/>
        <v>0</v>
      </c>
      <c r="AH12" s="215">
        <f t="shared" si="37"/>
        <v>0</v>
      </c>
      <c r="AI12" s="215">
        <f t="shared" si="38"/>
        <v>0</v>
      </c>
      <c r="AJ12" s="215">
        <f t="shared" si="39"/>
        <v>0</v>
      </c>
      <c r="AK12" s="214">
        <v>0</v>
      </c>
      <c r="AL12" s="215">
        <f t="shared" si="14"/>
        <v>0</v>
      </c>
      <c r="AM12" s="215">
        <f t="shared" si="40"/>
        <v>0</v>
      </c>
      <c r="AN12" s="215">
        <f t="shared" si="15"/>
        <v>0</v>
      </c>
      <c r="AO12" s="215">
        <v>0</v>
      </c>
      <c r="AP12" s="215">
        <f t="shared" si="16"/>
        <v>0</v>
      </c>
      <c r="AQ12" s="215">
        <f t="shared" si="41"/>
        <v>0</v>
      </c>
      <c r="AR12" s="215">
        <f t="shared" si="17"/>
        <v>0</v>
      </c>
      <c r="AS12" s="215">
        <v>0</v>
      </c>
      <c r="AT12" s="215">
        <f t="shared" si="18"/>
        <v>0</v>
      </c>
      <c r="AU12" s="215">
        <f t="shared" si="42"/>
        <v>0</v>
      </c>
      <c r="AV12" s="215">
        <f t="shared" si="19"/>
        <v>0</v>
      </c>
      <c r="AW12" s="215">
        <f t="shared" si="43"/>
        <v>0</v>
      </c>
      <c r="AX12" s="215">
        <f t="shared" si="44"/>
        <v>0</v>
      </c>
      <c r="AY12" s="215">
        <f t="shared" si="45"/>
        <v>0</v>
      </c>
      <c r="AZ12" s="215">
        <f t="shared" si="46"/>
        <v>0</v>
      </c>
      <c r="BA12" s="215">
        <v>0</v>
      </c>
      <c r="BB12" s="215">
        <f t="shared" si="20"/>
        <v>0</v>
      </c>
      <c r="BC12" s="215">
        <f t="shared" si="47"/>
        <v>0</v>
      </c>
      <c r="BD12" s="215">
        <f t="shared" si="21"/>
        <v>0</v>
      </c>
      <c r="BE12" s="214">
        <v>0</v>
      </c>
      <c r="BF12" s="215">
        <f t="shared" si="22"/>
        <v>0</v>
      </c>
      <c r="BG12" s="215">
        <f t="shared" si="48"/>
        <v>0</v>
      </c>
      <c r="BH12" s="215">
        <f t="shared" si="23"/>
        <v>0</v>
      </c>
      <c r="BI12" s="215">
        <v>0</v>
      </c>
      <c r="BJ12" s="215">
        <f t="shared" si="24"/>
        <v>0</v>
      </c>
      <c r="BK12" s="215">
        <f t="shared" si="49"/>
        <v>0</v>
      </c>
      <c r="BL12" s="215">
        <f t="shared" si="25"/>
        <v>0</v>
      </c>
      <c r="BM12" s="215">
        <f t="shared" si="50"/>
        <v>0</v>
      </c>
      <c r="BN12" s="215">
        <f t="shared" si="51"/>
        <v>0</v>
      </c>
      <c r="BO12" s="215">
        <f t="shared" si="52"/>
        <v>0</v>
      </c>
      <c r="BP12" s="215">
        <f t="shared" si="53"/>
        <v>0</v>
      </c>
      <c r="BQ12" s="215">
        <v>0</v>
      </c>
      <c r="BR12" s="215">
        <f t="shared" si="26"/>
        <v>0</v>
      </c>
      <c r="BS12" s="215">
        <f t="shared" si="54"/>
        <v>0</v>
      </c>
      <c r="BT12" s="215">
        <f t="shared" si="27"/>
        <v>0</v>
      </c>
      <c r="BU12" s="215">
        <v>0</v>
      </c>
      <c r="BV12" s="215">
        <f t="shared" si="28"/>
        <v>0</v>
      </c>
      <c r="BW12" s="215">
        <f t="shared" si="55"/>
        <v>0</v>
      </c>
      <c r="BX12" s="215">
        <f t="shared" si="29"/>
        <v>0</v>
      </c>
      <c r="BY12" s="215">
        <v>0</v>
      </c>
      <c r="BZ12" s="215">
        <f t="shared" si="30"/>
        <v>0</v>
      </c>
      <c r="CA12" s="215">
        <f t="shared" si="56"/>
        <v>0</v>
      </c>
      <c r="CB12" s="215">
        <f t="shared" si="31"/>
        <v>0</v>
      </c>
      <c r="CC12" s="215">
        <f t="shared" si="57"/>
        <v>0</v>
      </c>
      <c r="CD12" s="215">
        <f t="shared" si="58"/>
        <v>0</v>
      </c>
      <c r="CE12" s="219">
        <f t="shared" si="59"/>
        <v>0</v>
      </c>
      <c r="CF12" s="219">
        <f t="shared" si="60"/>
        <v>0</v>
      </c>
      <c r="CG12" s="241">
        <f t="shared" si="61"/>
        <v>0</v>
      </c>
      <c r="CH12" s="241">
        <f t="shared" si="62"/>
        <v>0</v>
      </c>
      <c r="CI12" s="241">
        <f t="shared" si="63"/>
        <v>0</v>
      </c>
      <c r="CJ12" s="241"/>
      <c r="CK12" s="241"/>
      <c r="CL12" s="241"/>
      <c r="CM12" s="241"/>
    </row>
    <row r="13" spans="1:137" x14ac:dyDescent="0.35">
      <c r="A13" s="20" t="s">
        <v>11</v>
      </c>
      <c r="B13" s="20">
        <v>13050318</v>
      </c>
      <c r="C13" s="5" t="s">
        <v>183</v>
      </c>
      <c r="D13" s="6" t="s">
        <v>32</v>
      </c>
      <c r="E13" s="6">
        <v>12</v>
      </c>
      <c r="F13" s="6">
        <v>1</v>
      </c>
      <c r="G13" s="7">
        <v>151200</v>
      </c>
      <c r="H13" s="8">
        <f t="shared" si="32"/>
        <v>151200</v>
      </c>
      <c r="I13" s="12">
        <f t="shared" ref="I13:I44" si="65">(K13/F13)/E13</f>
        <v>3600</v>
      </c>
      <c r="J13" s="13">
        <f t="shared" si="64"/>
        <v>43200</v>
      </c>
      <c r="K13" s="14">
        <v>43200</v>
      </c>
      <c r="L13" s="14">
        <f t="shared" si="1"/>
        <v>6531840000</v>
      </c>
      <c r="M13" s="218">
        <f t="shared" si="2"/>
        <v>0</v>
      </c>
      <c r="N13" s="218">
        <f t="shared" si="3"/>
        <v>0</v>
      </c>
      <c r="O13" s="233">
        <v>0</v>
      </c>
      <c r="P13" s="17">
        <f t="shared" si="4"/>
        <v>0</v>
      </c>
      <c r="Q13" s="237">
        <v>0</v>
      </c>
      <c r="R13" s="8">
        <f t="shared" si="5"/>
        <v>0</v>
      </c>
      <c r="S13" s="212">
        <f t="shared" si="6"/>
        <v>0</v>
      </c>
      <c r="T13" s="212">
        <f t="shared" si="7"/>
        <v>0</v>
      </c>
      <c r="U13" s="215">
        <v>0</v>
      </c>
      <c r="V13" s="215">
        <f t="shared" si="8"/>
        <v>0</v>
      </c>
      <c r="W13" s="215">
        <f t="shared" si="33"/>
        <v>0</v>
      </c>
      <c r="X13" s="215">
        <f t="shared" si="9"/>
        <v>0</v>
      </c>
      <c r="Y13" s="221">
        <v>0</v>
      </c>
      <c r="Z13" s="221">
        <f t="shared" si="10"/>
        <v>0</v>
      </c>
      <c r="AA13" s="221">
        <f t="shared" si="34"/>
        <v>0</v>
      </c>
      <c r="AB13" s="221">
        <f t="shared" si="11"/>
        <v>0</v>
      </c>
      <c r="AC13" s="215">
        <v>0</v>
      </c>
      <c r="AD13" s="215">
        <f t="shared" si="12"/>
        <v>0</v>
      </c>
      <c r="AE13" s="215">
        <f t="shared" si="35"/>
        <v>0</v>
      </c>
      <c r="AF13" s="215">
        <f t="shared" si="13"/>
        <v>0</v>
      </c>
      <c r="AG13" s="215">
        <f t="shared" si="36"/>
        <v>0</v>
      </c>
      <c r="AH13" s="215">
        <f t="shared" si="37"/>
        <v>0</v>
      </c>
      <c r="AI13" s="215">
        <f t="shared" si="38"/>
        <v>0</v>
      </c>
      <c r="AJ13" s="215">
        <f t="shared" si="39"/>
        <v>0</v>
      </c>
      <c r="AK13" s="214">
        <v>0</v>
      </c>
      <c r="AL13" s="215">
        <f t="shared" si="14"/>
        <v>0</v>
      </c>
      <c r="AM13" s="215">
        <f t="shared" si="40"/>
        <v>0</v>
      </c>
      <c r="AN13" s="215">
        <f t="shared" si="15"/>
        <v>0</v>
      </c>
      <c r="AO13" s="215">
        <v>0</v>
      </c>
      <c r="AP13" s="215">
        <f t="shared" si="16"/>
        <v>0</v>
      </c>
      <c r="AQ13" s="215">
        <f t="shared" si="41"/>
        <v>0</v>
      </c>
      <c r="AR13" s="215">
        <f t="shared" si="17"/>
        <v>0</v>
      </c>
      <c r="AS13" s="215">
        <v>0</v>
      </c>
      <c r="AT13" s="215">
        <f t="shared" si="18"/>
        <v>0</v>
      </c>
      <c r="AU13" s="215">
        <f t="shared" si="42"/>
        <v>0</v>
      </c>
      <c r="AV13" s="215">
        <f t="shared" si="19"/>
        <v>0</v>
      </c>
      <c r="AW13" s="215">
        <f t="shared" si="43"/>
        <v>0</v>
      </c>
      <c r="AX13" s="215">
        <f t="shared" si="44"/>
        <v>0</v>
      </c>
      <c r="AY13" s="215">
        <f t="shared" si="45"/>
        <v>0</v>
      </c>
      <c r="AZ13" s="215">
        <f t="shared" si="46"/>
        <v>0</v>
      </c>
      <c r="BA13" s="215">
        <v>0</v>
      </c>
      <c r="BB13" s="215">
        <f t="shared" si="20"/>
        <v>0</v>
      </c>
      <c r="BC13" s="215">
        <f t="shared" si="47"/>
        <v>0</v>
      </c>
      <c r="BD13" s="215">
        <f t="shared" si="21"/>
        <v>0</v>
      </c>
      <c r="BE13" s="214">
        <v>0</v>
      </c>
      <c r="BF13" s="215">
        <f t="shared" si="22"/>
        <v>0</v>
      </c>
      <c r="BG13" s="215">
        <f t="shared" si="48"/>
        <v>0</v>
      </c>
      <c r="BH13" s="215">
        <f t="shared" si="23"/>
        <v>0</v>
      </c>
      <c r="BI13" s="215">
        <v>0</v>
      </c>
      <c r="BJ13" s="215">
        <f t="shared" si="24"/>
        <v>0</v>
      </c>
      <c r="BK13" s="215">
        <f t="shared" si="49"/>
        <v>0</v>
      </c>
      <c r="BL13" s="215">
        <f t="shared" si="25"/>
        <v>0</v>
      </c>
      <c r="BM13" s="215">
        <f t="shared" si="50"/>
        <v>0</v>
      </c>
      <c r="BN13" s="215">
        <f t="shared" si="51"/>
        <v>0</v>
      </c>
      <c r="BO13" s="215">
        <f t="shared" si="52"/>
        <v>0</v>
      </c>
      <c r="BP13" s="215">
        <f t="shared" si="53"/>
        <v>0</v>
      </c>
      <c r="BQ13" s="215">
        <v>0</v>
      </c>
      <c r="BR13" s="215">
        <f t="shared" si="26"/>
        <v>0</v>
      </c>
      <c r="BS13" s="215">
        <f t="shared" si="54"/>
        <v>0</v>
      </c>
      <c r="BT13" s="215">
        <f t="shared" si="27"/>
        <v>0</v>
      </c>
      <c r="BU13" s="215">
        <v>0</v>
      </c>
      <c r="BV13" s="215">
        <f t="shared" si="28"/>
        <v>0</v>
      </c>
      <c r="BW13" s="215">
        <f t="shared" si="55"/>
        <v>0</v>
      </c>
      <c r="BX13" s="215">
        <f t="shared" si="29"/>
        <v>0</v>
      </c>
      <c r="BY13" s="215">
        <v>0</v>
      </c>
      <c r="BZ13" s="215">
        <f t="shared" si="30"/>
        <v>0</v>
      </c>
      <c r="CA13" s="215">
        <f t="shared" si="56"/>
        <v>0</v>
      </c>
      <c r="CB13" s="215">
        <f t="shared" si="31"/>
        <v>0</v>
      </c>
      <c r="CC13" s="215">
        <f t="shared" si="57"/>
        <v>0</v>
      </c>
      <c r="CD13" s="215">
        <f t="shared" si="58"/>
        <v>0</v>
      </c>
      <c r="CE13" s="219">
        <f t="shared" si="59"/>
        <v>0</v>
      </c>
      <c r="CF13" s="219">
        <f t="shared" si="60"/>
        <v>0</v>
      </c>
      <c r="CG13" s="241">
        <f t="shared" si="61"/>
        <v>0</v>
      </c>
      <c r="CH13" s="241">
        <f t="shared" si="62"/>
        <v>0</v>
      </c>
      <c r="CI13" s="241">
        <f t="shared" si="63"/>
        <v>0</v>
      </c>
      <c r="CJ13" s="241"/>
      <c r="CK13" s="241"/>
      <c r="CL13" s="241"/>
      <c r="CM13" s="241"/>
    </row>
    <row r="14" spans="1:137" x14ac:dyDescent="0.35">
      <c r="A14" s="20" t="s">
        <v>11</v>
      </c>
      <c r="B14" s="20" t="s">
        <v>472</v>
      </c>
      <c r="C14" s="5" t="s">
        <v>35</v>
      </c>
      <c r="D14" s="6" t="s">
        <v>34</v>
      </c>
      <c r="E14" s="6">
        <v>12</v>
      </c>
      <c r="F14" s="6">
        <v>1</v>
      </c>
      <c r="G14" s="7">
        <v>234000</v>
      </c>
      <c r="H14" s="8">
        <f t="shared" si="32"/>
        <v>234000</v>
      </c>
      <c r="I14" s="12">
        <f t="shared" si="65"/>
        <v>3600</v>
      </c>
      <c r="J14" s="13">
        <f t="shared" si="64"/>
        <v>43200</v>
      </c>
      <c r="K14" s="14">
        <v>43200</v>
      </c>
      <c r="L14" s="14">
        <f t="shared" si="1"/>
        <v>10108800000</v>
      </c>
      <c r="M14" s="218">
        <f t="shared" si="2"/>
        <v>0</v>
      </c>
      <c r="N14" s="218">
        <f t="shared" si="3"/>
        <v>0</v>
      </c>
      <c r="O14" s="233">
        <v>0</v>
      </c>
      <c r="P14" s="17">
        <f t="shared" si="4"/>
        <v>0</v>
      </c>
      <c r="Q14" s="237">
        <v>0</v>
      </c>
      <c r="R14" s="8">
        <f t="shared" si="5"/>
        <v>0</v>
      </c>
      <c r="S14" s="212">
        <f t="shared" si="6"/>
        <v>0</v>
      </c>
      <c r="T14" s="212">
        <f t="shared" si="7"/>
        <v>0</v>
      </c>
      <c r="U14" s="215">
        <v>0</v>
      </c>
      <c r="V14" s="215">
        <f t="shared" si="8"/>
        <v>0</v>
      </c>
      <c r="W14" s="215">
        <f t="shared" si="33"/>
        <v>0</v>
      </c>
      <c r="X14" s="215">
        <f t="shared" si="9"/>
        <v>0</v>
      </c>
      <c r="Y14" s="221">
        <v>0</v>
      </c>
      <c r="Z14" s="221">
        <f t="shared" si="10"/>
        <v>0</v>
      </c>
      <c r="AA14" s="221">
        <f t="shared" si="34"/>
        <v>0</v>
      </c>
      <c r="AB14" s="221">
        <f t="shared" si="11"/>
        <v>0</v>
      </c>
      <c r="AC14" s="215">
        <v>0</v>
      </c>
      <c r="AD14" s="215">
        <f t="shared" si="12"/>
        <v>0</v>
      </c>
      <c r="AE14" s="215">
        <f t="shared" si="35"/>
        <v>0</v>
      </c>
      <c r="AF14" s="215">
        <f t="shared" si="13"/>
        <v>0</v>
      </c>
      <c r="AG14" s="215">
        <f t="shared" si="36"/>
        <v>0</v>
      </c>
      <c r="AH14" s="215">
        <f t="shared" si="37"/>
        <v>0</v>
      </c>
      <c r="AI14" s="215">
        <f t="shared" si="38"/>
        <v>0</v>
      </c>
      <c r="AJ14" s="215">
        <f t="shared" si="39"/>
        <v>0</v>
      </c>
      <c r="AK14" s="214">
        <v>0</v>
      </c>
      <c r="AL14" s="215">
        <f t="shared" si="14"/>
        <v>0</v>
      </c>
      <c r="AM14" s="215">
        <f t="shared" si="40"/>
        <v>0</v>
      </c>
      <c r="AN14" s="215">
        <f t="shared" si="15"/>
        <v>0</v>
      </c>
      <c r="AO14" s="215">
        <v>0</v>
      </c>
      <c r="AP14" s="215">
        <f t="shared" si="16"/>
        <v>0</v>
      </c>
      <c r="AQ14" s="215">
        <f t="shared" si="41"/>
        <v>0</v>
      </c>
      <c r="AR14" s="215">
        <f t="shared" si="17"/>
        <v>0</v>
      </c>
      <c r="AS14" s="215">
        <v>0</v>
      </c>
      <c r="AT14" s="215">
        <f t="shared" si="18"/>
        <v>0</v>
      </c>
      <c r="AU14" s="215">
        <f t="shared" si="42"/>
        <v>0</v>
      </c>
      <c r="AV14" s="215">
        <f t="shared" si="19"/>
        <v>0</v>
      </c>
      <c r="AW14" s="215">
        <f t="shared" si="43"/>
        <v>0</v>
      </c>
      <c r="AX14" s="215">
        <f t="shared" si="44"/>
        <v>0</v>
      </c>
      <c r="AY14" s="215">
        <f t="shared" si="45"/>
        <v>0</v>
      </c>
      <c r="AZ14" s="215">
        <f t="shared" si="46"/>
        <v>0</v>
      </c>
      <c r="BA14" s="215">
        <v>0</v>
      </c>
      <c r="BB14" s="215">
        <f t="shared" si="20"/>
        <v>0</v>
      </c>
      <c r="BC14" s="215">
        <f t="shared" si="47"/>
        <v>0</v>
      </c>
      <c r="BD14" s="215">
        <f t="shared" si="21"/>
        <v>0</v>
      </c>
      <c r="BE14" s="214">
        <v>0</v>
      </c>
      <c r="BF14" s="215">
        <f t="shared" si="22"/>
        <v>0</v>
      </c>
      <c r="BG14" s="215">
        <f t="shared" si="48"/>
        <v>0</v>
      </c>
      <c r="BH14" s="215">
        <f t="shared" si="23"/>
        <v>0</v>
      </c>
      <c r="BI14" s="215">
        <v>0</v>
      </c>
      <c r="BJ14" s="215">
        <f t="shared" si="24"/>
        <v>0</v>
      </c>
      <c r="BK14" s="215">
        <f t="shared" si="49"/>
        <v>0</v>
      </c>
      <c r="BL14" s="215">
        <f t="shared" si="25"/>
        <v>0</v>
      </c>
      <c r="BM14" s="215">
        <f t="shared" si="50"/>
        <v>0</v>
      </c>
      <c r="BN14" s="215">
        <f t="shared" si="51"/>
        <v>0</v>
      </c>
      <c r="BO14" s="215">
        <f t="shared" si="52"/>
        <v>0</v>
      </c>
      <c r="BP14" s="215">
        <f t="shared" si="53"/>
        <v>0</v>
      </c>
      <c r="BQ14" s="215">
        <v>0</v>
      </c>
      <c r="BR14" s="215">
        <f t="shared" si="26"/>
        <v>0</v>
      </c>
      <c r="BS14" s="215">
        <f t="shared" si="54"/>
        <v>0</v>
      </c>
      <c r="BT14" s="215">
        <f t="shared" si="27"/>
        <v>0</v>
      </c>
      <c r="BU14" s="215">
        <v>0</v>
      </c>
      <c r="BV14" s="215">
        <f t="shared" si="28"/>
        <v>0</v>
      </c>
      <c r="BW14" s="215">
        <f t="shared" si="55"/>
        <v>0</v>
      </c>
      <c r="BX14" s="215">
        <f t="shared" si="29"/>
        <v>0</v>
      </c>
      <c r="BY14" s="215">
        <v>0</v>
      </c>
      <c r="BZ14" s="215">
        <f t="shared" si="30"/>
        <v>0</v>
      </c>
      <c r="CA14" s="215">
        <f t="shared" si="56"/>
        <v>0</v>
      </c>
      <c r="CB14" s="215">
        <f t="shared" si="31"/>
        <v>0</v>
      </c>
      <c r="CC14" s="215">
        <f t="shared" si="57"/>
        <v>0</v>
      </c>
      <c r="CD14" s="215">
        <f t="shared" si="58"/>
        <v>0</v>
      </c>
      <c r="CE14" s="219">
        <f t="shared" si="59"/>
        <v>0</v>
      </c>
      <c r="CF14" s="219">
        <f t="shared" si="60"/>
        <v>0</v>
      </c>
      <c r="CG14" s="241">
        <f t="shared" si="61"/>
        <v>0</v>
      </c>
      <c r="CH14" s="241">
        <f t="shared" si="62"/>
        <v>0</v>
      </c>
      <c r="CI14" s="241">
        <f t="shared" si="63"/>
        <v>0</v>
      </c>
      <c r="CJ14" s="241"/>
      <c r="CK14" s="241"/>
      <c r="CL14" s="241"/>
      <c r="CM14" s="241"/>
    </row>
    <row r="15" spans="1:137" x14ac:dyDescent="0.35">
      <c r="A15" s="20" t="s">
        <v>11</v>
      </c>
      <c r="B15" s="20">
        <v>13050325</v>
      </c>
      <c r="C15" s="5" t="s">
        <v>189</v>
      </c>
      <c r="D15" s="6" t="s">
        <v>15</v>
      </c>
      <c r="E15" s="6">
        <v>12</v>
      </c>
      <c r="F15" s="6">
        <v>1</v>
      </c>
      <c r="G15" s="7">
        <v>210000</v>
      </c>
      <c r="H15" s="8">
        <f t="shared" si="32"/>
        <v>210000</v>
      </c>
      <c r="I15" s="12">
        <f t="shared" si="65"/>
        <v>3600</v>
      </c>
      <c r="J15" s="13">
        <f t="shared" si="64"/>
        <v>43200</v>
      </c>
      <c r="K15" s="14">
        <v>43200</v>
      </c>
      <c r="L15" s="14">
        <f t="shared" si="1"/>
        <v>9072000000</v>
      </c>
      <c r="M15" s="218">
        <f t="shared" si="2"/>
        <v>0</v>
      </c>
      <c r="N15" s="218">
        <f t="shared" si="3"/>
        <v>0</v>
      </c>
      <c r="O15" s="233">
        <v>0</v>
      </c>
      <c r="P15" s="17">
        <f t="shared" si="4"/>
        <v>0</v>
      </c>
      <c r="Q15" s="237">
        <v>0</v>
      </c>
      <c r="R15" s="8">
        <f t="shared" si="5"/>
        <v>0</v>
      </c>
      <c r="S15" s="212">
        <f t="shared" si="6"/>
        <v>0</v>
      </c>
      <c r="T15" s="212">
        <f t="shared" si="7"/>
        <v>0</v>
      </c>
      <c r="U15" s="215">
        <v>0</v>
      </c>
      <c r="V15" s="215">
        <f t="shared" si="8"/>
        <v>0</v>
      </c>
      <c r="W15" s="215">
        <f t="shared" si="33"/>
        <v>0</v>
      </c>
      <c r="X15" s="215">
        <f t="shared" si="9"/>
        <v>0</v>
      </c>
      <c r="Y15" s="221">
        <v>0</v>
      </c>
      <c r="Z15" s="221">
        <f t="shared" si="10"/>
        <v>0</v>
      </c>
      <c r="AA15" s="221">
        <f t="shared" si="34"/>
        <v>0</v>
      </c>
      <c r="AB15" s="221">
        <f t="shared" si="11"/>
        <v>0</v>
      </c>
      <c r="AC15" s="215">
        <v>0</v>
      </c>
      <c r="AD15" s="215">
        <f t="shared" si="12"/>
        <v>0</v>
      </c>
      <c r="AE15" s="215">
        <f t="shared" si="35"/>
        <v>0</v>
      </c>
      <c r="AF15" s="215">
        <f t="shared" si="13"/>
        <v>0</v>
      </c>
      <c r="AG15" s="215">
        <f t="shared" si="36"/>
        <v>0</v>
      </c>
      <c r="AH15" s="215">
        <f t="shared" si="37"/>
        <v>0</v>
      </c>
      <c r="AI15" s="215">
        <f t="shared" si="38"/>
        <v>0</v>
      </c>
      <c r="AJ15" s="215">
        <f t="shared" si="39"/>
        <v>0</v>
      </c>
      <c r="AK15" s="214">
        <v>0</v>
      </c>
      <c r="AL15" s="215">
        <f t="shared" si="14"/>
        <v>0</v>
      </c>
      <c r="AM15" s="215">
        <f t="shared" si="40"/>
        <v>0</v>
      </c>
      <c r="AN15" s="215">
        <f t="shared" si="15"/>
        <v>0</v>
      </c>
      <c r="AO15" s="215">
        <v>0</v>
      </c>
      <c r="AP15" s="215">
        <f t="shared" si="16"/>
        <v>0</v>
      </c>
      <c r="AQ15" s="215">
        <f t="shared" si="41"/>
        <v>0</v>
      </c>
      <c r="AR15" s="215">
        <f t="shared" si="17"/>
        <v>0</v>
      </c>
      <c r="AS15" s="215">
        <v>0</v>
      </c>
      <c r="AT15" s="215">
        <f t="shared" si="18"/>
        <v>0</v>
      </c>
      <c r="AU15" s="215">
        <f t="shared" si="42"/>
        <v>0</v>
      </c>
      <c r="AV15" s="215">
        <f t="shared" si="19"/>
        <v>0</v>
      </c>
      <c r="AW15" s="215">
        <f t="shared" si="43"/>
        <v>0</v>
      </c>
      <c r="AX15" s="215">
        <f t="shared" si="44"/>
        <v>0</v>
      </c>
      <c r="AY15" s="215">
        <f t="shared" si="45"/>
        <v>0</v>
      </c>
      <c r="AZ15" s="215">
        <f t="shared" si="46"/>
        <v>0</v>
      </c>
      <c r="BA15" s="215">
        <v>0</v>
      </c>
      <c r="BB15" s="215">
        <f t="shared" si="20"/>
        <v>0</v>
      </c>
      <c r="BC15" s="215">
        <f t="shared" si="47"/>
        <v>0</v>
      </c>
      <c r="BD15" s="215">
        <f t="shared" si="21"/>
        <v>0</v>
      </c>
      <c r="BE15" s="214">
        <v>0</v>
      </c>
      <c r="BF15" s="215">
        <f t="shared" si="22"/>
        <v>0</v>
      </c>
      <c r="BG15" s="215">
        <f t="shared" si="48"/>
        <v>0</v>
      </c>
      <c r="BH15" s="215">
        <f t="shared" si="23"/>
        <v>0</v>
      </c>
      <c r="BI15" s="215">
        <v>0</v>
      </c>
      <c r="BJ15" s="215">
        <f t="shared" si="24"/>
        <v>0</v>
      </c>
      <c r="BK15" s="215">
        <f t="shared" si="49"/>
        <v>0</v>
      </c>
      <c r="BL15" s="215">
        <f t="shared" si="25"/>
        <v>0</v>
      </c>
      <c r="BM15" s="215">
        <f t="shared" si="50"/>
        <v>0</v>
      </c>
      <c r="BN15" s="215">
        <f t="shared" si="51"/>
        <v>0</v>
      </c>
      <c r="BO15" s="215">
        <f t="shared" si="52"/>
        <v>0</v>
      </c>
      <c r="BP15" s="215">
        <f t="shared" si="53"/>
        <v>0</v>
      </c>
      <c r="BQ15" s="215">
        <v>0</v>
      </c>
      <c r="BR15" s="215">
        <f t="shared" si="26"/>
        <v>0</v>
      </c>
      <c r="BS15" s="215">
        <f t="shared" si="54"/>
        <v>0</v>
      </c>
      <c r="BT15" s="215">
        <f t="shared" si="27"/>
        <v>0</v>
      </c>
      <c r="BU15" s="215">
        <v>0</v>
      </c>
      <c r="BV15" s="215">
        <f t="shared" si="28"/>
        <v>0</v>
      </c>
      <c r="BW15" s="215">
        <f t="shared" si="55"/>
        <v>0</v>
      </c>
      <c r="BX15" s="215">
        <f t="shared" si="29"/>
        <v>0</v>
      </c>
      <c r="BY15" s="215">
        <v>0</v>
      </c>
      <c r="BZ15" s="215">
        <f t="shared" si="30"/>
        <v>0</v>
      </c>
      <c r="CA15" s="215">
        <f t="shared" si="56"/>
        <v>0</v>
      </c>
      <c r="CB15" s="215">
        <f t="shared" si="31"/>
        <v>0</v>
      </c>
      <c r="CC15" s="215">
        <f t="shared" si="57"/>
        <v>0</v>
      </c>
      <c r="CD15" s="215">
        <f t="shared" si="58"/>
        <v>0</v>
      </c>
      <c r="CE15" s="219">
        <f t="shared" si="59"/>
        <v>0</v>
      </c>
      <c r="CF15" s="219">
        <f t="shared" si="60"/>
        <v>0</v>
      </c>
      <c r="CG15" s="241">
        <f t="shared" si="61"/>
        <v>0</v>
      </c>
      <c r="CH15" s="241">
        <f t="shared" si="62"/>
        <v>0</v>
      </c>
      <c r="CI15" s="241">
        <f t="shared" si="63"/>
        <v>0</v>
      </c>
      <c r="CJ15" s="241"/>
      <c r="CK15" s="241"/>
      <c r="CL15" s="241"/>
      <c r="CM15" s="241"/>
    </row>
    <row r="16" spans="1:137" x14ac:dyDescent="0.35">
      <c r="A16" s="20" t="s">
        <v>11</v>
      </c>
      <c r="B16" s="20">
        <v>13050319</v>
      </c>
      <c r="C16" s="5" t="s">
        <v>190</v>
      </c>
      <c r="D16" s="6" t="s">
        <v>191</v>
      </c>
      <c r="E16" s="6">
        <v>12</v>
      </c>
      <c r="F16" s="6">
        <v>1</v>
      </c>
      <c r="G16" s="7">
        <v>222000</v>
      </c>
      <c r="H16" s="8">
        <f t="shared" si="32"/>
        <v>222000</v>
      </c>
      <c r="I16" s="12">
        <f t="shared" si="65"/>
        <v>3600</v>
      </c>
      <c r="J16" s="13">
        <f t="shared" si="64"/>
        <v>43200</v>
      </c>
      <c r="K16" s="14">
        <v>43200</v>
      </c>
      <c r="L16" s="14">
        <f t="shared" si="1"/>
        <v>9590400000</v>
      </c>
      <c r="M16" s="218">
        <f t="shared" si="2"/>
        <v>0</v>
      </c>
      <c r="N16" s="218">
        <f t="shared" si="3"/>
        <v>0</v>
      </c>
      <c r="O16" s="233">
        <v>0</v>
      </c>
      <c r="P16" s="17">
        <f t="shared" si="4"/>
        <v>0</v>
      </c>
      <c r="Q16" s="237">
        <v>0</v>
      </c>
      <c r="R16" s="8">
        <f t="shared" si="5"/>
        <v>0</v>
      </c>
      <c r="S16" s="212">
        <f t="shared" si="6"/>
        <v>0</v>
      </c>
      <c r="T16" s="212">
        <f t="shared" si="7"/>
        <v>0</v>
      </c>
      <c r="U16" s="215">
        <v>0</v>
      </c>
      <c r="V16" s="215">
        <f t="shared" si="8"/>
        <v>0</v>
      </c>
      <c r="W16" s="215">
        <f t="shared" si="33"/>
        <v>0</v>
      </c>
      <c r="X16" s="215">
        <f t="shared" si="9"/>
        <v>0</v>
      </c>
      <c r="Y16" s="221">
        <v>0</v>
      </c>
      <c r="Z16" s="221">
        <f t="shared" si="10"/>
        <v>0</v>
      </c>
      <c r="AA16" s="221">
        <f t="shared" si="34"/>
        <v>0</v>
      </c>
      <c r="AB16" s="221">
        <f t="shared" si="11"/>
        <v>0</v>
      </c>
      <c r="AC16" s="215">
        <v>0</v>
      </c>
      <c r="AD16" s="215">
        <f t="shared" si="12"/>
        <v>0</v>
      </c>
      <c r="AE16" s="215">
        <f t="shared" si="35"/>
        <v>0</v>
      </c>
      <c r="AF16" s="215">
        <f t="shared" si="13"/>
        <v>0</v>
      </c>
      <c r="AG16" s="215">
        <f t="shared" si="36"/>
        <v>0</v>
      </c>
      <c r="AH16" s="215">
        <f t="shared" si="37"/>
        <v>0</v>
      </c>
      <c r="AI16" s="215">
        <f t="shared" si="38"/>
        <v>0</v>
      </c>
      <c r="AJ16" s="215">
        <f t="shared" si="39"/>
        <v>0</v>
      </c>
      <c r="AK16" s="214">
        <v>0</v>
      </c>
      <c r="AL16" s="215">
        <f t="shared" si="14"/>
        <v>0</v>
      </c>
      <c r="AM16" s="215">
        <f t="shared" si="40"/>
        <v>0</v>
      </c>
      <c r="AN16" s="215">
        <f t="shared" si="15"/>
        <v>0</v>
      </c>
      <c r="AO16" s="215">
        <v>0</v>
      </c>
      <c r="AP16" s="215">
        <f t="shared" si="16"/>
        <v>0</v>
      </c>
      <c r="AQ16" s="215">
        <f t="shared" si="41"/>
        <v>0</v>
      </c>
      <c r="AR16" s="215">
        <f t="shared" si="17"/>
        <v>0</v>
      </c>
      <c r="AS16" s="215">
        <v>0</v>
      </c>
      <c r="AT16" s="215">
        <f t="shared" si="18"/>
        <v>0</v>
      </c>
      <c r="AU16" s="215">
        <f t="shared" si="42"/>
        <v>0</v>
      </c>
      <c r="AV16" s="215">
        <f t="shared" si="19"/>
        <v>0</v>
      </c>
      <c r="AW16" s="215">
        <f t="shared" si="43"/>
        <v>0</v>
      </c>
      <c r="AX16" s="215">
        <f t="shared" si="44"/>
        <v>0</v>
      </c>
      <c r="AY16" s="215">
        <f t="shared" si="45"/>
        <v>0</v>
      </c>
      <c r="AZ16" s="215">
        <f t="shared" si="46"/>
        <v>0</v>
      </c>
      <c r="BA16" s="215">
        <v>0</v>
      </c>
      <c r="BB16" s="215">
        <f t="shared" si="20"/>
        <v>0</v>
      </c>
      <c r="BC16" s="215">
        <f t="shared" si="47"/>
        <v>0</v>
      </c>
      <c r="BD16" s="215">
        <f t="shared" si="21"/>
        <v>0</v>
      </c>
      <c r="BE16" s="214">
        <v>0</v>
      </c>
      <c r="BF16" s="215">
        <f t="shared" si="22"/>
        <v>0</v>
      </c>
      <c r="BG16" s="215">
        <f t="shared" si="48"/>
        <v>0</v>
      </c>
      <c r="BH16" s="215">
        <f t="shared" si="23"/>
        <v>0</v>
      </c>
      <c r="BI16" s="215">
        <v>0</v>
      </c>
      <c r="BJ16" s="215">
        <f t="shared" si="24"/>
        <v>0</v>
      </c>
      <c r="BK16" s="215">
        <f t="shared" si="49"/>
        <v>0</v>
      </c>
      <c r="BL16" s="215">
        <f t="shared" si="25"/>
        <v>0</v>
      </c>
      <c r="BM16" s="215">
        <f t="shared" si="50"/>
        <v>0</v>
      </c>
      <c r="BN16" s="215">
        <f t="shared" si="51"/>
        <v>0</v>
      </c>
      <c r="BO16" s="215">
        <f t="shared" si="52"/>
        <v>0</v>
      </c>
      <c r="BP16" s="215">
        <f t="shared" si="53"/>
        <v>0</v>
      </c>
      <c r="BQ16" s="215">
        <v>0</v>
      </c>
      <c r="BR16" s="215">
        <f t="shared" si="26"/>
        <v>0</v>
      </c>
      <c r="BS16" s="215">
        <f t="shared" si="54"/>
        <v>0</v>
      </c>
      <c r="BT16" s="215">
        <f t="shared" si="27"/>
        <v>0</v>
      </c>
      <c r="BU16" s="215">
        <v>0</v>
      </c>
      <c r="BV16" s="215">
        <f t="shared" si="28"/>
        <v>0</v>
      </c>
      <c r="BW16" s="215">
        <f t="shared" si="55"/>
        <v>0</v>
      </c>
      <c r="BX16" s="215">
        <f t="shared" si="29"/>
        <v>0</v>
      </c>
      <c r="BY16" s="215">
        <v>0</v>
      </c>
      <c r="BZ16" s="215">
        <f t="shared" si="30"/>
        <v>0</v>
      </c>
      <c r="CA16" s="215">
        <f t="shared" si="56"/>
        <v>0</v>
      </c>
      <c r="CB16" s="215">
        <f t="shared" si="31"/>
        <v>0</v>
      </c>
      <c r="CC16" s="215">
        <f t="shared" si="57"/>
        <v>0</v>
      </c>
      <c r="CD16" s="215">
        <f t="shared" si="58"/>
        <v>0</v>
      </c>
      <c r="CE16" s="219">
        <f t="shared" si="59"/>
        <v>0</v>
      </c>
      <c r="CF16" s="219">
        <f t="shared" si="60"/>
        <v>0</v>
      </c>
      <c r="CG16" s="241">
        <f t="shared" si="61"/>
        <v>0</v>
      </c>
      <c r="CH16" s="241">
        <f t="shared" si="62"/>
        <v>0</v>
      </c>
      <c r="CI16" s="241">
        <f t="shared" si="63"/>
        <v>0</v>
      </c>
      <c r="CJ16" s="241"/>
      <c r="CK16" s="241"/>
      <c r="CL16" s="241"/>
      <c r="CM16" s="241"/>
    </row>
    <row r="17" spans="1:137" x14ac:dyDescent="0.35">
      <c r="A17" s="20" t="s">
        <v>11</v>
      </c>
      <c r="B17" s="20" t="s">
        <v>470</v>
      </c>
      <c r="C17" s="5" t="s">
        <v>192</v>
      </c>
      <c r="D17" s="6" t="s">
        <v>536</v>
      </c>
      <c r="E17" s="6">
        <v>12</v>
      </c>
      <c r="F17" s="6">
        <v>1</v>
      </c>
      <c r="G17" s="7">
        <v>228000</v>
      </c>
      <c r="H17" s="8">
        <f t="shared" si="32"/>
        <v>228000</v>
      </c>
      <c r="I17" s="12">
        <f t="shared" si="65"/>
        <v>3600</v>
      </c>
      <c r="J17" s="13">
        <f t="shared" si="64"/>
        <v>43200</v>
      </c>
      <c r="K17" s="14">
        <v>43200</v>
      </c>
      <c r="L17" s="14">
        <f t="shared" si="1"/>
        <v>9849600000</v>
      </c>
      <c r="M17" s="218">
        <f t="shared" si="2"/>
        <v>0</v>
      </c>
      <c r="N17" s="218">
        <f t="shared" si="3"/>
        <v>0</v>
      </c>
      <c r="O17" s="233">
        <v>0</v>
      </c>
      <c r="P17" s="17">
        <f t="shared" si="4"/>
        <v>0</v>
      </c>
      <c r="Q17" s="237">
        <v>0</v>
      </c>
      <c r="R17" s="8">
        <f t="shared" si="5"/>
        <v>0</v>
      </c>
      <c r="S17" s="212">
        <f t="shared" si="6"/>
        <v>0</v>
      </c>
      <c r="T17" s="212">
        <f t="shared" si="7"/>
        <v>0</v>
      </c>
      <c r="U17" s="215">
        <v>0</v>
      </c>
      <c r="V17" s="215">
        <f t="shared" si="8"/>
        <v>0</v>
      </c>
      <c r="W17" s="215">
        <f t="shared" si="33"/>
        <v>0</v>
      </c>
      <c r="X17" s="215">
        <f t="shared" si="9"/>
        <v>0</v>
      </c>
      <c r="Y17" s="221">
        <v>0</v>
      </c>
      <c r="Z17" s="221">
        <f t="shared" si="10"/>
        <v>0</v>
      </c>
      <c r="AA17" s="221">
        <f t="shared" si="34"/>
        <v>0</v>
      </c>
      <c r="AB17" s="221">
        <f t="shared" si="11"/>
        <v>0</v>
      </c>
      <c r="AC17" s="215">
        <v>0</v>
      </c>
      <c r="AD17" s="215">
        <f t="shared" si="12"/>
        <v>0</v>
      </c>
      <c r="AE17" s="215">
        <f t="shared" si="35"/>
        <v>0</v>
      </c>
      <c r="AF17" s="215">
        <f t="shared" si="13"/>
        <v>0</v>
      </c>
      <c r="AG17" s="215">
        <f t="shared" si="36"/>
        <v>0</v>
      </c>
      <c r="AH17" s="215">
        <f t="shared" si="37"/>
        <v>0</v>
      </c>
      <c r="AI17" s="215">
        <f t="shared" si="38"/>
        <v>0</v>
      </c>
      <c r="AJ17" s="215">
        <f t="shared" si="39"/>
        <v>0</v>
      </c>
      <c r="AK17" s="214">
        <v>0</v>
      </c>
      <c r="AL17" s="215">
        <f t="shared" si="14"/>
        <v>0</v>
      </c>
      <c r="AM17" s="215">
        <f t="shared" si="40"/>
        <v>0</v>
      </c>
      <c r="AN17" s="215">
        <f t="shared" si="15"/>
        <v>0</v>
      </c>
      <c r="AO17" s="215">
        <v>0</v>
      </c>
      <c r="AP17" s="215">
        <f t="shared" si="16"/>
        <v>0</v>
      </c>
      <c r="AQ17" s="215">
        <f t="shared" si="41"/>
        <v>0</v>
      </c>
      <c r="AR17" s="215">
        <f t="shared" si="17"/>
        <v>0</v>
      </c>
      <c r="AS17" s="215">
        <v>0</v>
      </c>
      <c r="AT17" s="215">
        <f t="shared" si="18"/>
        <v>0</v>
      </c>
      <c r="AU17" s="215">
        <f t="shared" si="42"/>
        <v>0</v>
      </c>
      <c r="AV17" s="215">
        <f t="shared" si="19"/>
        <v>0</v>
      </c>
      <c r="AW17" s="215">
        <f t="shared" si="43"/>
        <v>0</v>
      </c>
      <c r="AX17" s="215">
        <f t="shared" si="44"/>
        <v>0</v>
      </c>
      <c r="AY17" s="215">
        <f t="shared" si="45"/>
        <v>0</v>
      </c>
      <c r="AZ17" s="215">
        <f t="shared" si="46"/>
        <v>0</v>
      </c>
      <c r="BA17" s="215">
        <v>0</v>
      </c>
      <c r="BB17" s="215">
        <f t="shared" si="20"/>
        <v>0</v>
      </c>
      <c r="BC17" s="215">
        <f t="shared" si="47"/>
        <v>0</v>
      </c>
      <c r="BD17" s="215">
        <f t="shared" si="21"/>
        <v>0</v>
      </c>
      <c r="BE17" s="214">
        <v>0</v>
      </c>
      <c r="BF17" s="215">
        <f t="shared" si="22"/>
        <v>0</v>
      </c>
      <c r="BG17" s="215">
        <f t="shared" si="48"/>
        <v>0</v>
      </c>
      <c r="BH17" s="215">
        <f t="shared" si="23"/>
        <v>0</v>
      </c>
      <c r="BI17" s="215">
        <v>0</v>
      </c>
      <c r="BJ17" s="215">
        <f t="shared" si="24"/>
        <v>0</v>
      </c>
      <c r="BK17" s="215">
        <f t="shared" si="49"/>
        <v>0</v>
      </c>
      <c r="BL17" s="215">
        <f t="shared" si="25"/>
        <v>0</v>
      </c>
      <c r="BM17" s="215">
        <f t="shared" si="50"/>
        <v>0</v>
      </c>
      <c r="BN17" s="215">
        <f t="shared" si="51"/>
        <v>0</v>
      </c>
      <c r="BO17" s="215">
        <f t="shared" si="52"/>
        <v>0</v>
      </c>
      <c r="BP17" s="215">
        <f t="shared" si="53"/>
        <v>0</v>
      </c>
      <c r="BQ17" s="215">
        <v>0</v>
      </c>
      <c r="BR17" s="215">
        <f t="shared" si="26"/>
        <v>0</v>
      </c>
      <c r="BS17" s="215">
        <f t="shared" si="54"/>
        <v>0</v>
      </c>
      <c r="BT17" s="215">
        <f t="shared" si="27"/>
        <v>0</v>
      </c>
      <c r="BU17" s="215">
        <v>0</v>
      </c>
      <c r="BV17" s="215">
        <f t="shared" si="28"/>
        <v>0</v>
      </c>
      <c r="BW17" s="215">
        <f t="shared" si="55"/>
        <v>0</v>
      </c>
      <c r="BX17" s="215">
        <f t="shared" si="29"/>
        <v>0</v>
      </c>
      <c r="BY17" s="215">
        <v>0</v>
      </c>
      <c r="BZ17" s="215">
        <f t="shared" si="30"/>
        <v>0</v>
      </c>
      <c r="CA17" s="215">
        <f t="shared" si="56"/>
        <v>0</v>
      </c>
      <c r="CB17" s="215">
        <f t="shared" si="31"/>
        <v>0</v>
      </c>
      <c r="CC17" s="215">
        <f t="shared" si="57"/>
        <v>0</v>
      </c>
      <c r="CD17" s="215">
        <f t="shared" si="58"/>
        <v>0</v>
      </c>
      <c r="CE17" s="219">
        <f t="shared" si="59"/>
        <v>0</v>
      </c>
      <c r="CF17" s="219">
        <f t="shared" si="60"/>
        <v>0</v>
      </c>
      <c r="CG17" s="241">
        <f t="shared" si="61"/>
        <v>0</v>
      </c>
      <c r="CH17" s="241">
        <f t="shared" si="62"/>
        <v>0</v>
      </c>
      <c r="CI17" s="241">
        <f t="shared" si="63"/>
        <v>0</v>
      </c>
      <c r="CJ17" s="241"/>
      <c r="CK17" s="241"/>
      <c r="CL17" s="241"/>
      <c r="CM17" s="241"/>
    </row>
    <row r="18" spans="1:137" x14ac:dyDescent="0.35">
      <c r="A18" s="20" t="s">
        <v>11</v>
      </c>
      <c r="B18" s="20" t="s">
        <v>534</v>
      </c>
      <c r="C18" s="5" t="s">
        <v>392</v>
      </c>
      <c r="D18" s="6" t="s">
        <v>193</v>
      </c>
      <c r="E18" s="6">
        <v>12</v>
      </c>
      <c r="F18" s="6">
        <v>1</v>
      </c>
      <c r="G18" s="7">
        <v>228000</v>
      </c>
      <c r="H18" s="8">
        <f t="shared" si="32"/>
        <v>228000</v>
      </c>
      <c r="I18" s="12">
        <f t="shared" si="65"/>
        <v>3600</v>
      </c>
      <c r="J18" s="13">
        <f t="shared" si="64"/>
        <v>43200</v>
      </c>
      <c r="K18" s="14">
        <v>43200</v>
      </c>
      <c r="L18" s="14">
        <f t="shared" si="1"/>
        <v>9849600000</v>
      </c>
      <c r="M18" s="218">
        <f t="shared" si="2"/>
        <v>0</v>
      </c>
      <c r="N18" s="218">
        <f t="shared" si="3"/>
        <v>0</v>
      </c>
      <c r="O18" s="233">
        <v>0</v>
      </c>
      <c r="P18" s="17">
        <f t="shared" si="4"/>
        <v>0</v>
      </c>
      <c r="Q18" s="237">
        <v>0</v>
      </c>
      <c r="R18" s="8">
        <f t="shared" si="5"/>
        <v>0</v>
      </c>
      <c r="S18" s="212">
        <f t="shared" si="6"/>
        <v>0</v>
      </c>
      <c r="T18" s="212">
        <f t="shared" si="7"/>
        <v>0</v>
      </c>
      <c r="U18" s="215">
        <v>0</v>
      </c>
      <c r="V18" s="215">
        <f t="shared" si="8"/>
        <v>0</v>
      </c>
      <c r="W18" s="215">
        <f t="shared" si="33"/>
        <v>0</v>
      </c>
      <c r="X18" s="215">
        <f t="shared" si="9"/>
        <v>0</v>
      </c>
      <c r="Y18" s="221">
        <v>0</v>
      </c>
      <c r="Z18" s="221">
        <f t="shared" si="10"/>
        <v>0</v>
      </c>
      <c r="AA18" s="221">
        <f t="shared" si="34"/>
        <v>0</v>
      </c>
      <c r="AB18" s="221">
        <f t="shared" si="11"/>
        <v>0</v>
      </c>
      <c r="AC18" s="215">
        <v>0</v>
      </c>
      <c r="AD18" s="215">
        <f t="shared" si="12"/>
        <v>0</v>
      </c>
      <c r="AE18" s="215">
        <f t="shared" si="35"/>
        <v>0</v>
      </c>
      <c r="AF18" s="215">
        <f t="shared" si="13"/>
        <v>0</v>
      </c>
      <c r="AG18" s="215">
        <f t="shared" si="36"/>
        <v>0</v>
      </c>
      <c r="AH18" s="215">
        <f t="shared" si="37"/>
        <v>0</v>
      </c>
      <c r="AI18" s="215">
        <f t="shared" si="38"/>
        <v>0</v>
      </c>
      <c r="AJ18" s="215">
        <f t="shared" si="39"/>
        <v>0</v>
      </c>
      <c r="AK18" s="214">
        <v>0</v>
      </c>
      <c r="AL18" s="215">
        <f t="shared" si="14"/>
        <v>0</v>
      </c>
      <c r="AM18" s="215">
        <f t="shared" si="40"/>
        <v>0</v>
      </c>
      <c r="AN18" s="215">
        <f t="shared" si="15"/>
        <v>0</v>
      </c>
      <c r="AO18" s="215">
        <v>0</v>
      </c>
      <c r="AP18" s="215">
        <f t="shared" si="16"/>
        <v>0</v>
      </c>
      <c r="AQ18" s="215">
        <f t="shared" si="41"/>
        <v>0</v>
      </c>
      <c r="AR18" s="215">
        <f t="shared" si="17"/>
        <v>0</v>
      </c>
      <c r="AS18" s="215">
        <v>0</v>
      </c>
      <c r="AT18" s="215">
        <f t="shared" si="18"/>
        <v>0</v>
      </c>
      <c r="AU18" s="215">
        <f t="shared" si="42"/>
        <v>0</v>
      </c>
      <c r="AV18" s="215">
        <f t="shared" si="19"/>
        <v>0</v>
      </c>
      <c r="AW18" s="215">
        <f t="shared" si="43"/>
        <v>0</v>
      </c>
      <c r="AX18" s="215">
        <f t="shared" si="44"/>
        <v>0</v>
      </c>
      <c r="AY18" s="215">
        <f t="shared" si="45"/>
        <v>0</v>
      </c>
      <c r="AZ18" s="215">
        <f t="shared" si="46"/>
        <v>0</v>
      </c>
      <c r="BA18" s="215">
        <v>0</v>
      </c>
      <c r="BB18" s="215">
        <f t="shared" si="20"/>
        <v>0</v>
      </c>
      <c r="BC18" s="215">
        <f t="shared" si="47"/>
        <v>0</v>
      </c>
      <c r="BD18" s="215">
        <f t="shared" si="21"/>
        <v>0</v>
      </c>
      <c r="BE18" s="214">
        <v>0</v>
      </c>
      <c r="BF18" s="215">
        <f t="shared" si="22"/>
        <v>0</v>
      </c>
      <c r="BG18" s="215">
        <f t="shared" si="48"/>
        <v>0</v>
      </c>
      <c r="BH18" s="215">
        <f t="shared" si="23"/>
        <v>0</v>
      </c>
      <c r="BI18" s="215">
        <v>0</v>
      </c>
      <c r="BJ18" s="215">
        <f t="shared" si="24"/>
        <v>0</v>
      </c>
      <c r="BK18" s="215">
        <f t="shared" si="49"/>
        <v>0</v>
      </c>
      <c r="BL18" s="215">
        <f t="shared" si="25"/>
        <v>0</v>
      </c>
      <c r="BM18" s="215">
        <f t="shared" si="50"/>
        <v>0</v>
      </c>
      <c r="BN18" s="215">
        <f t="shared" si="51"/>
        <v>0</v>
      </c>
      <c r="BO18" s="215">
        <f t="shared" si="52"/>
        <v>0</v>
      </c>
      <c r="BP18" s="215">
        <f t="shared" si="53"/>
        <v>0</v>
      </c>
      <c r="BQ18" s="215">
        <v>0</v>
      </c>
      <c r="BR18" s="215">
        <f t="shared" si="26"/>
        <v>0</v>
      </c>
      <c r="BS18" s="215">
        <f t="shared" si="54"/>
        <v>0</v>
      </c>
      <c r="BT18" s="215">
        <f t="shared" si="27"/>
        <v>0</v>
      </c>
      <c r="BU18" s="215">
        <v>0</v>
      </c>
      <c r="BV18" s="215">
        <f t="shared" si="28"/>
        <v>0</v>
      </c>
      <c r="BW18" s="215">
        <f t="shared" si="55"/>
        <v>0</v>
      </c>
      <c r="BX18" s="215">
        <f t="shared" si="29"/>
        <v>0</v>
      </c>
      <c r="BY18" s="215">
        <v>0</v>
      </c>
      <c r="BZ18" s="215">
        <f t="shared" si="30"/>
        <v>0</v>
      </c>
      <c r="CA18" s="215">
        <f t="shared" si="56"/>
        <v>0</v>
      </c>
      <c r="CB18" s="215">
        <f t="shared" si="31"/>
        <v>0</v>
      </c>
      <c r="CC18" s="215">
        <f t="shared" si="57"/>
        <v>0</v>
      </c>
      <c r="CD18" s="215">
        <f t="shared" si="58"/>
        <v>0</v>
      </c>
      <c r="CE18" s="219">
        <f t="shared" si="59"/>
        <v>0</v>
      </c>
      <c r="CF18" s="219">
        <f t="shared" si="60"/>
        <v>0</v>
      </c>
      <c r="CG18" s="241">
        <f t="shared" si="61"/>
        <v>0</v>
      </c>
      <c r="CH18" s="241">
        <f t="shared" si="62"/>
        <v>0</v>
      </c>
      <c r="CI18" s="241">
        <f t="shared" si="63"/>
        <v>0</v>
      </c>
      <c r="CJ18" s="241"/>
      <c r="CK18" s="241"/>
      <c r="CL18" s="241"/>
      <c r="CM18" s="241"/>
    </row>
    <row r="19" spans="1:137" x14ac:dyDescent="0.35">
      <c r="A19" s="20" t="s">
        <v>11</v>
      </c>
      <c r="B19" s="20">
        <v>13050331</v>
      </c>
      <c r="C19" s="5" t="s">
        <v>195</v>
      </c>
      <c r="D19" s="6" t="s">
        <v>194</v>
      </c>
      <c r="E19" s="6">
        <v>12</v>
      </c>
      <c r="F19" s="6">
        <v>1</v>
      </c>
      <c r="G19" s="7">
        <v>234000</v>
      </c>
      <c r="H19" s="8">
        <f t="shared" si="32"/>
        <v>234000</v>
      </c>
      <c r="I19" s="12">
        <f t="shared" si="65"/>
        <v>3600</v>
      </c>
      <c r="J19" s="13">
        <f t="shared" si="64"/>
        <v>43200</v>
      </c>
      <c r="K19" s="14">
        <v>43200</v>
      </c>
      <c r="L19" s="14">
        <f t="shared" si="1"/>
        <v>10108800000</v>
      </c>
      <c r="M19" s="218">
        <f t="shared" si="2"/>
        <v>0</v>
      </c>
      <c r="N19" s="218">
        <f t="shared" si="3"/>
        <v>0</v>
      </c>
      <c r="O19" s="233">
        <v>0</v>
      </c>
      <c r="P19" s="17">
        <f t="shared" si="4"/>
        <v>0</v>
      </c>
      <c r="Q19" s="237">
        <v>0</v>
      </c>
      <c r="R19" s="8">
        <f t="shared" si="5"/>
        <v>0</v>
      </c>
      <c r="S19" s="212">
        <f t="shared" si="6"/>
        <v>0</v>
      </c>
      <c r="T19" s="212">
        <f t="shared" si="7"/>
        <v>0</v>
      </c>
      <c r="U19" s="215">
        <v>0</v>
      </c>
      <c r="V19" s="215">
        <f t="shared" si="8"/>
        <v>0</v>
      </c>
      <c r="W19" s="215">
        <f t="shared" si="33"/>
        <v>0</v>
      </c>
      <c r="X19" s="215">
        <f t="shared" si="9"/>
        <v>0</v>
      </c>
      <c r="Y19" s="221">
        <v>0</v>
      </c>
      <c r="Z19" s="221">
        <f t="shared" si="10"/>
        <v>0</v>
      </c>
      <c r="AA19" s="221">
        <f t="shared" si="34"/>
        <v>0</v>
      </c>
      <c r="AB19" s="221">
        <f t="shared" si="11"/>
        <v>0</v>
      </c>
      <c r="AC19" s="215">
        <v>0</v>
      </c>
      <c r="AD19" s="215">
        <f t="shared" si="12"/>
        <v>0</v>
      </c>
      <c r="AE19" s="215">
        <f t="shared" si="35"/>
        <v>0</v>
      </c>
      <c r="AF19" s="215">
        <f t="shared" si="13"/>
        <v>0</v>
      </c>
      <c r="AG19" s="215">
        <f t="shared" si="36"/>
        <v>0</v>
      </c>
      <c r="AH19" s="215">
        <f t="shared" si="37"/>
        <v>0</v>
      </c>
      <c r="AI19" s="215">
        <f t="shared" si="38"/>
        <v>0</v>
      </c>
      <c r="AJ19" s="215">
        <f t="shared" si="39"/>
        <v>0</v>
      </c>
      <c r="AK19" s="214">
        <v>0</v>
      </c>
      <c r="AL19" s="215">
        <f t="shared" si="14"/>
        <v>0</v>
      </c>
      <c r="AM19" s="215">
        <f t="shared" si="40"/>
        <v>0</v>
      </c>
      <c r="AN19" s="215">
        <f t="shared" si="15"/>
        <v>0</v>
      </c>
      <c r="AO19" s="215">
        <v>0</v>
      </c>
      <c r="AP19" s="215">
        <f t="shared" si="16"/>
        <v>0</v>
      </c>
      <c r="AQ19" s="215">
        <f t="shared" si="41"/>
        <v>0</v>
      </c>
      <c r="AR19" s="215">
        <f t="shared" si="17"/>
        <v>0</v>
      </c>
      <c r="AS19" s="215">
        <v>0</v>
      </c>
      <c r="AT19" s="215">
        <f t="shared" si="18"/>
        <v>0</v>
      </c>
      <c r="AU19" s="215">
        <f t="shared" si="42"/>
        <v>0</v>
      </c>
      <c r="AV19" s="215">
        <f t="shared" si="19"/>
        <v>0</v>
      </c>
      <c r="AW19" s="215">
        <f t="shared" si="43"/>
        <v>0</v>
      </c>
      <c r="AX19" s="215">
        <f t="shared" si="44"/>
        <v>0</v>
      </c>
      <c r="AY19" s="215">
        <f t="shared" si="45"/>
        <v>0</v>
      </c>
      <c r="AZ19" s="215">
        <f t="shared" si="46"/>
        <v>0</v>
      </c>
      <c r="BA19" s="215">
        <v>0</v>
      </c>
      <c r="BB19" s="215">
        <f t="shared" si="20"/>
        <v>0</v>
      </c>
      <c r="BC19" s="215">
        <f t="shared" si="47"/>
        <v>0</v>
      </c>
      <c r="BD19" s="215">
        <f t="shared" si="21"/>
        <v>0</v>
      </c>
      <c r="BE19" s="214">
        <v>0</v>
      </c>
      <c r="BF19" s="215">
        <f t="shared" si="22"/>
        <v>0</v>
      </c>
      <c r="BG19" s="215">
        <f t="shared" si="48"/>
        <v>0</v>
      </c>
      <c r="BH19" s="215">
        <f t="shared" si="23"/>
        <v>0</v>
      </c>
      <c r="BI19" s="215">
        <v>0</v>
      </c>
      <c r="BJ19" s="215">
        <f t="shared" si="24"/>
        <v>0</v>
      </c>
      <c r="BK19" s="215">
        <f t="shared" si="49"/>
        <v>0</v>
      </c>
      <c r="BL19" s="215">
        <f t="shared" si="25"/>
        <v>0</v>
      </c>
      <c r="BM19" s="215">
        <f t="shared" si="50"/>
        <v>0</v>
      </c>
      <c r="BN19" s="215">
        <f t="shared" si="51"/>
        <v>0</v>
      </c>
      <c r="BO19" s="215">
        <f t="shared" si="52"/>
        <v>0</v>
      </c>
      <c r="BP19" s="215">
        <f t="shared" si="53"/>
        <v>0</v>
      </c>
      <c r="BQ19" s="215">
        <v>0</v>
      </c>
      <c r="BR19" s="215">
        <f t="shared" si="26"/>
        <v>0</v>
      </c>
      <c r="BS19" s="215">
        <f t="shared" si="54"/>
        <v>0</v>
      </c>
      <c r="BT19" s="215">
        <f t="shared" si="27"/>
        <v>0</v>
      </c>
      <c r="BU19" s="215">
        <v>0</v>
      </c>
      <c r="BV19" s="215">
        <f t="shared" si="28"/>
        <v>0</v>
      </c>
      <c r="BW19" s="215">
        <f t="shared" si="55"/>
        <v>0</v>
      </c>
      <c r="BX19" s="215">
        <f t="shared" si="29"/>
        <v>0</v>
      </c>
      <c r="BY19" s="215">
        <v>0</v>
      </c>
      <c r="BZ19" s="215">
        <f t="shared" si="30"/>
        <v>0</v>
      </c>
      <c r="CA19" s="215">
        <f t="shared" si="56"/>
        <v>0</v>
      </c>
      <c r="CB19" s="215">
        <f t="shared" si="31"/>
        <v>0</v>
      </c>
      <c r="CC19" s="215">
        <f t="shared" si="57"/>
        <v>0</v>
      </c>
      <c r="CD19" s="215">
        <f t="shared" si="58"/>
        <v>0</v>
      </c>
      <c r="CE19" s="219">
        <f t="shared" si="59"/>
        <v>0</v>
      </c>
      <c r="CF19" s="219">
        <f t="shared" si="60"/>
        <v>0</v>
      </c>
      <c r="CG19" s="241">
        <f t="shared" si="61"/>
        <v>0</v>
      </c>
      <c r="CH19" s="241">
        <f t="shared" si="62"/>
        <v>0</v>
      </c>
      <c r="CI19" s="241">
        <f t="shared" si="63"/>
        <v>0</v>
      </c>
      <c r="CJ19" s="241"/>
      <c r="CK19" s="241"/>
      <c r="CL19" s="241"/>
      <c r="CM19" s="241"/>
    </row>
    <row r="20" spans="1:137" x14ac:dyDescent="0.35">
      <c r="A20" s="20" t="s">
        <v>11</v>
      </c>
      <c r="B20" s="20" t="s">
        <v>469</v>
      </c>
      <c r="C20" s="5" t="s">
        <v>127</v>
      </c>
      <c r="D20" s="6" t="s">
        <v>126</v>
      </c>
      <c r="E20" s="6">
        <v>12</v>
      </c>
      <c r="F20" s="6">
        <v>1</v>
      </c>
      <c r="G20" s="7">
        <v>216000</v>
      </c>
      <c r="H20" s="8">
        <f t="shared" si="32"/>
        <v>216000</v>
      </c>
      <c r="I20" s="12">
        <f t="shared" si="65"/>
        <v>7200</v>
      </c>
      <c r="J20" s="13">
        <f t="shared" si="64"/>
        <v>86400</v>
      </c>
      <c r="K20" s="14">
        <v>86400</v>
      </c>
      <c r="L20" s="14">
        <f t="shared" si="1"/>
        <v>18662400000</v>
      </c>
      <c r="M20" s="218">
        <f t="shared" si="2"/>
        <v>0</v>
      </c>
      <c r="N20" s="218">
        <f t="shared" si="3"/>
        <v>0</v>
      </c>
      <c r="O20" s="233">
        <v>0</v>
      </c>
      <c r="P20" s="17">
        <f t="shared" si="4"/>
        <v>0</v>
      </c>
      <c r="Q20" s="237">
        <v>0</v>
      </c>
      <c r="R20" s="8">
        <f t="shared" si="5"/>
        <v>0</v>
      </c>
      <c r="S20" s="212">
        <f t="shared" si="6"/>
        <v>0</v>
      </c>
      <c r="T20" s="212">
        <f t="shared" si="7"/>
        <v>0</v>
      </c>
      <c r="U20" s="215">
        <v>0</v>
      </c>
      <c r="V20" s="215">
        <f t="shared" si="8"/>
        <v>0</v>
      </c>
      <c r="W20" s="215">
        <f t="shared" si="33"/>
        <v>0</v>
      </c>
      <c r="X20" s="215">
        <f t="shared" si="9"/>
        <v>0</v>
      </c>
      <c r="Y20" s="221">
        <v>0</v>
      </c>
      <c r="Z20" s="221">
        <f t="shared" si="10"/>
        <v>0</v>
      </c>
      <c r="AA20" s="221">
        <f t="shared" si="34"/>
        <v>0</v>
      </c>
      <c r="AB20" s="221">
        <f t="shared" si="11"/>
        <v>0</v>
      </c>
      <c r="AC20" s="215">
        <v>0</v>
      </c>
      <c r="AD20" s="215">
        <f t="shared" si="12"/>
        <v>0</v>
      </c>
      <c r="AE20" s="215">
        <f t="shared" si="35"/>
        <v>0</v>
      </c>
      <c r="AF20" s="215">
        <f t="shared" si="13"/>
        <v>0</v>
      </c>
      <c r="AG20" s="215">
        <f t="shared" si="36"/>
        <v>0</v>
      </c>
      <c r="AH20" s="215">
        <f t="shared" si="37"/>
        <v>0</v>
      </c>
      <c r="AI20" s="215">
        <f t="shared" si="38"/>
        <v>0</v>
      </c>
      <c r="AJ20" s="215">
        <f t="shared" si="39"/>
        <v>0</v>
      </c>
      <c r="AK20" s="214">
        <v>0</v>
      </c>
      <c r="AL20" s="215">
        <f t="shared" si="14"/>
        <v>0</v>
      </c>
      <c r="AM20" s="215">
        <f t="shared" si="40"/>
        <v>0</v>
      </c>
      <c r="AN20" s="215">
        <f t="shared" si="15"/>
        <v>0</v>
      </c>
      <c r="AO20" s="215">
        <v>0</v>
      </c>
      <c r="AP20" s="215">
        <f t="shared" si="16"/>
        <v>0</v>
      </c>
      <c r="AQ20" s="215">
        <f t="shared" si="41"/>
        <v>0</v>
      </c>
      <c r="AR20" s="215">
        <f t="shared" si="17"/>
        <v>0</v>
      </c>
      <c r="AS20" s="215">
        <v>0</v>
      </c>
      <c r="AT20" s="215">
        <f t="shared" si="18"/>
        <v>0</v>
      </c>
      <c r="AU20" s="215">
        <f t="shared" si="42"/>
        <v>0</v>
      </c>
      <c r="AV20" s="215">
        <f t="shared" si="19"/>
        <v>0</v>
      </c>
      <c r="AW20" s="215">
        <f t="shared" si="43"/>
        <v>0</v>
      </c>
      <c r="AX20" s="215">
        <f t="shared" si="44"/>
        <v>0</v>
      </c>
      <c r="AY20" s="215">
        <f t="shared" si="45"/>
        <v>0</v>
      </c>
      <c r="AZ20" s="215">
        <f t="shared" si="46"/>
        <v>0</v>
      </c>
      <c r="BA20" s="215">
        <v>0</v>
      </c>
      <c r="BB20" s="215">
        <f t="shared" si="20"/>
        <v>0</v>
      </c>
      <c r="BC20" s="215">
        <f t="shared" si="47"/>
        <v>0</v>
      </c>
      <c r="BD20" s="215">
        <f t="shared" si="21"/>
        <v>0</v>
      </c>
      <c r="BE20" s="214">
        <v>0</v>
      </c>
      <c r="BF20" s="215">
        <f t="shared" si="22"/>
        <v>0</v>
      </c>
      <c r="BG20" s="215">
        <f t="shared" si="48"/>
        <v>0</v>
      </c>
      <c r="BH20" s="215">
        <f t="shared" si="23"/>
        <v>0</v>
      </c>
      <c r="BI20" s="215">
        <v>0</v>
      </c>
      <c r="BJ20" s="215">
        <f t="shared" si="24"/>
        <v>0</v>
      </c>
      <c r="BK20" s="215">
        <f t="shared" si="49"/>
        <v>0</v>
      </c>
      <c r="BL20" s="215">
        <f t="shared" si="25"/>
        <v>0</v>
      </c>
      <c r="BM20" s="215">
        <f t="shared" si="50"/>
        <v>0</v>
      </c>
      <c r="BN20" s="215">
        <f t="shared" si="51"/>
        <v>0</v>
      </c>
      <c r="BO20" s="215">
        <f t="shared" si="52"/>
        <v>0</v>
      </c>
      <c r="BP20" s="215">
        <f t="shared" si="53"/>
        <v>0</v>
      </c>
      <c r="BQ20" s="215">
        <v>0</v>
      </c>
      <c r="BR20" s="215">
        <f t="shared" si="26"/>
        <v>0</v>
      </c>
      <c r="BS20" s="215">
        <f t="shared" si="54"/>
        <v>0</v>
      </c>
      <c r="BT20" s="215">
        <f t="shared" si="27"/>
        <v>0</v>
      </c>
      <c r="BU20" s="215">
        <v>0</v>
      </c>
      <c r="BV20" s="215">
        <f t="shared" si="28"/>
        <v>0</v>
      </c>
      <c r="BW20" s="215">
        <f t="shared" si="55"/>
        <v>0</v>
      </c>
      <c r="BX20" s="215">
        <f t="shared" si="29"/>
        <v>0</v>
      </c>
      <c r="BY20" s="215">
        <v>0</v>
      </c>
      <c r="BZ20" s="215">
        <f t="shared" si="30"/>
        <v>0</v>
      </c>
      <c r="CA20" s="215">
        <f t="shared" si="56"/>
        <v>0</v>
      </c>
      <c r="CB20" s="215">
        <f t="shared" si="31"/>
        <v>0</v>
      </c>
      <c r="CC20" s="215">
        <f t="shared" si="57"/>
        <v>0</v>
      </c>
      <c r="CD20" s="215">
        <f t="shared" si="58"/>
        <v>0</v>
      </c>
      <c r="CE20" s="219">
        <f t="shared" si="59"/>
        <v>0</v>
      </c>
      <c r="CF20" s="219">
        <f t="shared" si="60"/>
        <v>0</v>
      </c>
      <c r="CG20" s="241">
        <f t="shared" si="61"/>
        <v>0</v>
      </c>
      <c r="CH20" s="241">
        <f t="shared" si="62"/>
        <v>0</v>
      </c>
      <c r="CI20" s="241">
        <f t="shared" si="63"/>
        <v>0</v>
      </c>
      <c r="CJ20" s="241"/>
      <c r="CK20" s="241"/>
      <c r="CL20" s="241"/>
      <c r="CM20" s="241"/>
    </row>
    <row r="21" spans="1:137" x14ac:dyDescent="0.35">
      <c r="A21" s="20" t="s">
        <v>11</v>
      </c>
      <c r="B21" s="20" t="s">
        <v>471</v>
      </c>
      <c r="C21" s="5" t="s">
        <v>196</v>
      </c>
      <c r="D21" s="6" t="s">
        <v>83</v>
      </c>
      <c r="E21" s="6">
        <v>12</v>
      </c>
      <c r="F21" s="6">
        <v>1</v>
      </c>
      <c r="G21" s="7">
        <v>192000</v>
      </c>
      <c r="H21" s="8">
        <f t="shared" si="32"/>
        <v>192000</v>
      </c>
      <c r="I21" s="12">
        <f t="shared" si="65"/>
        <v>3600</v>
      </c>
      <c r="J21" s="13">
        <f t="shared" si="64"/>
        <v>43200</v>
      </c>
      <c r="K21" s="14">
        <v>43200</v>
      </c>
      <c r="L21" s="14">
        <f t="shared" si="1"/>
        <v>8294400000</v>
      </c>
      <c r="M21" s="218">
        <f t="shared" si="2"/>
        <v>0</v>
      </c>
      <c r="N21" s="218">
        <f t="shared" si="3"/>
        <v>0</v>
      </c>
      <c r="O21" s="233">
        <v>0</v>
      </c>
      <c r="P21" s="17">
        <f t="shared" si="4"/>
        <v>0</v>
      </c>
      <c r="Q21" s="237">
        <v>0</v>
      </c>
      <c r="R21" s="8">
        <f t="shared" si="5"/>
        <v>0</v>
      </c>
      <c r="S21" s="212">
        <f t="shared" si="6"/>
        <v>0</v>
      </c>
      <c r="T21" s="212">
        <f t="shared" si="7"/>
        <v>0</v>
      </c>
      <c r="U21" s="215">
        <v>0</v>
      </c>
      <c r="V21" s="215">
        <f t="shared" si="8"/>
        <v>0</v>
      </c>
      <c r="W21" s="215">
        <f t="shared" si="33"/>
        <v>0</v>
      </c>
      <c r="X21" s="215">
        <f t="shared" si="9"/>
        <v>0</v>
      </c>
      <c r="Y21" s="221">
        <v>0</v>
      </c>
      <c r="Z21" s="221">
        <f t="shared" si="10"/>
        <v>0</v>
      </c>
      <c r="AA21" s="221">
        <f t="shared" si="34"/>
        <v>0</v>
      </c>
      <c r="AB21" s="221">
        <f t="shared" si="11"/>
        <v>0</v>
      </c>
      <c r="AC21" s="215">
        <v>0</v>
      </c>
      <c r="AD21" s="215">
        <f t="shared" si="12"/>
        <v>0</v>
      </c>
      <c r="AE21" s="215">
        <f t="shared" si="35"/>
        <v>0</v>
      </c>
      <c r="AF21" s="215">
        <f t="shared" si="13"/>
        <v>0</v>
      </c>
      <c r="AG21" s="215">
        <f t="shared" si="36"/>
        <v>0</v>
      </c>
      <c r="AH21" s="215">
        <f t="shared" si="37"/>
        <v>0</v>
      </c>
      <c r="AI21" s="215">
        <f t="shared" si="38"/>
        <v>0</v>
      </c>
      <c r="AJ21" s="215">
        <f t="shared" si="39"/>
        <v>0</v>
      </c>
      <c r="AK21" s="214">
        <v>0</v>
      </c>
      <c r="AL21" s="215">
        <f t="shared" si="14"/>
        <v>0</v>
      </c>
      <c r="AM21" s="215">
        <f t="shared" si="40"/>
        <v>0</v>
      </c>
      <c r="AN21" s="215">
        <f t="shared" si="15"/>
        <v>0</v>
      </c>
      <c r="AO21" s="215">
        <v>0</v>
      </c>
      <c r="AP21" s="215">
        <f t="shared" si="16"/>
        <v>0</v>
      </c>
      <c r="AQ21" s="215">
        <f t="shared" si="41"/>
        <v>0</v>
      </c>
      <c r="AR21" s="215">
        <f t="shared" si="17"/>
        <v>0</v>
      </c>
      <c r="AS21" s="215">
        <v>0</v>
      </c>
      <c r="AT21" s="215">
        <f t="shared" si="18"/>
        <v>0</v>
      </c>
      <c r="AU21" s="215">
        <f t="shared" si="42"/>
        <v>0</v>
      </c>
      <c r="AV21" s="215">
        <f t="shared" si="19"/>
        <v>0</v>
      </c>
      <c r="AW21" s="215">
        <f t="shared" si="43"/>
        <v>0</v>
      </c>
      <c r="AX21" s="215">
        <f t="shared" si="44"/>
        <v>0</v>
      </c>
      <c r="AY21" s="215">
        <f t="shared" si="45"/>
        <v>0</v>
      </c>
      <c r="AZ21" s="215">
        <f t="shared" si="46"/>
        <v>0</v>
      </c>
      <c r="BA21" s="215">
        <v>0</v>
      </c>
      <c r="BB21" s="215">
        <f t="shared" si="20"/>
        <v>0</v>
      </c>
      <c r="BC21" s="215">
        <f t="shared" si="47"/>
        <v>0</v>
      </c>
      <c r="BD21" s="215">
        <f t="shared" si="21"/>
        <v>0</v>
      </c>
      <c r="BE21" s="214">
        <v>0</v>
      </c>
      <c r="BF21" s="215">
        <f t="shared" si="22"/>
        <v>0</v>
      </c>
      <c r="BG21" s="215">
        <f t="shared" si="48"/>
        <v>0</v>
      </c>
      <c r="BH21" s="215">
        <f t="shared" si="23"/>
        <v>0</v>
      </c>
      <c r="BI21" s="215">
        <v>0</v>
      </c>
      <c r="BJ21" s="215">
        <f t="shared" si="24"/>
        <v>0</v>
      </c>
      <c r="BK21" s="215">
        <f t="shared" si="49"/>
        <v>0</v>
      </c>
      <c r="BL21" s="215">
        <f t="shared" si="25"/>
        <v>0</v>
      </c>
      <c r="BM21" s="215">
        <f t="shared" si="50"/>
        <v>0</v>
      </c>
      <c r="BN21" s="215">
        <f t="shared" si="51"/>
        <v>0</v>
      </c>
      <c r="BO21" s="215">
        <f t="shared" si="52"/>
        <v>0</v>
      </c>
      <c r="BP21" s="215">
        <f t="shared" si="53"/>
        <v>0</v>
      </c>
      <c r="BQ21" s="215">
        <v>0</v>
      </c>
      <c r="BR21" s="215">
        <f t="shared" si="26"/>
        <v>0</v>
      </c>
      <c r="BS21" s="215">
        <f t="shared" si="54"/>
        <v>0</v>
      </c>
      <c r="BT21" s="215">
        <f t="shared" si="27"/>
        <v>0</v>
      </c>
      <c r="BU21" s="215">
        <v>0</v>
      </c>
      <c r="BV21" s="215">
        <f t="shared" si="28"/>
        <v>0</v>
      </c>
      <c r="BW21" s="215">
        <f t="shared" si="55"/>
        <v>0</v>
      </c>
      <c r="BX21" s="215">
        <f t="shared" si="29"/>
        <v>0</v>
      </c>
      <c r="BY21" s="215">
        <v>0</v>
      </c>
      <c r="BZ21" s="215">
        <f t="shared" si="30"/>
        <v>0</v>
      </c>
      <c r="CA21" s="215">
        <f t="shared" si="56"/>
        <v>0</v>
      </c>
      <c r="CB21" s="215">
        <f t="shared" si="31"/>
        <v>0</v>
      </c>
      <c r="CC21" s="215">
        <f t="shared" si="57"/>
        <v>0</v>
      </c>
      <c r="CD21" s="215">
        <f t="shared" si="58"/>
        <v>0</v>
      </c>
      <c r="CE21" s="219">
        <f t="shared" si="59"/>
        <v>0</v>
      </c>
      <c r="CF21" s="219">
        <f t="shared" si="60"/>
        <v>0</v>
      </c>
      <c r="CG21" s="241">
        <f t="shared" si="61"/>
        <v>0</v>
      </c>
      <c r="CH21" s="241">
        <f t="shared" si="62"/>
        <v>0</v>
      </c>
      <c r="CI21" s="241">
        <f t="shared" si="63"/>
        <v>0</v>
      </c>
      <c r="CJ21" s="241"/>
      <c r="CK21" s="241"/>
      <c r="CL21" s="241"/>
      <c r="CM21" s="241"/>
    </row>
    <row r="22" spans="1:137" x14ac:dyDescent="0.35">
      <c r="A22" s="20" t="s">
        <v>11</v>
      </c>
      <c r="B22" s="20" t="s">
        <v>473</v>
      </c>
      <c r="C22" s="5" t="s">
        <v>198</v>
      </c>
      <c r="D22" s="6" t="s">
        <v>166</v>
      </c>
      <c r="E22" s="6">
        <v>12</v>
      </c>
      <c r="F22" s="6">
        <v>1</v>
      </c>
      <c r="G22" s="7">
        <v>162000</v>
      </c>
      <c r="H22" s="8">
        <f t="shared" si="32"/>
        <v>162000</v>
      </c>
      <c r="I22" s="12">
        <f t="shared" si="65"/>
        <v>18000</v>
      </c>
      <c r="J22" s="13">
        <f t="shared" si="64"/>
        <v>216000</v>
      </c>
      <c r="K22" s="14">
        <v>216000</v>
      </c>
      <c r="L22" s="14">
        <f t="shared" si="1"/>
        <v>34992000000</v>
      </c>
      <c r="M22" s="218">
        <f t="shared" si="2"/>
        <v>10000</v>
      </c>
      <c r="N22" s="218">
        <f t="shared" si="3"/>
        <v>120000</v>
      </c>
      <c r="O22" s="232">
        <v>120000</v>
      </c>
      <c r="P22" s="17">
        <f t="shared" si="4"/>
        <v>19440000000</v>
      </c>
      <c r="Q22" s="237">
        <v>1</v>
      </c>
      <c r="R22" s="8">
        <f t="shared" si="5"/>
        <v>120000</v>
      </c>
      <c r="S22" s="212">
        <f t="shared" si="6"/>
        <v>240000</v>
      </c>
      <c r="T22" s="212">
        <f t="shared" si="7"/>
        <v>38880000000</v>
      </c>
      <c r="U22" s="215">
        <v>6600</v>
      </c>
      <c r="V22" s="215">
        <f t="shared" si="8"/>
        <v>1069200000</v>
      </c>
      <c r="W22" s="215">
        <f t="shared" si="33"/>
        <v>6600</v>
      </c>
      <c r="X22" s="215">
        <f t="shared" si="9"/>
        <v>1069200000</v>
      </c>
      <c r="Y22" s="221">
        <v>8400</v>
      </c>
      <c r="Z22" s="221">
        <f t="shared" si="10"/>
        <v>1360800000</v>
      </c>
      <c r="AA22" s="221">
        <f t="shared" si="34"/>
        <v>8400</v>
      </c>
      <c r="AB22" s="221">
        <f t="shared" si="11"/>
        <v>1360800000</v>
      </c>
      <c r="AC22" s="215">
        <v>8400</v>
      </c>
      <c r="AD22" s="215">
        <f t="shared" si="12"/>
        <v>1360800000</v>
      </c>
      <c r="AE22" s="215">
        <f t="shared" si="35"/>
        <v>8400</v>
      </c>
      <c r="AF22" s="215">
        <f t="shared" si="13"/>
        <v>1360800000</v>
      </c>
      <c r="AG22" s="215">
        <f t="shared" si="36"/>
        <v>23400</v>
      </c>
      <c r="AH22" s="215">
        <f t="shared" si="37"/>
        <v>3790800000</v>
      </c>
      <c r="AI22" s="215">
        <f t="shared" si="38"/>
        <v>23400</v>
      </c>
      <c r="AJ22" s="215">
        <f t="shared" si="39"/>
        <v>3790800000</v>
      </c>
      <c r="AK22" s="214">
        <v>6000</v>
      </c>
      <c r="AL22" s="215">
        <f t="shared" si="14"/>
        <v>972000000</v>
      </c>
      <c r="AM22" s="215">
        <f t="shared" si="40"/>
        <v>6000</v>
      </c>
      <c r="AN22" s="215">
        <f t="shared" si="15"/>
        <v>972000000</v>
      </c>
      <c r="AO22" s="215">
        <v>7200</v>
      </c>
      <c r="AP22" s="215">
        <f t="shared" si="16"/>
        <v>1166400000</v>
      </c>
      <c r="AQ22" s="215">
        <f t="shared" si="41"/>
        <v>7200</v>
      </c>
      <c r="AR22" s="215">
        <f t="shared" si="17"/>
        <v>1166400000</v>
      </c>
      <c r="AS22" s="215">
        <v>7200</v>
      </c>
      <c r="AT22" s="215">
        <f t="shared" si="18"/>
        <v>1166400000</v>
      </c>
      <c r="AU22" s="215">
        <f t="shared" si="42"/>
        <v>7200</v>
      </c>
      <c r="AV22" s="215">
        <f t="shared" si="19"/>
        <v>1166400000</v>
      </c>
      <c r="AW22" s="215">
        <f t="shared" si="43"/>
        <v>20400</v>
      </c>
      <c r="AX22" s="215">
        <f t="shared" si="44"/>
        <v>3304800000</v>
      </c>
      <c r="AY22" s="215">
        <f t="shared" si="45"/>
        <v>20400</v>
      </c>
      <c r="AZ22" s="215">
        <f t="shared" si="46"/>
        <v>3304800000</v>
      </c>
      <c r="BA22" s="215">
        <v>13800</v>
      </c>
      <c r="BB22" s="215">
        <f t="shared" si="20"/>
        <v>2235600000</v>
      </c>
      <c r="BC22" s="215">
        <f t="shared" si="47"/>
        <v>13800</v>
      </c>
      <c r="BD22" s="215">
        <f t="shared" si="21"/>
        <v>2235600000</v>
      </c>
      <c r="BE22" s="214">
        <v>14400</v>
      </c>
      <c r="BF22" s="215">
        <f t="shared" si="22"/>
        <v>2332800000</v>
      </c>
      <c r="BG22" s="215">
        <f t="shared" si="48"/>
        <v>14400</v>
      </c>
      <c r="BH22" s="215">
        <f t="shared" si="23"/>
        <v>2332800000</v>
      </c>
      <c r="BI22" s="215">
        <v>13200</v>
      </c>
      <c r="BJ22" s="215">
        <f t="shared" si="24"/>
        <v>2138400000</v>
      </c>
      <c r="BK22" s="215">
        <f t="shared" si="49"/>
        <v>13200</v>
      </c>
      <c r="BL22" s="215">
        <f t="shared" si="25"/>
        <v>2138400000</v>
      </c>
      <c r="BM22" s="215">
        <f t="shared" si="50"/>
        <v>41400</v>
      </c>
      <c r="BN22" s="215">
        <f t="shared" si="51"/>
        <v>6706800000</v>
      </c>
      <c r="BO22" s="215">
        <f t="shared" si="52"/>
        <v>2332827000</v>
      </c>
      <c r="BP22" s="215">
        <f t="shared" si="53"/>
        <v>6706800000</v>
      </c>
      <c r="BQ22" s="215">
        <v>13200</v>
      </c>
      <c r="BR22" s="215">
        <f t="shared" si="26"/>
        <v>2138400000</v>
      </c>
      <c r="BS22" s="215">
        <f t="shared" si="54"/>
        <v>13200</v>
      </c>
      <c r="BT22" s="215">
        <f t="shared" si="27"/>
        <v>2138400000</v>
      </c>
      <c r="BU22" s="215">
        <v>13200</v>
      </c>
      <c r="BV22" s="215">
        <f t="shared" si="28"/>
        <v>2138400000</v>
      </c>
      <c r="BW22" s="215">
        <f t="shared" si="55"/>
        <v>13200</v>
      </c>
      <c r="BX22" s="215">
        <f t="shared" si="29"/>
        <v>2138400000</v>
      </c>
      <c r="BY22" s="215">
        <v>8400</v>
      </c>
      <c r="BZ22" s="215">
        <f t="shared" si="30"/>
        <v>1360800000</v>
      </c>
      <c r="CA22" s="215">
        <f t="shared" si="56"/>
        <v>8400</v>
      </c>
      <c r="CB22" s="215">
        <f t="shared" si="31"/>
        <v>1360800000</v>
      </c>
      <c r="CC22" s="215">
        <f t="shared" si="57"/>
        <v>34800</v>
      </c>
      <c r="CD22" s="215">
        <f t="shared" si="58"/>
        <v>5637600000</v>
      </c>
      <c r="CE22" s="219">
        <f t="shared" si="59"/>
        <v>34800</v>
      </c>
      <c r="CF22" s="219">
        <f t="shared" si="60"/>
        <v>5637600000</v>
      </c>
      <c r="CG22" s="241">
        <f t="shared" si="61"/>
        <v>120000</v>
      </c>
      <c r="CH22" s="241">
        <f t="shared" si="62"/>
        <v>19440000000</v>
      </c>
      <c r="CI22" s="241">
        <f t="shared" si="63"/>
        <v>0</v>
      </c>
      <c r="CJ22" s="241"/>
      <c r="CK22" s="241"/>
      <c r="CL22" s="241"/>
      <c r="CM22" s="241"/>
    </row>
    <row r="23" spans="1:137" x14ac:dyDescent="0.35">
      <c r="A23" s="20" t="s">
        <v>11</v>
      </c>
      <c r="B23" s="20" t="s">
        <v>474</v>
      </c>
      <c r="C23" s="5" t="s">
        <v>197</v>
      </c>
      <c r="D23" s="6" t="s">
        <v>181</v>
      </c>
      <c r="E23" s="6">
        <v>12</v>
      </c>
      <c r="F23" s="6">
        <v>1</v>
      </c>
      <c r="G23" s="7">
        <v>192000</v>
      </c>
      <c r="H23" s="8">
        <f t="shared" si="32"/>
        <v>192000</v>
      </c>
      <c r="I23" s="12">
        <f t="shared" si="65"/>
        <v>18000</v>
      </c>
      <c r="J23" s="13">
        <f t="shared" si="64"/>
        <v>216000</v>
      </c>
      <c r="K23" s="14">
        <v>216000</v>
      </c>
      <c r="L23" s="14">
        <f t="shared" si="1"/>
        <v>41472000000</v>
      </c>
      <c r="M23" s="218">
        <f t="shared" si="2"/>
        <v>10000</v>
      </c>
      <c r="N23" s="218">
        <f t="shared" si="3"/>
        <v>120000</v>
      </c>
      <c r="O23" s="232">
        <v>120000</v>
      </c>
      <c r="P23" s="17">
        <f t="shared" si="4"/>
        <v>23040000000</v>
      </c>
      <c r="Q23" s="237">
        <v>1</v>
      </c>
      <c r="R23" s="8">
        <f t="shared" si="5"/>
        <v>120000</v>
      </c>
      <c r="S23" s="212">
        <f t="shared" si="6"/>
        <v>240000</v>
      </c>
      <c r="T23" s="212">
        <f t="shared" si="7"/>
        <v>46080000000</v>
      </c>
      <c r="U23" s="215">
        <v>6600</v>
      </c>
      <c r="V23" s="215">
        <f t="shared" si="8"/>
        <v>1267200000</v>
      </c>
      <c r="W23" s="215">
        <f t="shared" si="33"/>
        <v>6600</v>
      </c>
      <c r="X23" s="215">
        <f t="shared" si="9"/>
        <v>1267200000</v>
      </c>
      <c r="Y23" s="221">
        <v>8400</v>
      </c>
      <c r="Z23" s="221">
        <f t="shared" si="10"/>
        <v>1612800000</v>
      </c>
      <c r="AA23" s="221">
        <f t="shared" si="34"/>
        <v>8400</v>
      </c>
      <c r="AB23" s="221">
        <f t="shared" si="11"/>
        <v>1612800000</v>
      </c>
      <c r="AC23" s="215">
        <v>8400</v>
      </c>
      <c r="AD23" s="215">
        <f t="shared" si="12"/>
        <v>1612800000</v>
      </c>
      <c r="AE23" s="215">
        <f t="shared" si="35"/>
        <v>8400</v>
      </c>
      <c r="AF23" s="215">
        <f t="shared" si="13"/>
        <v>1612800000</v>
      </c>
      <c r="AG23" s="215">
        <f t="shared" si="36"/>
        <v>23400</v>
      </c>
      <c r="AH23" s="215">
        <f t="shared" si="37"/>
        <v>4492800000</v>
      </c>
      <c r="AI23" s="215">
        <f t="shared" si="38"/>
        <v>23400</v>
      </c>
      <c r="AJ23" s="215">
        <f t="shared" si="39"/>
        <v>4492800000</v>
      </c>
      <c r="AK23" s="214">
        <v>6000</v>
      </c>
      <c r="AL23" s="215">
        <f t="shared" si="14"/>
        <v>1152000000</v>
      </c>
      <c r="AM23" s="215">
        <f t="shared" si="40"/>
        <v>6000</v>
      </c>
      <c r="AN23" s="215">
        <f t="shared" si="15"/>
        <v>1152000000</v>
      </c>
      <c r="AO23" s="215">
        <v>7200</v>
      </c>
      <c r="AP23" s="215">
        <f t="shared" si="16"/>
        <v>1382400000</v>
      </c>
      <c r="AQ23" s="215">
        <f t="shared" si="41"/>
        <v>7200</v>
      </c>
      <c r="AR23" s="215">
        <f t="shared" si="17"/>
        <v>1382400000</v>
      </c>
      <c r="AS23" s="215">
        <v>7200</v>
      </c>
      <c r="AT23" s="215">
        <f t="shared" si="18"/>
        <v>1382400000</v>
      </c>
      <c r="AU23" s="215">
        <f t="shared" si="42"/>
        <v>7200</v>
      </c>
      <c r="AV23" s="215">
        <f t="shared" si="19"/>
        <v>1382400000</v>
      </c>
      <c r="AW23" s="215">
        <f t="shared" si="43"/>
        <v>20400</v>
      </c>
      <c r="AX23" s="215">
        <f t="shared" si="44"/>
        <v>3916800000</v>
      </c>
      <c r="AY23" s="215">
        <f t="shared" si="45"/>
        <v>20400</v>
      </c>
      <c r="AZ23" s="215">
        <f t="shared" si="46"/>
        <v>3916800000</v>
      </c>
      <c r="BA23" s="215">
        <v>13800</v>
      </c>
      <c r="BB23" s="215">
        <f t="shared" si="20"/>
        <v>2649600000</v>
      </c>
      <c r="BC23" s="215">
        <f t="shared" si="47"/>
        <v>13800</v>
      </c>
      <c r="BD23" s="215">
        <f t="shared" si="21"/>
        <v>2649600000</v>
      </c>
      <c r="BE23" s="214">
        <v>14400</v>
      </c>
      <c r="BF23" s="215">
        <f t="shared" si="22"/>
        <v>2764800000</v>
      </c>
      <c r="BG23" s="215">
        <f t="shared" si="48"/>
        <v>14400</v>
      </c>
      <c r="BH23" s="215">
        <f t="shared" si="23"/>
        <v>2764800000</v>
      </c>
      <c r="BI23" s="215">
        <v>13200</v>
      </c>
      <c r="BJ23" s="215">
        <f t="shared" si="24"/>
        <v>2534400000</v>
      </c>
      <c r="BK23" s="215">
        <f t="shared" si="49"/>
        <v>13200</v>
      </c>
      <c r="BL23" s="215">
        <f t="shared" si="25"/>
        <v>2534400000</v>
      </c>
      <c r="BM23" s="215">
        <f t="shared" si="50"/>
        <v>41400</v>
      </c>
      <c r="BN23" s="215">
        <f t="shared" si="51"/>
        <v>7948800000</v>
      </c>
      <c r="BO23" s="215">
        <f t="shared" si="52"/>
        <v>2764827000</v>
      </c>
      <c r="BP23" s="215">
        <f t="shared" si="53"/>
        <v>7948800000</v>
      </c>
      <c r="BQ23" s="215">
        <v>13200</v>
      </c>
      <c r="BR23" s="215">
        <f t="shared" si="26"/>
        <v>2534400000</v>
      </c>
      <c r="BS23" s="215">
        <f t="shared" si="54"/>
        <v>13200</v>
      </c>
      <c r="BT23" s="215">
        <f t="shared" si="27"/>
        <v>2534400000</v>
      </c>
      <c r="BU23" s="215">
        <v>13200</v>
      </c>
      <c r="BV23" s="215">
        <f t="shared" si="28"/>
        <v>2534400000</v>
      </c>
      <c r="BW23" s="215">
        <f t="shared" si="55"/>
        <v>13200</v>
      </c>
      <c r="BX23" s="215">
        <f t="shared" si="29"/>
        <v>2534400000</v>
      </c>
      <c r="BY23" s="215">
        <v>8400</v>
      </c>
      <c r="BZ23" s="215">
        <f t="shared" si="30"/>
        <v>1612800000</v>
      </c>
      <c r="CA23" s="215">
        <f t="shared" si="56"/>
        <v>8400</v>
      </c>
      <c r="CB23" s="215">
        <f t="shared" si="31"/>
        <v>1612800000</v>
      </c>
      <c r="CC23" s="215">
        <f t="shared" si="57"/>
        <v>34800</v>
      </c>
      <c r="CD23" s="215">
        <f t="shared" si="58"/>
        <v>6681600000</v>
      </c>
      <c r="CE23" s="219">
        <f t="shared" si="59"/>
        <v>34800</v>
      </c>
      <c r="CF23" s="219">
        <f t="shared" si="60"/>
        <v>6681600000</v>
      </c>
      <c r="CG23" s="241">
        <f t="shared" si="61"/>
        <v>120000</v>
      </c>
      <c r="CH23" s="241">
        <f t="shared" si="62"/>
        <v>23040000000</v>
      </c>
      <c r="CI23" s="241">
        <f t="shared" si="63"/>
        <v>0</v>
      </c>
      <c r="CJ23" s="241"/>
      <c r="CK23" s="241"/>
      <c r="CL23" s="241"/>
      <c r="CM23" s="241"/>
    </row>
    <row r="24" spans="1:137" x14ac:dyDescent="0.35">
      <c r="A24" s="20" t="s">
        <v>11</v>
      </c>
      <c r="B24" s="20" t="s">
        <v>476</v>
      </c>
      <c r="C24" s="5" t="s">
        <v>199</v>
      </c>
      <c r="D24" s="6" t="s">
        <v>170</v>
      </c>
      <c r="E24" s="6">
        <v>12</v>
      </c>
      <c r="F24" s="6">
        <v>1</v>
      </c>
      <c r="G24" s="7">
        <v>180000</v>
      </c>
      <c r="H24" s="8">
        <f t="shared" si="32"/>
        <v>180000</v>
      </c>
      <c r="I24" s="12">
        <f t="shared" si="65"/>
        <v>18000</v>
      </c>
      <c r="J24" s="13">
        <f t="shared" si="64"/>
        <v>216000</v>
      </c>
      <c r="K24" s="14">
        <v>216000</v>
      </c>
      <c r="L24" s="14">
        <f t="shared" si="1"/>
        <v>38880000000</v>
      </c>
      <c r="M24" s="218">
        <f t="shared" si="2"/>
        <v>10000</v>
      </c>
      <c r="N24" s="218">
        <f t="shared" si="3"/>
        <v>120000</v>
      </c>
      <c r="O24" s="232">
        <v>120000</v>
      </c>
      <c r="P24" s="17">
        <f t="shared" si="4"/>
        <v>21600000000</v>
      </c>
      <c r="Q24" s="237">
        <v>1</v>
      </c>
      <c r="R24" s="8">
        <f t="shared" si="5"/>
        <v>120000</v>
      </c>
      <c r="S24" s="212">
        <f t="shared" si="6"/>
        <v>240000</v>
      </c>
      <c r="T24" s="212">
        <f t="shared" si="7"/>
        <v>43200000000</v>
      </c>
      <c r="U24" s="215">
        <v>6600</v>
      </c>
      <c r="V24" s="215">
        <f t="shared" si="8"/>
        <v>1188000000</v>
      </c>
      <c r="W24" s="215">
        <f t="shared" si="33"/>
        <v>6600</v>
      </c>
      <c r="X24" s="215">
        <f t="shared" si="9"/>
        <v>1188000000</v>
      </c>
      <c r="Y24" s="221">
        <v>8400</v>
      </c>
      <c r="Z24" s="221">
        <f t="shared" si="10"/>
        <v>1512000000</v>
      </c>
      <c r="AA24" s="221">
        <f t="shared" si="34"/>
        <v>8400</v>
      </c>
      <c r="AB24" s="221">
        <f t="shared" si="11"/>
        <v>1512000000</v>
      </c>
      <c r="AC24" s="215">
        <v>8400</v>
      </c>
      <c r="AD24" s="215">
        <f t="shared" si="12"/>
        <v>1512000000</v>
      </c>
      <c r="AE24" s="215">
        <f t="shared" si="35"/>
        <v>8400</v>
      </c>
      <c r="AF24" s="215">
        <f t="shared" si="13"/>
        <v>1512000000</v>
      </c>
      <c r="AG24" s="215">
        <f t="shared" si="36"/>
        <v>23400</v>
      </c>
      <c r="AH24" s="215">
        <f t="shared" si="37"/>
        <v>4212000000</v>
      </c>
      <c r="AI24" s="215">
        <f t="shared" si="38"/>
        <v>23400</v>
      </c>
      <c r="AJ24" s="215">
        <f t="shared" si="39"/>
        <v>4212000000</v>
      </c>
      <c r="AK24" s="214">
        <v>6000</v>
      </c>
      <c r="AL24" s="215">
        <f t="shared" si="14"/>
        <v>1080000000</v>
      </c>
      <c r="AM24" s="215">
        <f t="shared" si="40"/>
        <v>6000</v>
      </c>
      <c r="AN24" s="215">
        <f t="shared" si="15"/>
        <v>1080000000</v>
      </c>
      <c r="AO24" s="215">
        <v>7200</v>
      </c>
      <c r="AP24" s="215">
        <f t="shared" si="16"/>
        <v>1296000000</v>
      </c>
      <c r="AQ24" s="215">
        <f t="shared" si="41"/>
        <v>7200</v>
      </c>
      <c r="AR24" s="215">
        <f t="shared" si="17"/>
        <v>1296000000</v>
      </c>
      <c r="AS24" s="215">
        <v>7200</v>
      </c>
      <c r="AT24" s="215">
        <f t="shared" si="18"/>
        <v>1296000000</v>
      </c>
      <c r="AU24" s="215">
        <f t="shared" si="42"/>
        <v>7200</v>
      </c>
      <c r="AV24" s="215">
        <f t="shared" si="19"/>
        <v>1296000000</v>
      </c>
      <c r="AW24" s="215">
        <f t="shared" si="43"/>
        <v>20400</v>
      </c>
      <c r="AX24" s="215">
        <f t="shared" si="44"/>
        <v>3672000000</v>
      </c>
      <c r="AY24" s="215">
        <f t="shared" si="45"/>
        <v>20400</v>
      </c>
      <c r="AZ24" s="215">
        <f t="shared" si="46"/>
        <v>3672000000</v>
      </c>
      <c r="BA24" s="215">
        <v>13800</v>
      </c>
      <c r="BB24" s="215">
        <f t="shared" si="20"/>
        <v>2484000000</v>
      </c>
      <c r="BC24" s="215">
        <f t="shared" si="47"/>
        <v>13800</v>
      </c>
      <c r="BD24" s="215">
        <f t="shared" si="21"/>
        <v>2484000000</v>
      </c>
      <c r="BE24" s="214">
        <v>14400</v>
      </c>
      <c r="BF24" s="215">
        <f t="shared" si="22"/>
        <v>2592000000</v>
      </c>
      <c r="BG24" s="215">
        <f t="shared" si="48"/>
        <v>14400</v>
      </c>
      <c r="BH24" s="215">
        <f t="shared" si="23"/>
        <v>2592000000</v>
      </c>
      <c r="BI24" s="215">
        <v>13200</v>
      </c>
      <c r="BJ24" s="215">
        <f t="shared" si="24"/>
        <v>2376000000</v>
      </c>
      <c r="BK24" s="215">
        <f t="shared" si="49"/>
        <v>13200</v>
      </c>
      <c r="BL24" s="215">
        <f t="shared" si="25"/>
        <v>2376000000</v>
      </c>
      <c r="BM24" s="215">
        <f t="shared" si="50"/>
        <v>41400</v>
      </c>
      <c r="BN24" s="215">
        <f t="shared" si="51"/>
        <v>7452000000</v>
      </c>
      <c r="BO24" s="215">
        <f t="shared" si="52"/>
        <v>2592027000</v>
      </c>
      <c r="BP24" s="215">
        <f t="shared" si="53"/>
        <v>7452000000</v>
      </c>
      <c r="BQ24" s="215">
        <v>13200</v>
      </c>
      <c r="BR24" s="215">
        <f t="shared" si="26"/>
        <v>2376000000</v>
      </c>
      <c r="BS24" s="215">
        <f t="shared" si="54"/>
        <v>13200</v>
      </c>
      <c r="BT24" s="215">
        <f t="shared" si="27"/>
        <v>2376000000</v>
      </c>
      <c r="BU24" s="215">
        <v>13200</v>
      </c>
      <c r="BV24" s="215">
        <f t="shared" si="28"/>
        <v>2376000000</v>
      </c>
      <c r="BW24" s="215">
        <f t="shared" si="55"/>
        <v>13200</v>
      </c>
      <c r="BX24" s="215">
        <f t="shared" si="29"/>
        <v>2376000000</v>
      </c>
      <c r="BY24" s="215">
        <v>8400</v>
      </c>
      <c r="BZ24" s="215">
        <f t="shared" si="30"/>
        <v>1512000000</v>
      </c>
      <c r="CA24" s="215">
        <f t="shared" si="56"/>
        <v>8400</v>
      </c>
      <c r="CB24" s="215">
        <f t="shared" si="31"/>
        <v>1512000000</v>
      </c>
      <c r="CC24" s="215">
        <f t="shared" si="57"/>
        <v>34800</v>
      </c>
      <c r="CD24" s="215">
        <f t="shared" si="58"/>
        <v>6264000000</v>
      </c>
      <c r="CE24" s="219">
        <f t="shared" si="59"/>
        <v>34800</v>
      </c>
      <c r="CF24" s="219">
        <f t="shared" si="60"/>
        <v>6264000000</v>
      </c>
      <c r="CG24" s="241">
        <f t="shared" si="61"/>
        <v>120000</v>
      </c>
      <c r="CH24" s="241">
        <f t="shared" si="62"/>
        <v>21600000000</v>
      </c>
      <c r="CI24" s="241">
        <f t="shared" si="63"/>
        <v>0</v>
      </c>
      <c r="CJ24" s="241"/>
      <c r="CK24" s="241"/>
      <c r="CL24" s="241"/>
      <c r="CM24" s="241"/>
    </row>
    <row r="25" spans="1:137" s="4" customFormat="1" x14ac:dyDescent="0.35">
      <c r="A25" s="20" t="s">
        <v>11</v>
      </c>
      <c r="B25" s="20" t="s">
        <v>475</v>
      </c>
      <c r="C25" s="5" t="s">
        <v>200</v>
      </c>
      <c r="D25" s="6" t="s">
        <v>15</v>
      </c>
      <c r="E25" s="6">
        <v>12</v>
      </c>
      <c r="F25" s="6">
        <v>1</v>
      </c>
      <c r="G25" s="7">
        <v>170400</v>
      </c>
      <c r="H25" s="8">
        <f t="shared" si="32"/>
        <v>170400</v>
      </c>
      <c r="I25" s="12">
        <f t="shared" si="65"/>
        <v>90000</v>
      </c>
      <c r="J25" s="13">
        <f t="shared" si="64"/>
        <v>1080000</v>
      </c>
      <c r="K25" s="14">
        <v>1080000</v>
      </c>
      <c r="L25" s="14">
        <f t="shared" si="1"/>
        <v>184032000000</v>
      </c>
      <c r="M25" s="218">
        <f t="shared" si="2"/>
        <v>50000</v>
      </c>
      <c r="N25" s="218">
        <f t="shared" si="3"/>
        <v>600000</v>
      </c>
      <c r="O25" s="232">
        <v>600000</v>
      </c>
      <c r="P25" s="17">
        <f t="shared" si="4"/>
        <v>102240000000</v>
      </c>
      <c r="Q25" s="237">
        <v>0.33</v>
      </c>
      <c r="R25" s="8">
        <f t="shared" si="5"/>
        <v>198000</v>
      </c>
      <c r="S25" s="212">
        <f t="shared" si="6"/>
        <v>798000</v>
      </c>
      <c r="T25" s="212">
        <f t="shared" si="7"/>
        <v>135979200000</v>
      </c>
      <c r="U25" s="215">
        <v>30000</v>
      </c>
      <c r="V25" s="215">
        <f t="shared" si="8"/>
        <v>5112000000</v>
      </c>
      <c r="W25" s="215">
        <f t="shared" si="33"/>
        <v>9900</v>
      </c>
      <c r="X25" s="215">
        <f t="shared" si="9"/>
        <v>1686960000</v>
      </c>
      <c r="Y25" s="221">
        <v>42000.000000000007</v>
      </c>
      <c r="Z25" s="221">
        <f t="shared" si="10"/>
        <v>7156800000.000001</v>
      </c>
      <c r="AA25" s="221">
        <f t="shared" si="34"/>
        <v>13860.000000000004</v>
      </c>
      <c r="AB25" s="221">
        <f t="shared" si="11"/>
        <v>2361744000.0000005</v>
      </c>
      <c r="AC25" s="215">
        <v>42000.000000000007</v>
      </c>
      <c r="AD25" s="215">
        <f t="shared" si="12"/>
        <v>7156800000.000001</v>
      </c>
      <c r="AE25" s="215">
        <f t="shared" si="35"/>
        <v>13860.000000000004</v>
      </c>
      <c r="AF25" s="215">
        <f t="shared" si="13"/>
        <v>2361744000.0000005</v>
      </c>
      <c r="AG25" s="215">
        <f t="shared" si="36"/>
        <v>114000.00000000001</v>
      </c>
      <c r="AH25" s="215">
        <f t="shared" si="37"/>
        <v>19425600000</v>
      </c>
      <c r="AI25" s="215">
        <f t="shared" si="38"/>
        <v>37620.000000000007</v>
      </c>
      <c r="AJ25" s="215">
        <f t="shared" si="39"/>
        <v>6410448000.000001</v>
      </c>
      <c r="AK25" s="214">
        <v>42000.000000000007</v>
      </c>
      <c r="AL25" s="215">
        <f t="shared" si="14"/>
        <v>7156800000.000001</v>
      </c>
      <c r="AM25" s="215">
        <f t="shared" si="40"/>
        <v>13860.000000000004</v>
      </c>
      <c r="AN25" s="215">
        <f t="shared" si="15"/>
        <v>2361744000.0000005</v>
      </c>
      <c r="AO25" s="215">
        <v>48000</v>
      </c>
      <c r="AP25" s="215">
        <f t="shared" si="16"/>
        <v>8179200000</v>
      </c>
      <c r="AQ25" s="215">
        <f t="shared" si="41"/>
        <v>15840</v>
      </c>
      <c r="AR25" s="215">
        <f t="shared" si="17"/>
        <v>2699136000</v>
      </c>
      <c r="AS25" s="215">
        <v>36000</v>
      </c>
      <c r="AT25" s="215">
        <f t="shared" si="18"/>
        <v>6134400000</v>
      </c>
      <c r="AU25" s="215">
        <f t="shared" si="42"/>
        <v>11880</v>
      </c>
      <c r="AV25" s="215">
        <f t="shared" si="19"/>
        <v>2024352000</v>
      </c>
      <c r="AW25" s="215">
        <f t="shared" si="43"/>
        <v>126000</v>
      </c>
      <c r="AX25" s="215">
        <f t="shared" si="44"/>
        <v>21470400000</v>
      </c>
      <c r="AY25" s="215">
        <f t="shared" si="45"/>
        <v>41580</v>
      </c>
      <c r="AZ25" s="215">
        <f t="shared" si="46"/>
        <v>7085232000</v>
      </c>
      <c r="BA25" s="215">
        <v>66000</v>
      </c>
      <c r="BB25" s="215">
        <f t="shared" si="20"/>
        <v>11246400000</v>
      </c>
      <c r="BC25" s="215">
        <f t="shared" si="47"/>
        <v>21780</v>
      </c>
      <c r="BD25" s="215">
        <f t="shared" si="21"/>
        <v>3711312000</v>
      </c>
      <c r="BE25" s="214">
        <v>66000</v>
      </c>
      <c r="BF25" s="215">
        <f t="shared" si="22"/>
        <v>11246400000</v>
      </c>
      <c r="BG25" s="215">
        <f t="shared" si="48"/>
        <v>21780</v>
      </c>
      <c r="BH25" s="215">
        <f t="shared" si="23"/>
        <v>3711312000</v>
      </c>
      <c r="BI25" s="215">
        <v>60000</v>
      </c>
      <c r="BJ25" s="215">
        <f t="shared" si="24"/>
        <v>10224000000</v>
      </c>
      <c r="BK25" s="215">
        <f t="shared" si="49"/>
        <v>19800</v>
      </c>
      <c r="BL25" s="215">
        <f t="shared" si="25"/>
        <v>3373920000</v>
      </c>
      <c r="BM25" s="215">
        <f t="shared" si="50"/>
        <v>192000</v>
      </c>
      <c r="BN25" s="215">
        <f t="shared" si="51"/>
        <v>32716800000</v>
      </c>
      <c r="BO25" s="215">
        <f t="shared" si="52"/>
        <v>3711353580</v>
      </c>
      <c r="BP25" s="215">
        <f t="shared" si="53"/>
        <v>10796544000</v>
      </c>
      <c r="BQ25" s="215">
        <v>66000</v>
      </c>
      <c r="BR25" s="215">
        <f t="shared" si="26"/>
        <v>11246400000</v>
      </c>
      <c r="BS25" s="215">
        <f t="shared" si="54"/>
        <v>21780</v>
      </c>
      <c r="BT25" s="215">
        <f t="shared" si="27"/>
        <v>3711312000</v>
      </c>
      <c r="BU25" s="215">
        <v>60000</v>
      </c>
      <c r="BV25" s="215">
        <f t="shared" si="28"/>
        <v>10224000000</v>
      </c>
      <c r="BW25" s="215">
        <f t="shared" si="55"/>
        <v>19800</v>
      </c>
      <c r="BX25" s="215">
        <f t="shared" si="29"/>
        <v>3373920000</v>
      </c>
      <c r="BY25" s="215">
        <v>42000.000000000007</v>
      </c>
      <c r="BZ25" s="215">
        <f t="shared" si="30"/>
        <v>7156800000.000001</v>
      </c>
      <c r="CA25" s="215">
        <f t="shared" si="56"/>
        <v>13860.000000000004</v>
      </c>
      <c r="CB25" s="215">
        <f t="shared" si="31"/>
        <v>2361744000.0000005</v>
      </c>
      <c r="CC25" s="215">
        <f t="shared" si="57"/>
        <v>168000</v>
      </c>
      <c r="CD25" s="215">
        <f t="shared" si="58"/>
        <v>28627200000</v>
      </c>
      <c r="CE25" s="219">
        <f t="shared" si="59"/>
        <v>55440</v>
      </c>
      <c r="CF25" s="219">
        <f t="shared" si="60"/>
        <v>9446976000</v>
      </c>
      <c r="CG25" s="241">
        <f t="shared" si="61"/>
        <v>198000</v>
      </c>
      <c r="CH25" s="241">
        <f t="shared" si="62"/>
        <v>33739200000</v>
      </c>
      <c r="CI25" s="241">
        <f t="shared" si="63"/>
        <v>0</v>
      </c>
      <c r="CJ25" s="241"/>
      <c r="CK25" s="241"/>
      <c r="CL25" s="241"/>
      <c r="CM25" s="24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row>
    <row r="26" spans="1:137" x14ac:dyDescent="0.35">
      <c r="A26" s="20" t="s">
        <v>11</v>
      </c>
      <c r="B26" s="20" t="s">
        <v>477</v>
      </c>
      <c r="C26" s="5" t="s">
        <v>423</v>
      </c>
      <c r="D26" s="6" t="s">
        <v>16</v>
      </c>
      <c r="E26" s="6">
        <v>12</v>
      </c>
      <c r="F26" s="6">
        <v>1</v>
      </c>
      <c r="G26" s="7">
        <v>198000</v>
      </c>
      <c r="H26" s="8">
        <f t="shared" si="32"/>
        <v>198000</v>
      </c>
      <c r="I26" s="12">
        <f t="shared" si="65"/>
        <v>108000</v>
      </c>
      <c r="J26" s="13">
        <f t="shared" si="64"/>
        <v>1296000</v>
      </c>
      <c r="K26" s="14">
        <v>1296000</v>
      </c>
      <c r="L26" s="14">
        <f t="shared" si="1"/>
        <v>256608000000</v>
      </c>
      <c r="M26" s="218">
        <f t="shared" si="2"/>
        <v>80000</v>
      </c>
      <c r="N26" s="218">
        <f t="shared" si="3"/>
        <v>960000</v>
      </c>
      <c r="O26" s="232">
        <v>960000</v>
      </c>
      <c r="P26" s="17">
        <f t="shared" si="4"/>
        <v>190080000000</v>
      </c>
      <c r="Q26" s="237">
        <v>0.5</v>
      </c>
      <c r="R26" s="8">
        <f t="shared" si="5"/>
        <v>480000</v>
      </c>
      <c r="S26" s="212">
        <f t="shared" si="6"/>
        <v>1440000</v>
      </c>
      <c r="T26" s="212">
        <f t="shared" si="7"/>
        <v>285120000000</v>
      </c>
      <c r="U26" s="215">
        <v>48000</v>
      </c>
      <c r="V26" s="215">
        <f t="shared" si="8"/>
        <v>9504000000</v>
      </c>
      <c r="W26" s="215">
        <f t="shared" si="33"/>
        <v>24000</v>
      </c>
      <c r="X26" s="215">
        <f t="shared" si="9"/>
        <v>4752000000</v>
      </c>
      <c r="Y26" s="221">
        <v>67200</v>
      </c>
      <c r="Z26" s="221">
        <f t="shared" si="10"/>
        <v>13305600000</v>
      </c>
      <c r="AA26" s="221">
        <f t="shared" si="34"/>
        <v>33600</v>
      </c>
      <c r="AB26" s="221">
        <f t="shared" si="11"/>
        <v>6652800000</v>
      </c>
      <c r="AC26" s="215">
        <v>67200</v>
      </c>
      <c r="AD26" s="215">
        <f t="shared" si="12"/>
        <v>13305600000</v>
      </c>
      <c r="AE26" s="215">
        <f t="shared" si="35"/>
        <v>33600</v>
      </c>
      <c r="AF26" s="215">
        <f t="shared" si="13"/>
        <v>6652800000</v>
      </c>
      <c r="AG26" s="215">
        <f t="shared" si="36"/>
        <v>182400</v>
      </c>
      <c r="AH26" s="215">
        <f t="shared" si="37"/>
        <v>36115200000</v>
      </c>
      <c r="AI26" s="215">
        <f t="shared" si="38"/>
        <v>91200</v>
      </c>
      <c r="AJ26" s="215">
        <f t="shared" si="39"/>
        <v>18057600000</v>
      </c>
      <c r="AK26" s="214">
        <v>67200</v>
      </c>
      <c r="AL26" s="215">
        <f t="shared" si="14"/>
        <v>13305600000</v>
      </c>
      <c r="AM26" s="215">
        <f t="shared" si="40"/>
        <v>33600</v>
      </c>
      <c r="AN26" s="215">
        <f t="shared" si="15"/>
        <v>6652800000</v>
      </c>
      <c r="AO26" s="215">
        <v>76800</v>
      </c>
      <c r="AP26" s="215">
        <f t="shared" si="16"/>
        <v>15206400000</v>
      </c>
      <c r="AQ26" s="215">
        <f t="shared" si="41"/>
        <v>38400</v>
      </c>
      <c r="AR26" s="215">
        <f t="shared" si="17"/>
        <v>7603200000</v>
      </c>
      <c r="AS26" s="215">
        <v>57600</v>
      </c>
      <c r="AT26" s="215">
        <f t="shared" si="18"/>
        <v>11404800000</v>
      </c>
      <c r="AU26" s="215">
        <f t="shared" si="42"/>
        <v>28800</v>
      </c>
      <c r="AV26" s="215">
        <f t="shared" si="19"/>
        <v>5702400000</v>
      </c>
      <c r="AW26" s="215">
        <f t="shared" si="43"/>
        <v>201600</v>
      </c>
      <c r="AX26" s="215">
        <f t="shared" si="44"/>
        <v>39916800000</v>
      </c>
      <c r="AY26" s="215">
        <f t="shared" si="45"/>
        <v>100800</v>
      </c>
      <c r="AZ26" s="215">
        <f t="shared" si="46"/>
        <v>19958400000</v>
      </c>
      <c r="BA26" s="215">
        <v>105600</v>
      </c>
      <c r="BB26" s="215">
        <f t="shared" si="20"/>
        <v>20908800000</v>
      </c>
      <c r="BC26" s="215">
        <f t="shared" si="47"/>
        <v>52800</v>
      </c>
      <c r="BD26" s="215">
        <f t="shared" si="21"/>
        <v>10454400000</v>
      </c>
      <c r="BE26" s="214">
        <v>105600</v>
      </c>
      <c r="BF26" s="215">
        <f t="shared" si="22"/>
        <v>20908800000</v>
      </c>
      <c r="BG26" s="215">
        <f t="shared" si="48"/>
        <v>52800</v>
      </c>
      <c r="BH26" s="215">
        <f t="shared" si="23"/>
        <v>10454400000</v>
      </c>
      <c r="BI26" s="215">
        <v>96000</v>
      </c>
      <c r="BJ26" s="215">
        <f t="shared" si="24"/>
        <v>19008000000</v>
      </c>
      <c r="BK26" s="215">
        <f t="shared" si="49"/>
        <v>48000</v>
      </c>
      <c r="BL26" s="215">
        <f t="shared" si="25"/>
        <v>9504000000</v>
      </c>
      <c r="BM26" s="215">
        <f t="shared" si="50"/>
        <v>307200</v>
      </c>
      <c r="BN26" s="215">
        <f t="shared" si="51"/>
        <v>60825600000</v>
      </c>
      <c r="BO26" s="215">
        <f t="shared" si="52"/>
        <v>10454500800</v>
      </c>
      <c r="BP26" s="215">
        <f t="shared" si="53"/>
        <v>30412800000</v>
      </c>
      <c r="BQ26" s="215">
        <v>105600</v>
      </c>
      <c r="BR26" s="215">
        <f t="shared" si="26"/>
        <v>20908800000</v>
      </c>
      <c r="BS26" s="215">
        <f t="shared" si="54"/>
        <v>52800</v>
      </c>
      <c r="BT26" s="215">
        <f t="shared" si="27"/>
        <v>10454400000</v>
      </c>
      <c r="BU26" s="215">
        <v>96000</v>
      </c>
      <c r="BV26" s="215">
        <f t="shared" si="28"/>
        <v>19008000000</v>
      </c>
      <c r="BW26" s="215">
        <f t="shared" si="55"/>
        <v>48000</v>
      </c>
      <c r="BX26" s="215">
        <f t="shared" si="29"/>
        <v>9504000000</v>
      </c>
      <c r="BY26" s="215">
        <v>67200</v>
      </c>
      <c r="BZ26" s="215">
        <f t="shared" si="30"/>
        <v>13305600000</v>
      </c>
      <c r="CA26" s="215">
        <f t="shared" si="56"/>
        <v>33600</v>
      </c>
      <c r="CB26" s="215">
        <f t="shared" si="31"/>
        <v>6652800000</v>
      </c>
      <c r="CC26" s="215">
        <f t="shared" si="57"/>
        <v>268800</v>
      </c>
      <c r="CD26" s="215">
        <f t="shared" si="58"/>
        <v>53222400000</v>
      </c>
      <c r="CE26" s="219">
        <f t="shared" si="59"/>
        <v>134400</v>
      </c>
      <c r="CF26" s="219">
        <f t="shared" si="60"/>
        <v>26611200000</v>
      </c>
      <c r="CG26" s="241">
        <f t="shared" si="61"/>
        <v>480000</v>
      </c>
      <c r="CH26" s="241">
        <f t="shared" si="62"/>
        <v>95040000000</v>
      </c>
      <c r="CI26" s="241">
        <f t="shared" si="63"/>
        <v>0</v>
      </c>
      <c r="CJ26" s="241"/>
      <c r="CK26" s="241"/>
      <c r="CL26" s="241"/>
      <c r="CM26" s="241"/>
    </row>
    <row r="27" spans="1:137" x14ac:dyDescent="0.35">
      <c r="A27" s="20" t="s">
        <v>11</v>
      </c>
      <c r="B27" s="20">
        <v>13050100</v>
      </c>
      <c r="C27" s="5" t="s">
        <v>411</v>
      </c>
      <c r="D27" s="6" t="s">
        <v>18</v>
      </c>
      <c r="E27" s="6">
        <v>12</v>
      </c>
      <c r="F27" s="6">
        <v>1</v>
      </c>
      <c r="G27" s="7">
        <v>199200</v>
      </c>
      <c r="H27" s="8">
        <f t="shared" si="32"/>
        <v>199200</v>
      </c>
      <c r="I27" s="12">
        <f t="shared" si="65"/>
        <v>108000</v>
      </c>
      <c r="J27" s="13">
        <f t="shared" si="64"/>
        <v>1296000</v>
      </c>
      <c r="K27" s="14">
        <v>1296000</v>
      </c>
      <c r="L27" s="14">
        <f t="shared" si="1"/>
        <v>258163200000</v>
      </c>
      <c r="M27" s="218">
        <f t="shared" si="2"/>
        <v>100000</v>
      </c>
      <c r="N27" s="218">
        <f t="shared" si="3"/>
        <v>1200000</v>
      </c>
      <c r="O27" s="232">
        <v>1200000</v>
      </c>
      <c r="P27" s="17">
        <f t="shared" si="4"/>
        <v>239040000000</v>
      </c>
      <c r="Q27" s="237">
        <v>0</v>
      </c>
      <c r="R27" s="8">
        <f t="shared" si="5"/>
        <v>0</v>
      </c>
      <c r="S27" s="212">
        <f t="shared" si="6"/>
        <v>1200000</v>
      </c>
      <c r="T27" s="212">
        <f t="shared" si="7"/>
        <v>239040000000</v>
      </c>
      <c r="U27" s="215">
        <v>66000</v>
      </c>
      <c r="V27" s="215">
        <f t="shared" si="8"/>
        <v>13147200000</v>
      </c>
      <c r="W27" s="215">
        <f t="shared" si="33"/>
        <v>0</v>
      </c>
      <c r="X27" s="215">
        <f t="shared" si="9"/>
        <v>0</v>
      </c>
      <c r="Y27" s="221">
        <v>84000.000000000015</v>
      </c>
      <c r="Z27" s="221">
        <f t="shared" si="10"/>
        <v>16732800000.000004</v>
      </c>
      <c r="AA27" s="221">
        <f t="shared" si="34"/>
        <v>0</v>
      </c>
      <c r="AB27" s="221">
        <f t="shared" si="11"/>
        <v>0</v>
      </c>
      <c r="AC27" s="215">
        <v>84000.000000000015</v>
      </c>
      <c r="AD27" s="215">
        <f t="shared" si="12"/>
        <v>16732800000.000004</v>
      </c>
      <c r="AE27" s="215">
        <f t="shared" si="35"/>
        <v>0</v>
      </c>
      <c r="AF27" s="215">
        <f t="shared" si="13"/>
        <v>0</v>
      </c>
      <c r="AG27" s="215">
        <f t="shared" si="36"/>
        <v>234000.00000000003</v>
      </c>
      <c r="AH27" s="215">
        <f t="shared" si="37"/>
        <v>46612800000.000008</v>
      </c>
      <c r="AI27" s="215">
        <f t="shared" si="38"/>
        <v>0</v>
      </c>
      <c r="AJ27" s="215">
        <f t="shared" si="39"/>
        <v>0</v>
      </c>
      <c r="AK27" s="214">
        <v>60000</v>
      </c>
      <c r="AL27" s="215">
        <f t="shared" si="14"/>
        <v>11952000000</v>
      </c>
      <c r="AM27" s="215">
        <f t="shared" si="40"/>
        <v>0</v>
      </c>
      <c r="AN27" s="215">
        <f t="shared" si="15"/>
        <v>0</v>
      </c>
      <c r="AO27" s="215">
        <v>72000</v>
      </c>
      <c r="AP27" s="215">
        <f t="shared" si="16"/>
        <v>14342400000</v>
      </c>
      <c r="AQ27" s="215">
        <f t="shared" si="41"/>
        <v>0</v>
      </c>
      <c r="AR27" s="215">
        <f t="shared" si="17"/>
        <v>0</v>
      </c>
      <c r="AS27" s="215">
        <v>72000</v>
      </c>
      <c r="AT27" s="215">
        <f t="shared" si="18"/>
        <v>14342400000</v>
      </c>
      <c r="AU27" s="215">
        <f t="shared" si="42"/>
        <v>0</v>
      </c>
      <c r="AV27" s="215">
        <f t="shared" si="19"/>
        <v>0</v>
      </c>
      <c r="AW27" s="215">
        <f t="shared" si="43"/>
        <v>204000</v>
      </c>
      <c r="AX27" s="215">
        <f t="shared" si="44"/>
        <v>40636800000</v>
      </c>
      <c r="AY27" s="215">
        <f t="shared" si="45"/>
        <v>0</v>
      </c>
      <c r="AZ27" s="215">
        <f t="shared" si="46"/>
        <v>0</v>
      </c>
      <c r="BA27" s="215">
        <v>138000</v>
      </c>
      <c r="BB27" s="215">
        <f t="shared" si="20"/>
        <v>27489600000</v>
      </c>
      <c r="BC27" s="215">
        <f t="shared" si="47"/>
        <v>0</v>
      </c>
      <c r="BD27" s="215">
        <f t="shared" si="21"/>
        <v>0</v>
      </c>
      <c r="BE27" s="214">
        <v>144000</v>
      </c>
      <c r="BF27" s="215">
        <f t="shared" si="22"/>
        <v>28684800000</v>
      </c>
      <c r="BG27" s="215">
        <f t="shared" si="48"/>
        <v>0</v>
      </c>
      <c r="BH27" s="215">
        <f t="shared" si="23"/>
        <v>0</v>
      </c>
      <c r="BI27" s="215">
        <v>132000</v>
      </c>
      <c r="BJ27" s="215">
        <f t="shared" si="24"/>
        <v>26294400000</v>
      </c>
      <c r="BK27" s="215">
        <f t="shared" si="49"/>
        <v>0</v>
      </c>
      <c r="BL27" s="215">
        <f t="shared" si="25"/>
        <v>0</v>
      </c>
      <c r="BM27" s="215">
        <f t="shared" si="50"/>
        <v>414000</v>
      </c>
      <c r="BN27" s="215">
        <f t="shared" si="51"/>
        <v>82468800000</v>
      </c>
      <c r="BO27" s="215">
        <f t="shared" si="52"/>
        <v>0</v>
      </c>
      <c r="BP27" s="215">
        <f t="shared" si="53"/>
        <v>0</v>
      </c>
      <c r="BQ27" s="215">
        <v>132000</v>
      </c>
      <c r="BR27" s="215">
        <f t="shared" si="26"/>
        <v>26294400000</v>
      </c>
      <c r="BS27" s="215">
        <f t="shared" si="54"/>
        <v>0</v>
      </c>
      <c r="BT27" s="215">
        <f t="shared" si="27"/>
        <v>0</v>
      </c>
      <c r="BU27" s="215">
        <v>132000</v>
      </c>
      <c r="BV27" s="215">
        <f t="shared" si="28"/>
        <v>26294400000</v>
      </c>
      <c r="BW27" s="215">
        <f t="shared" si="55"/>
        <v>0</v>
      </c>
      <c r="BX27" s="215">
        <f t="shared" si="29"/>
        <v>0</v>
      </c>
      <c r="BY27" s="215">
        <v>84000.000000000015</v>
      </c>
      <c r="BZ27" s="215">
        <f t="shared" si="30"/>
        <v>16732800000.000004</v>
      </c>
      <c r="CA27" s="215">
        <f t="shared" si="56"/>
        <v>0</v>
      </c>
      <c r="CB27" s="215">
        <f t="shared" si="31"/>
        <v>0</v>
      </c>
      <c r="CC27" s="215">
        <f t="shared" si="57"/>
        <v>348000</v>
      </c>
      <c r="CD27" s="215">
        <f t="shared" si="58"/>
        <v>69321600000</v>
      </c>
      <c r="CE27" s="219">
        <f t="shared" si="59"/>
        <v>0</v>
      </c>
      <c r="CF27" s="219">
        <f t="shared" si="60"/>
        <v>0</v>
      </c>
      <c r="CG27" s="241">
        <f t="shared" si="61"/>
        <v>0</v>
      </c>
      <c r="CH27" s="241">
        <f t="shared" si="62"/>
        <v>0</v>
      </c>
      <c r="CI27" s="241">
        <f t="shared" si="63"/>
        <v>0</v>
      </c>
      <c r="CJ27" s="241"/>
      <c r="CK27" s="241"/>
      <c r="CL27" s="241"/>
      <c r="CM27" s="241"/>
    </row>
    <row r="28" spans="1:137" x14ac:dyDescent="0.35">
      <c r="A28" s="20" t="s">
        <v>11</v>
      </c>
      <c r="B28" s="20">
        <v>13050101</v>
      </c>
      <c r="C28" s="5" t="s">
        <v>20</v>
      </c>
      <c r="D28" s="6" t="s">
        <v>19</v>
      </c>
      <c r="E28" s="6">
        <v>12</v>
      </c>
      <c r="F28" s="6">
        <v>1</v>
      </c>
      <c r="G28" s="7">
        <v>205200</v>
      </c>
      <c r="H28" s="8">
        <f t="shared" si="32"/>
        <v>205200</v>
      </c>
      <c r="I28" s="12">
        <f t="shared" si="65"/>
        <v>90000</v>
      </c>
      <c r="J28" s="13">
        <f t="shared" si="64"/>
        <v>1080000</v>
      </c>
      <c r="K28" s="14">
        <v>1080000</v>
      </c>
      <c r="L28" s="14">
        <f t="shared" si="1"/>
        <v>221616000000</v>
      </c>
      <c r="M28" s="218">
        <f t="shared" si="2"/>
        <v>100000</v>
      </c>
      <c r="N28" s="218">
        <f t="shared" si="3"/>
        <v>1200000</v>
      </c>
      <c r="O28" s="232">
        <v>1200000</v>
      </c>
      <c r="P28" s="17">
        <f t="shared" si="4"/>
        <v>246240000000</v>
      </c>
      <c r="Q28" s="237">
        <v>0</v>
      </c>
      <c r="R28" s="8">
        <f t="shared" si="5"/>
        <v>0</v>
      </c>
      <c r="S28" s="212">
        <f t="shared" si="6"/>
        <v>1200000</v>
      </c>
      <c r="T28" s="212">
        <f t="shared" si="7"/>
        <v>246240000000</v>
      </c>
      <c r="U28" s="215">
        <v>66000</v>
      </c>
      <c r="V28" s="215">
        <f t="shared" si="8"/>
        <v>13543200000</v>
      </c>
      <c r="W28" s="215">
        <f t="shared" si="33"/>
        <v>0</v>
      </c>
      <c r="X28" s="215">
        <f t="shared" si="9"/>
        <v>0</v>
      </c>
      <c r="Y28" s="221">
        <v>84000.000000000015</v>
      </c>
      <c r="Z28" s="221">
        <f t="shared" si="10"/>
        <v>17236800000.000004</v>
      </c>
      <c r="AA28" s="221">
        <f t="shared" si="34"/>
        <v>0</v>
      </c>
      <c r="AB28" s="221">
        <f t="shared" si="11"/>
        <v>0</v>
      </c>
      <c r="AC28" s="215">
        <v>84000.000000000015</v>
      </c>
      <c r="AD28" s="215">
        <f t="shared" si="12"/>
        <v>17236800000.000004</v>
      </c>
      <c r="AE28" s="215">
        <f t="shared" si="35"/>
        <v>0</v>
      </c>
      <c r="AF28" s="215">
        <f t="shared" si="13"/>
        <v>0</v>
      </c>
      <c r="AG28" s="215">
        <f t="shared" si="36"/>
        <v>234000.00000000003</v>
      </c>
      <c r="AH28" s="215">
        <f t="shared" si="37"/>
        <v>48016800000.000008</v>
      </c>
      <c r="AI28" s="215">
        <f t="shared" si="38"/>
        <v>0</v>
      </c>
      <c r="AJ28" s="215">
        <f t="shared" si="39"/>
        <v>0</v>
      </c>
      <c r="AK28" s="214">
        <v>60000</v>
      </c>
      <c r="AL28" s="215">
        <f t="shared" si="14"/>
        <v>12312000000</v>
      </c>
      <c r="AM28" s="215">
        <f t="shared" si="40"/>
        <v>0</v>
      </c>
      <c r="AN28" s="215">
        <f t="shared" si="15"/>
        <v>0</v>
      </c>
      <c r="AO28" s="215">
        <v>72000</v>
      </c>
      <c r="AP28" s="215">
        <f t="shared" si="16"/>
        <v>14774400000</v>
      </c>
      <c r="AQ28" s="215">
        <f t="shared" si="41"/>
        <v>0</v>
      </c>
      <c r="AR28" s="215">
        <f t="shared" si="17"/>
        <v>0</v>
      </c>
      <c r="AS28" s="215">
        <v>72000</v>
      </c>
      <c r="AT28" s="215">
        <f t="shared" si="18"/>
        <v>14774400000</v>
      </c>
      <c r="AU28" s="215">
        <f t="shared" si="42"/>
        <v>0</v>
      </c>
      <c r="AV28" s="215">
        <f t="shared" si="19"/>
        <v>0</v>
      </c>
      <c r="AW28" s="215">
        <f t="shared" si="43"/>
        <v>204000</v>
      </c>
      <c r="AX28" s="215">
        <f t="shared" si="44"/>
        <v>41860800000</v>
      </c>
      <c r="AY28" s="215">
        <f t="shared" si="45"/>
        <v>0</v>
      </c>
      <c r="AZ28" s="215">
        <f t="shared" si="46"/>
        <v>0</v>
      </c>
      <c r="BA28" s="215">
        <v>138000</v>
      </c>
      <c r="BB28" s="215">
        <f t="shared" si="20"/>
        <v>28317600000</v>
      </c>
      <c r="BC28" s="215">
        <f t="shared" si="47"/>
        <v>0</v>
      </c>
      <c r="BD28" s="215">
        <f t="shared" si="21"/>
        <v>0</v>
      </c>
      <c r="BE28" s="214">
        <v>144000</v>
      </c>
      <c r="BF28" s="215">
        <f t="shared" si="22"/>
        <v>29548800000</v>
      </c>
      <c r="BG28" s="215">
        <f t="shared" si="48"/>
        <v>0</v>
      </c>
      <c r="BH28" s="215">
        <f t="shared" si="23"/>
        <v>0</v>
      </c>
      <c r="BI28" s="215">
        <v>132000</v>
      </c>
      <c r="BJ28" s="215">
        <f t="shared" si="24"/>
        <v>27086400000</v>
      </c>
      <c r="BK28" s="215">
        <f t="shared" si="49"/>
        <v>0</v>
      </c>
      <c r="BL28" s="215">
        <f t="shared" si="25"/>
        <v>0</v>
      </c>
      <c r="BM28" s="215">
        <f t="shared" si="50"/>
        <v>414000</v>
      </c>
      <c r="BN28" s="215">
        <f t="shared" si="51"/>
        <v>84952800000</v>
      </c>
      <c r="BO28" s="215">
        <f t="shared" si="52"/>
        <v>0</v>
      </c>
      <c r="BP28" s="215">
        <f t="shared" si="53"/>
        <v>0</v>
      </c>
      <c r="BQ28" s="215">
        <v>132000</v>
      </c>
      <c r="BR28" s="215">
        <f t="shared" si="26"/>
        <v>27086400000</v>
      </c>
      <c r="BS28" s="215">
        <f t="shared" si="54"/>
        <v>0</v>
      </c>
      <c r="BT28" s="215">
        <f t="shared" si="27"/>
        <v>0</v>
      </c>
      <c r="BU28" s="215">
        <v>132000</v>
      </c>
      <c r="BV28" s="215">
        <f t="shared" si="28"/>
        <v>27086400000</v>
      </c>
      <c r="BW28" s="215">
        <f t="shared" si="55"/>
        <v>0</v>
      </c>
      <c r="BX28" s="215">
        <f t="shared" si="29"/>
        <v>0</v>
      </c>
      <c r="BY28" s="215">
        <v>84000.000000000015</v>
      </c>
      <c r="BZ28" s="215">
        <f t="shared" si="30"/>
        <v>17236800000.000004</v>
      </c>
      <c r="CA28" s="215">
        <f t="shared" si="56"/>
        <v>0</v>
      </c>
      <c r="CB28" s="215">
        <f t="shared" si="31"/>
        <v>0</v>
      </c>
      <c r="CC28" s="215">
        <f t="shared" si="57"/>
        <v>348000</v>
      </c>
      <c r="CD28" s="215">
        <f t="shared" si="58"/>
        <v>71409600000</v>
      </c>
      <c r="CE28" s="219">
        <f t="shared" si="59"/>
        <v>0</v>
      </c>
      <c r="CF28" s="219">
        <f t="shared" si="60"/>
        <v>0</v>
      </c>
      <c r="CG28" s="241">
        <f t="shared" si="61"/>
        <v>0</v>
      </c>
      <c r="CH28" s="241">
        <f t="shared" si="62"/>
        <v>0</v>
      </c>
      <c r="CI28" s="241">
        <f t="shared" si="63"/>
        <v>0</v>
      </c>
      <c r="CJ28" s="241"/>
      <c r="CK28" s="241"/>
      <c r="CL28" s="241"/>
      <c r="CM28" s="241"/>
    </row>
    <row r="29" spans="1:137" x14ac:dyDescent="0.35">
      <c r="A29" s="20" t="s">
        <v>11</v>
      </c>
      <c r="B29" s="20" t="s">
        <v>412</v>
      </c>
      <c r="C29" s="5" t="s">
        <v>414</v>
      </c>
      <c r="D29" s="6" t="s">
        <v>21</v>
      </c>
      <c r="E29" s="6">
        <v>12</v>
      </c>
      <c r="F29" s="6">
        <v>1</v>
      </c>
      <c r="G29" s="7">
        <v>184800</v>
      </c>
      <c r="H29" s="8">
        <f t="shared" si="32"/>
        <v>184800</v>
      </c>
      <c r="I29" s="12">
        <f t="shared" si="65"/>
        <v>60000</v>
      </c>
      <c r="J29" s="13">
        <f t="shared" si="64"/>
        <v>720000</v>
      </c>
      <c r="K29" s="14">
        <v>720000</v>
      </c>
      <c r="L29" s="14">
        <f t="shared" si="1"/>
        <v>133056000000</v>
      </c>
      <c r="M29" s="218">
        <f t="shared" si="2"/>
        <v>40000</v>
      </c>
      <c r="N29" s="218">
        <f t="shared" si="3"/>
        <v>480000</v>
      </c>
      <c r="O29" s="232">
        <v>480000</v>
      </c>
      <c r="P29" s="17">
        <f t="shared" si="4"/>
        <v>88704000000</v>
      </c>
      <c r="Q29" s="237">
        <v>0.25</v>
      </c>
      <c r="R29" s="8">
        <f t="shared" si="5"/>
        <v>120000</v>
      </c>
      <c r="S29" s="212">
        <f t="shared" si="6"/>
        <v>600000</v>
      </c>
      <c r="T29" s="212">
        <f t="shared" si="7"/>
        <v>110880000000</v>
      </c>
      <c r="U29" s="215">
        <v>24000</v>
      </c>
      <c r="V29" s="215">
        <f t="shared" si="8"/>
        <v>4435200000</v>
      </c>
      <c r="W29" s="215">
        <f t="shared" si="33"/>
        <v>6000</v>
      </c>
      <c r="X29" s="215">
        <f t="shared" si="9"/>
        <v>1108800000</v>
      </c>
      <c r="Y29" s="221">
        <v>33600</v>
      </c>
      <c r="Z29" s="221">
        <f t="shared" si="10"/>
        <v>6209280000</v>
      </c>
      <c r="AA29" s="221">
        <f t="shared" si="34"/>
        <v>8400</v>
      </c>
      <c r="AB29" s="221">
        <f t="shared" si="11"/>
        <v>1552320000</v>
      </c>
      <c r="AC29" s="215">
        <v>33600</v>
      </c>
      <c r="AD29" s="215">
        <f t="shared" si="12"/>
        <v>6209280000</v>
      </c>
      <c r="AE29" s="215">
        <f t="shared" si="35"/>
        <v>8400</v>
      </c>
      <c r="AF29" s="215">
        <f t="shared" si="13"/>
        <v>1552320000</v>
      </c>
      <c r="AG29" s="215">
        <f t="shared" si="36"/>
        <v>91200</v>
      </c>
      <c r="AH29" s="215">
        <f t="shared" si="37"/>
        <v>16853760000</v>
      </c>
      <c r="AI29" s="215">
        <f t="shared" si="38"/>
        <v>22800</v>
      </c>
      <c r="AJ29" s="215">
        <f t="shared" si="39"/>
        <v>4213440000</v>
      </c>
      <c r="AK29" s="214">
        <v>33600</v>
      </c>
      <c r="AL29" s="215">
        <f t="shared" si="14"/>
        <v>6209280000</v>
      </c>
      <c r="AM29" s="215">
        <f t="shared" si="40"/>
        <v>8400</v>
      </c>
      <c r="AN29" s="215">
        <f t="shared" si="15"/>
        <v>1552320000</v>
      </c>
      <c r="AO29" s="215">
        <v>38400</v>
      </c>
      <c r="AP29" s="215">
        <f t="shared" si="16"/>
        <v>7096320000</v>
      </c>
      <c r="AQ29" s="215">
        <f t="shared" si="41"/>
        <v>9600</v>
      </c>
      <c r="AR29" s="215">
        <f t="shared" si="17"/>
        <v>1774080000</v>
      </c>
      <c r="AS29" s="215">
        <v>28800</v>
      </c>
      <c r="AT29" s="215">
        <f t="shared" si="18"/>
        <v>5322240000</v>
      </c>
      <c r="AU29" s="215">
        <f t="shared" si="42"/>
        <v>7200</v>
      </c>
      <c r="AV29" s="215">
        <f t="shared" si="19"/>
        <v>1330560000</v>
      </c>
      <c r="AW29" s="215">
        <f t="shared" si="43"/>
        <v>100800</v>
      </c>
      <c r="AX29" s="215">
        <f t="shared" si="44"/>
        <v>18627840000</v>
      </c>
      <c r="AY29" s="215">
        <f t="shared" si="45"/>
        <v>25200</v>
      </c>
      <c r="AZ29" s="215">
        <f t="shared" si="46"/>
        <v>4656960000</v>
      </c>
      <c r="BA29" s="215">
        <v>52800</v>
      </c>
      <c r="BB29" s="215">
        <f t="shared" si="20"/>
        <v>9757440000</v>
      </c>
      <c r="BC29" s="215">
        <f t="shared" si="47"/>
        <v>13200</v>
      </c>
      <c r="BD29" s="215">
        <f t="shared" si="21"/>
        <v>2439360000</v>
      </c>
      <c r="BE29" s="214">
        <v>52800</v>
      </c>
      <c r="BF29" s="215">
        <f t="shared" si="22"/>
        <v>9757440000</v>
      </c>
      <c r="BG29" s="215">
        <f t="shared" si="48"/>
        <v>13200</v>
      </c>
      <c r="BH29" s="215">
        <f t="shared" si="23"/>
        <v>2439360000</v>
      </c>
      <c r="BI29" s="215">
        <v>48000</v>
      </c>
      <c r="BJ29" s="215">
        <f t="shared" si="24"/>
        <v>8870400000</v>
      </c>
      <c r="BK29" s="215">
        <f t="shared" si="49"/>
        <v>12000</v>
      </c>
      <c r="BL29" s="215">
        <f t="shared" si="25"/>
        <v>2217600000</v>
      </c>
      <c r="BM29" s="215">
        <f t="shared" si="50"/>
        <v>153600</v>
      </c>
      <c r="BN29" s="215">
        <f t="shared" si="51"/>
        <v>28385280000</v>
      </c>
      <c r="BO29" s="215">
        <f t="shared" si="52"/>
        <v>2439385200</v>
      </c>
      <c r="BP29" s="215">
        <f t="shared" si="53"/>
        <v>7096320000</v>
      </c>
      <c r="BQ29" s="215">
        <v>52800</v>
      </c>
      <c r="BR29" s="215">
        <f t="shared" si="26"/>
        <v>9757440000</v>
      </c>
      <c r="BS29" s="215">
        <f t="shared" si="54"/>
        <v>13200</v>
      </c>
      <c r="BT29" s="215">
        <f t="shared" si="27"/>
        <v>2439360000</v>
      </c>
      <c r="BU29" s="215">
        <v>48000</v>
      </c>
      <c r="BV29" s="215">
        <f t="shared" si="28"/>
        <v>8870400000</v>
      </c>
      <c r="BW29" s="215">
        <f t="shared" si="55"/>
        <v>12000</v>
      </c>
      <c r="BX29" s="215">
        <f t="shared" si="29"/>
        <v>2217600000</v>
      </c>
      <c r="BY29" s="215">
        <v>33600</v>
      </c>
      <c r="BZ29" s="215">
        <f t="shared" si="30"/>
        <v>6209280000</v>
      </c>
      <c r="CA29" s="215">
        <f t="shared" si="56"/>
        <v>8400</v>
      </c>
      <c r="CB29" s="215">
        <f t="shared" si="31"/>
        <v>1552320000</v>
      </c>
      <c r="CC29" s="215">
        <f t="shared" si="57"/>
        <v>134400</v>
      </c>
      <c r="CD29" s="215">
        <f t="shared" si="58"/>
        <v>24837120000</v>
      </c>
      <c r="CE29" s="219">
        <f t="shared" si="59"/>
        <v>33600</v>
      </c>
      <c r="CF29" s="219">
        <f t="shared" si="60"/>
        <v>6209280000</v>
      </c>
      <c r="CG29" s="241">
        <f t="shared" si="61"/>
        <v>120000</v>
      </c>
      <c r="CH29" s="241">
        <f t="shared" si="62"/>
        <v>22176000000</v>
      </c>
      <c r="CI29" s="241">
        <f t="shared" si="63"/>
        <v>0</v>
      </c>
      <c r="CJ29" s="241"/>
      <c r="CK29" s="241"/>
      <c r="CL29" s="241"/>
      <c r="CM29" s="241"/>
    </row>
    <row r="30" spans="1:137" x14ac:dyDescent="0.35">
      <c r="A30" s="20" t="s">
        <v>11</v>
      </c>
      <c r="B30" s="20" t="s">
        <v>413</v>
      </c>
      <c r="C30" s="5" t="s">
        <v>415</v>
      </c>
      <c r="D30" s="6" t="s">
        <v>23</v>
      </c>
      <c r="E30" s="6">
        <v>12</v>
      </c>
      <c r="F30" s="6">
        <v>1</v>
      </c>
      <c r="G30" s="7">
        <v>144000</v>
      </c>
      <c r="H30" s="8">
        <f t="shared" si="32"/>
        <v>144000</v>
      </c>
      <c r="I30" s="12">
        <f t="shared" si="65"/>
        <v>60000</v>
      </c>
      <c r="J30" s="13">
        <f t="shared" si="64"/>
        <v>720000</v>
      </c>
      <c r="K30" s="14">
        <v>720000</v>
      </c>
      <c r="L30" s="14">
        <f t="shared" si="1"/>
        <v>103680000000</v>
      </c>
      <c r="M30" s="218">
        <f t="shared" si="2"/>
        <v>60000</v>
      </c>
      <c r="N30" s="218">
        <f t="shared" si="3"/>
        <v>720000</v>
      </c>
      <c r="O30" s="230">
        <v>720000</v>
      </c>
      <c r="P30" s="17">
        <f t="shared" si="4"/>
        <v>103680000000</v>
      </c>
      <c r="Q30" s="237">
        <v>0.25</v>
      </c>
      <c r="R30" s="8">
        <f t="shared" si="5"/>
        <v>180000</v>
      </c>
      <c r="S30" s="212">
        <f t="shared" si="6"/>
        <v>900000</v>
      </c>
      <c r="T30" s="212">
        <f t="shared" si="7"/>
        <v>129600000000</v>
      </c>
      <c r="U30" s="215">
        <v>36000</v>
      </c>
      <c r="V30" s="215">
        <f t="shared" si="8"/>
        <v>5184000000</v>
      </c>
      <c r="W30" s="215">
        <f t="shared" si="33"/>
        <v>9000</v>
      </c>
      <c r="X30" s="215">
        <f t="shared" si="9"/>
        <v>1296000000</v>
      </c>
      <c r="Y30" s="221">
        <v>50400.000000000007</v>
      </c>
      <c r="Z30" s="221">
        <f t="shared" si="10"/>
        <v>7257600000.000001</v>
      </c>
      <c r="AA30" s="221">
        <f t="shared" si="34"/>
        <v>12600.000000000002</v>
      </c>
      <c r="AB30" s="221">
        <f t="shared" si="11"/>
        <v>1814400000.0000002</v>
      </c>
      <c r="AC30" s="215">
        <v>50400.000000000007</v>
      </c>
      <c r="AD30" s="215">
        <f t="shared" si="12"/>
        <v>7257600000.000001</v>
      </c>
      <c r="AE30" s="215">
        <f t="shared" si="35"/>
        <v>12600.000000000002</v>
      </c>
      <c r="AF30" s="215">
        <f t="shared" si="13"/>
        <v>1814400000.0000002</v>
      </c>
      <c r="AG30" s="215">
        <f t="shared" si="36"/>
        <v>136800</v>
      </c>
      <c r="AH30" s="215">
        <f t="shared" si="37"/>
        <v>19699200000</v>
      </c>
      <c r="AI30" s="215">
        <f t="shared" si="38"/>
        <v>34200</v>
      </c>
      <c r="AJ30" s="215">
        <f t="shared" si="39"/>
        <v>4924800000</v>
      </c>
      <c r="AK30" s="214">
        <v>50400.000000000007</v>
      </c>
      <c r="AL30" s="215">
        <f t="shared" si="14"/>
        <v>7257600000.000001</v>
      </c>
      <c r="AM30" s="215">
        <f t="shared" si="40"/>
        <v>12600.000000000002</v>
      </c>
      <c r="AN30" s="215">
        <f t="shared" si="15"/>
        <v>1814400000.0000002</v>
      </c>
      <c r="AO30" s="215">
        <v>57600</v>
      </c>
      <c r="AP30" s="215">
        <f t="shared" si="16"/>
        <v>8294400000</v>
      </c>
      <c r="AQ30" s="215">
        <f t="shared" si="41"/>
        <v>14400</v>
      </c>
      <c r="AR30" s="215">
        <f t="shared" si="17"/>
        <v>2073600000</v>
      </c>
      <c r="AS30" s="215">
        <v>43200</v>
      </c>
      <c r="AT30" s="215">
        <f t="shared" si="18"/>
        <v>6220800000</v>
      </c>
      <c r="AU30" s="215">
        <f t="shared" si="42"/>
        <v>10800</v>
      </c>
      <c r="AV30" s="215">
        <f t="shared" si="19"/>
        <v>1555200000</v>
      </c>
      <c r="AW30" s="215">
        <f t="shared" si="43"/>
        <v>151200</v>
      </c>
      <c r="AX30" s="215">
        <f t="shared" si="44"/>
        <v>21772800000</v>
      </c>
      <c r="AY30" s="215">
        <f t="shared" si="45"/>
        <v>37800</v>
      </c>
      <c r="AZ30" s="215">
        <f t="shared" si="46"/>
        <v>5443200000</v>
      </c>
      <c r="BA30" s="215">
        <v>79200</v>
      </c>
      <c r="BB30" s="215">
        <f t="shared" si="20"/>
        <v>11404800000</v>
      </c>
      <c r="BC30" s="215">
        <f t="shared" si="47"/>
        <v>19800</v>
      </c>
      <c r="BD30" s="215">
        <f t="shared" si="21"/>
        <v>2851200000</v>
      </c>
      <c r="BE30" s="214">
        <v>79200</v>
      </c>
      <c r="BF30" s="215">
        <f t="shared" si="22"/>
        <v>11404800000</v>
      </c>
      <c r="BG30" s="215">
        <f t="shared" si="48"/>
        <v>19800</v>
      </c>
      <c r="BH30" s="215">
        <f t="shared" si="23"/>
        <v>2851200000</v>
      </c>
      <c r="BI30" s="215">
        <v>72000</v>
      </c>
      <c r="BJ30" s="215">
        <f t="shared" si="24"/>
        <v>10368000000</v>
      </c>
      <c r="BK30" s="215">
        <f t="shared" si="49"/>
        <v>18000</v>
      </c>
      <c r="BL30" s="215">
        <f t="shared" si="25"/>
        <v>2592000000</v>
      </c>
      <c r="BM30" s="215">
        <f t="shared" si="50"/>
        <v>230400</v>
      </c>
      <c r="BN30" s="215">
        <f t="shared" si="51"/>
        <v>33177600000</v>
      </c>
      <c r="BO30" s="215">
        <f t="shared" si="52"/>
        <v>2851237800</v>
      </c>
      <c r="BP30" s="215">
        <f t="shared" si="53"/>
        <v>8294400000</v>
      </c>
      <c r="BQ30" s="215">
        <v>79200</v>
      </c>
      <c r="BR30" s="215">
        <f t="shared" si="26"/>
        <v>11404800000</v>
      </c>
      <c r="BS30" s="215">
        <f t="shared" si="54"/>
        <v>19800</v>
      </c>
      <c r="BT30" s="215">
        <f t="shared" si="27"/>
        <v>2851200000</v>
      </c>
      <c r="BU30" s="215">
        <v>72000</v>
      </c>
      <c r="BV30" s="215">
        <f t="shared" si="28"/>
        <v>10368000000</v>
      </c>
      <c r="BW30" s="215">
        <f t="shared" si="55"/>
        <v>18000</v>
      </c>
      <c r="BX30" s="215">
        <f t="shared" si="29"/>
        <v>2592000000</v>
      </c>
      <c r="BY30" s="215">
        <v>50400.000000000007</v>
      </c>
      <c r="BZ30" s="215">
        <f t="shared" si="30"/>
        <v>7257600000.000001</v>
      </c>
      <c r="CA30" s="215">
        <f t="shared" si="56"/>
        <v>12600.000000000002</v>
      </c>
      <c r="CB30" s="215">
        <f t="shared" si="31"/>
        <v>1814400000.0000002</v>
      </c>
      <c r="CC30" s="215">
        <f t="shared" si="57"/>
        <v>201600</v>
      </c>
      <c r="CD30" s="215">
        <f t="shared" si="58"/>
        <v>29030400000</v>
      </c>
      <c r="CE30" s="219">
        <f t="shared" si="59"/>
        <v>50400</v>
      </c>
      <c r="CF30" s="219">
        <f t="shared" si="60"/>
        <v>7257600000</v>
      </c>
      <c r="CG30" s="241">
        <f t="shared" si="61"/>
        <v>180000</v>
      </c>
      <c r="CH30" s="241">
        <f t="shared" si="62"/>
        <v>25920000000</v>
      </c>
      <c r="CI30" s="241">
        <f t="shared" si="63"/>
        <v>0</v>
      </c>
      <c r="CJ30" s="241"/>
      <c r="CK30" s="241"/>
      <c r="CL30" s="241"/>
      <c r="CM30" s="241"/>
    </row>
    <row r="31" spans="1:137" x14ac:dyDescent="0.35">
      <c r="A31" s="20" t="s">
        <v>11</v>
      </c>
      <c r="B31" s="20" t="s">
        <v>481</v>
      </c>
      <c r="C31" s="5" t="s">
        <v>416</v>
      </c>
      <c r="D31" s="6" t="s">
        <v>22</v>
      </c>
      <c r="E31" s="6">
        <v>12</v>
      </c>
      <c r="F31" s="6">
        <v>1</v>
      </c>
      <c r="G31" s="7">
        <v>157200</v>
      </c>
      <c r="H31" s="8">
        <f t="shared" si="32"/>
        <v>157200</v>
      </c>
      <c r="I31" s="12">
        <f t="shared" si="65"/>
        <v>90000</v>
      </c>
      <c r="J31" s="13">
        <f t="shared" si="64"/>
        <v>1080000</v>
      </c>
      <c r="K31" s="14">
        <v>1080000</v>
      </c>
      <c r="L31" s="14">
        <f t="shared" si="1"/>
        <v>169776000000</v>
      </c>
      <c r="M31" s="218">
        <f t="shared" si="2"/>
        <v>70000</v>
      </c>
      <c r="N31" s="218">
        <f t="shared" si="3"/>
        <v>840000</v>
      </c>
      <c r="O31" s="234">
        <v>840000</v>
      </c>
      <c r="P31" s="17">
        <f t="shared" si="4"/>
        <v>132048000000</v>
      </c>
      <c r="Q31" s="237">
        <v>0.33</v>
      </c>
      <c r="R31" s="8">
        <f t="shared" si="5"/>
        <v>277200</v>
      </c>
      <c r="S31" s="212">
        <f t="shared" si="6"/>
        <v>1117200</v>
      </c>
      <c r="T31" s="212">
        <f t="shared" si="7"/>
        <v>175623840000</v>
      </c>
      <c r="U31" s="215">
        <v>42000</v>
      </c>
      <c r="V31" s="215">
        <f t="shared" si="8"/>
        <v>6602400000</v>
      </c>
      <c r="W31" s="215">
        <f t="shared" si="33"/>
        <v>13860</v>
      </c>
      <c r="X31" s="215">
        <f t="shared" si="9"/>
        <v>2178792000</v>
      </c>
      <c r="Y31" s="221">
        <v>58800.000000000007</v>
      </c>
      <c r="Z31" s="221">
        <f t="shared" si="10"/>
        <v>9243360000.0000019</v>
      </c>
      <c r="AA31" s="221">
        <f t="shared" si="34"/>
        <v>19404.000000000004</v>
      </c>
      <c r="AB31" s="221">
        <f t="shared" si="11"/>
        <v>3050308800.0000005</v>
      </c>
      <c r="AC31" s="215">
        <v>58800.000000000007</v>
      </c>
      <c r="AD31" s="215">
        <f t="shared" si="12"/>
        <v>9243360000.0000019</v>
      </c>
      <c r="AE31" s="215">
        <f t="shared" si="35"/>
        <v>19404.000000000004</v>
      </c>
      <c r="AF31" s="215">
        <f t="shared" si="13"/>
        <v>3050308800.0000005</v>
      </c>
      <c r="AG31" s="215">
        <f t="shared" si="36"/>
        <v>159600</v>
      </c>
      <c r="AH31" s="215">
        <f t="shared" si="37"/>
        <v>25089120000.000004</v>
      </c>
      <c r="AI31" s="215">
        <f t="shared" si="38"/>
        <v>52668.000000000007</v>
      </c>
      <c r="AJ31" s="215">
        <f t="shared" si="39"/>
        <v>8279409600.000001</v>
      </c>
      <c r="AK31" s="214">
        <v>58800.000000000007</v>
      </c>
      <c r="AL31" s="215">
        <f t="shared" si="14"/>
        <v>9243360000.0000019</v>
      </c>
      <c r="AM31" s="215">
        <f t="shared" si="40"/>
        <v>19404.000000000004</v>
      </c>
      <c r="AN31" s="215">
        <f t="shared" si="15"/>
        <v>3050308800.0000005</v>
      </c>
      <c r="AO31" s="215">
        <v>67200</v>
      </c>
      <c r="AP31" s="215">
        <f t="shared" si="16"/>
        <v>10563840000</v>
      </c>
      <c r="AQ31" s="215">
        <f t="shared" si="41"/>
        <v>22176</v>
      </c>
      <c r="AR31" s="215">
        <f t="shared" si="17"/>
        <v>3486067200</v>
      </c>
      <c r="AS31" s="215">
        <v>50400</v>
      </c>
      <c r="AT31" s="215">
        <f t="shared" si="18"/>
        <v>7922880000</v>
      </c>
      <c r="AU31" s="215">
        <f t="shared" si="42"/>
        <v>16632</v>
      </c>
      <c r="AV31" s="215">
        <f t="shared" si="19"/>
        <v>2614550400</v>
      </c>
      <c r="AW31" s="215">
        <f t="shared" si="43"/>
        <v>176400</v>
      </c>
      <c r="AX31" s="215">
        <f t="shared" si="44"/>
        <v>27730080000</v>
      </c>
      <c r="AY31" s="215">
        <f t="shared" si="45"/>
        <v>58212</v>
      </c>
      <c r="AZ31" s="215">
        <f t="shared" si="46"/>
        <v>9150926400</v>
      </c>
      <c r="BA31" s="215">
        <v>92400</v>
      </c>
      <c r="BB31" s="215">
        <f t="shared" si="20"/>
        <v>14525280000</v>
      </c>
      <c r="BC31" s="215">
        <f t="shared" si="47"/>
        <v>30492</v>
      </c>
      <c r="BD31" s="215">
        <f t="shared" si="21"/>
        <v>4793342400</v>
      </c>
      <c r="BE31" s="214">
        <v>92400</v>
      </c>
      <c r="BF31" s="215">
        <f t="shared" si="22"/>
        <v>14525280000</v>
      </c>
      <c r="BG31" s="215">
        <f t="shared" si="48"/>
        <v>30492</v>
      </c>
      <c r="BH31" s="215">
        <f t="shared" si="23"/>
        <v>4793342400</v>
      </c>
      <c r="BI31" s="215">
        <v>84000</v>
      </c>
      <c r="BJ31" s="215">
        <f t="shared" si="24"/>
        <v>13204800000</v>
      </c>
      <c r="BK31" s="215">
        <f t="shared" si="49"/>
        <v>27720</v>
      </c>
      <c r="BL31" s="215">
        <f t="shared" si="25"/>
        <v>4357584000</v>
      </c>
      <c r="BM31" s="215">
        <f t="shared" si="50"/>
        <v>268800</v>
      </c>
      <c r="BN31" s="215">
        <f t="shared" si="51"/>
        <v>42255360000</v>
      </c>
      <c r="BO31" s="215">
        <f t="shared" si="52"/>
        <v>4793400612</v>
      </c>
      <c r="BP31" s="215">
        <f t="shared" si="53"/>
        <v>13944268800</v>
      </c>
      <c r="BQ31" s="215">
        <v>92400</v>
      </c>
      <c r="BR31" s="215">
        <f t="shared" si="26"/>
        <v>14525280000</v>
      </c>
      <c r="BS31" s="215">
        <f t="shared" si="54"/>
        <v>30492</v>
      </c>
      <c r="BT31" s="215">
        <f t="shared" si="27"/>
        <v>4793342400</v>
      </c>
      <c r="BU31" s="215">
        <v>84000</v>
      </c>
      <c r="BV31" s="215">
        <f t="shared" si="28"/>
        <v>13204800000</v>
      </c>
      <c r="BW31" s="215">
        <f t="shared" si="55"/>
        <v>27720</v>
      </c>
      <c r="BX31" s="215">
        <f t="shared" si="29"/>
        <v>4357584000</v>
      </c>
      <c r="BY31" s="215">
        <v>58800.000000000007</v>
      </c>
      <c r="BZ31" s="215">
        <f t="shared" si="30"/>
        <v>9243360000.0000019</v>
      </c>
      <c r="CA31" s="215">
        <f t="shared" si="56"/>
        <v>19404.000000000004</v>
      </c>
      <c r="CB31" s="215">
        <f t="shared" si="31"/>
        <v>3050308800.0000005</v>
      </c>
      <c r="CC31" s="215">
        <f t="shared" si="57"/>
        <v>235200</v>
      </c>
      <c r="CD31" s="215">
        <f t="shared" si="58"/>
        <v>36973440000</v>
      </c>
      <c r="CE31" s="219">
        <f t="shared" si="59"/>
        <v>77616</v>
      </c>
      <c r="CF31" s="219">
        <f t="shared" si="60"/>
        <v>12201235200</v>
      </c>
      <c r="CG31" s="241">
        <f t="shared" si="61"/>
        <v>277200</v>
      </c>
      <c r="CH31" s="241">
        <f t="shared" si="62"/>
        <v>43575840000</v>
      </c>
      <c r="CI31" s="241">
        <f t="shared" si="63"/>
        <v>0</v>
      </c>
      <c r="CJ31" s="241"/>
      <c r="CK31" s="241"/>
      <c r="CL31" s="241"/>
      <c r="CM31" s="241"/>
    </row>
    <row r="32" spans="1:137" x14ac:dyDescent="0.35">
      <c r="A32" s="20" t="s">
        <v>11</v>
      </c>
      <c r="B32" s="20" t="s">
        <v>482</v>
      </c>
      <c r="C32" s="5" t="s">
        <v>201</v>
      </c>
      <c r="D32" s="6" t="s">
        <v>24</v>
      </c>
      <c r="E32" s="6">
        <v>12</v>
      </c>
      <c r="F32" s="6">
        <v>1</v>
      </c>
      <c r="G32" s="7">
        <v>168000</v>
      </c>
      <c r="H32" s="8">
        <f t="shared" si="32"/>
        <v>168000</v>
      </c>
      <c r="I32" s="12">
        <f t="shared" si="65"/>
        <v>60000</v>
      </c>
      <c r="J32" s="13">
        <f t="shared" si="64"/>
        <v>720000</v>
      </c>
      <c r="K32" s="14">
        <v>720000</v>
      </c>
      <c r="L32" s="14">
        <f t="shared" si="1"/>
        <v>120960000000</v>
      </c>
      <c r="M32" s="218">
        <f t="shared" si="2"/>
        <v>80000</v>
      </c>
      <c r="N32" s="218">
        <f t="shared" si="3"/>
        <v>960000</v>
      </c>
      <c r="O32" s="230">
        <v>960000</v>
      </c>
      <c r="P32" s="17">
        <f t="shared" si="4"/>
        <v>161280000000</v>
      </c>
      <c r="Q32" s="237">
        <v>0.2</v>
      </c>
      <c r="R32" s="8">
        <f t="shared" si="5"/>
        <v>192000</v>
      </c>
      <c r="S32" s="212">
        <f t="shared" si="6"/>
        <v>1152000</v>
      </c>
      <c r="T32" s="212">
        <f t="shared" si="7"/>
        <v>193536000000</v>
      </c>
      <c r="U32" s="215">
        <v>48000</v>
      </c>
      <c r="V32" s="215">
        <f t="shared" si="8"/>
        <v>8064000000</v>
      </c>
      <c r="W32" s="215">
        <f t="shared" si="33"/>
        <v>9600</v>
      </c>
      <c r="X32" s="215">
        <f t="shared" si="9"/>
        <v>1612800000</v>
      </c>
      <c r="Y32" s="221">
        <v>67200</v>
      </c>
      <c r="Z32" s="221">
        <f t="shared" si="10"/>
        <v>11289600000</v>
      </c>
      <c r="AA32" s="221">
        <f t="shared" si="34"/>
        <v>13440</v>
      </c>
      <c r="AB32" s="221">
        <f t="shared" si="11"/>
        <v>2257920000</v>
      </c>
      <c r="AC32" s="215">
        <v>67200</v>
      </c>
      <c r="AD32" s="215">
        <f t="shared" si="12"/>
        <v>11289600000</v>
      </c>
      <c r="AE32" s="215">
        <f t="shared" si="35"/>
        <v>13440</v>
      </c>
      <c r="AF32" s="215">
        <f t="shared" si="13"/>
        <v>2257920000</v>
      </c>
      <c r="AG32" s="215">
        <f t="shared" si="36"/>
        <v>182400</v>
      </c>
      <c r="AH32" s="215">
        <f t="shared" si="37"/>
        <v>30643200000</v>
      </c>
      <c r="AI32" s="215">
        <f t="shared" si="38"/>
        <v>36480</v>
      </c>
      <c r="AJ32" s="215">
        <f t="shared" si="39"/>
        <v>6128640000</v>
      </c>
      <c r="AK32" s="214">
        <v>67200</v>
      </c>
      <c r="AL32" s="215">
        <f t="shared" si="14"/>
        <v>11289600000</v>
      </c>
      <c r="AM32" s="215">
        <f t="shared" si="40"/>
        <v>13440</v>
      </c>
      <c r="AN32" s="215">
        <f t="shared" si="15"/>
        <v>2257920000</v>
      </c>
      <c r="AO32" s="215">
        <v>76800</v>
      </c>
      <c r="AP32" s="215">
        <f t="shared" si="16"/>
        <v>12902400000</v>
      </c>
      <c r="AQ32" s="215">
        <f t="shared" si="41"/>
        <v>15360</v>
      </c>
      <c r="AR32" s="215">
        <f t="shared" si="17"/>
        <v>2580480000</v>
      </c>
      <c r="AS32" s="215">
        <v>57600</v>
      </c>
      <c r="AT32" s="215">
        <f t="shared" si="18"/>
        <v>9676800000</v>
      </c>
      <c r="AU32" s="215">
        <f t="shared" si="42"/>
        <v>11520</v>
      </c>
      <c r="AV32" s="215">
        <f t="shared" si="19"/>
        <v>1935360000</v>
      </c>
      <c r="AW32" s="215">
        <f t="shared" si="43"/>
        <v>201600</v>
      </c>
      <c r="AX32" s="215">
        <f t="shared" si="44"/>
        <v>33868800000</v>
      </c>
      <c r="AY32" s="215">
        <f t="shared" si="45"/>
        <v>40320</v>
      </c>
      <c r="AZ32" s="215">
        <f t="shared" si="46"/>
        <v>6773760000</v>
      </c>
      <c r="BA32" s="215">
        <v>105600</v>
      </c>
      <c r="BB32" s="215">
        <f t="shared" si="20"/>
        <v>17740800000</v>
      </c>
      <c r="BC32" s="215">
        <f t="shared" si="47"/>
        <v>21120</v>
      </c>
      <c r="BD32" s="215">
        <f t="shared" si="21"/>
        <v>3548160000</v>
      </c>
      <c r="BE32" s="214">
        <v>105600</v>
      </c>
      <c r="BF32" s="215">
        <f t="shared" si="22"/>
        <v>17740800000</v>
      </c>
      <c r="BG32" s="215">
        <f t="shared" si="48"/>
        <v>21120</v>
      </c>
      <c r="BH32" s="215">
        <f t="shared" si="23"/>
        <v>3548160000</v>
      </c>
      <c r="BI32" s="215">
        <v>96000</v>
      </c>
      <c r="BJ32" s="215">
        <f t="shared" si="24"/>
        <v>16128000000</v>
      </c>
      <c r="BK32" s="215">
        <f t="shared" si="49"/>
        <v>19200</v>
      </c>
      <c r="BL32" s="215">
        <f t="shared" si="25"/>
        <v>3225600000</v>
      </c>
      <c r="BM32" s="215">
        <f t="shared" si="50"/>
        <v>307200</v>
      </c>
      <c r="BN32" s="215">
        <f t="shared" si="51"/>
        <v>51609600000</v>
      </c>
      <c r="BO32" s="215">
        <f t="shared" si="52"/>
        <v>3548200320</v>
      </c>
      <c r="BP32" s="215">
        <f t="shared" si="53"/>
        <v>10321920000</v>
      </c>
      <c r="BQ32" s="215">
        <v>105600</v>
      </c>
      <c r="BR32" s="215">
        <f t="shared" si="26"/>
        <v>17740800000</v>
      </c>
      <c r="BS32" s="215">
        <f t="shared" si="54"/>
        <v>21120</v>
      </c>
      <c r="BT32" s="215">
        <f t="shared" si="27"/>
        <v>3548160000</v>
      </c>
      <c r="BU32" s="215">
        <v>96000</v>
      </c>
      <c r="BV32" s="215">
        <f t="shared" si="28"/>
        <v>16128000000</v>
      </c>
      <c r="BW32" s="215">
        <f t="shared" si="55"/>
        <v>19200</v>
      </c>
      <c r="BX32" s="215">
        <f t="shared" si="29"/>
        <v>3225600000</v>
      </c>
      <c r="BY32" s="215">
        <v>67200</v>
      </c>
      <c r="BZ32" s="215">
        <f t="shared" si="30"/>
        <v>11289600000</v>
      </c>
      <c r="CA32" s="215">
        <f t="shared" si="56"/>
        <v>13440</v>
      </c>
      <c r="CB32" s="215">
        <f t="shared" si="31"/>
        <v>2257920000</v>
      </c>
      <c r="CC32" s="215">
        <f t="shared" si="57"/>
        <v>268800</v>
      </c>
      <c r="CD32" s="215">
        <f t="shared" si="58"/>
        <v>45158400000</v>
      </c>
      <c r="CE32" s="219">
        <f t="shared" si="59"/>
        <v>53760</v>
      </c>
      <c r="CF32" s="219">
        <f t="shared" si="60"/>
        <v>9031680000</v>
      </c>
      <c r="CG32" s="241">
        <f t="shared" si="61"/>
        <v>192000</v>
      </c>
      <c r="CH32" s="241">
        <f t="shared" si="62"/>
        <v>32256000000</v>
      </c>
      <c r="CI32" s="241">
        <f t="shared" si="63"/>
        <v>0</v>
      </c>
      <c r="CJ32" s="241"/>
      <c r="CK32" s="241"/>
      <c r="CL32" s="241"/>
      <c r="CM32" s="241"/>
    </row>
    <row r="33" spans="1:91" x14ac:dyDescent="0.35">
      <c r="A33" s="20" t="s">
        <v>11</v>
      </c>
      <c r="B33" s="20">
        <v>13050202</v>
      </c>
      <c r="C33" s="5" t="s">
        <v>26</v>
      </c>
      <c r="D33" s="6" t="s">
        <v>25</v>
      </c>
      <c r="E33" s="6">
        <v>12</v>
      </c>
      <c r="F33" s="6">
        <v>1</v>
      </c>
      <c r="G33" s="7">
        <v>222000</v>
      </c>
      <c r="H33" s="8">
        <f t="shared" si="32"/>
        <v>222000</v>
      </c>
      <c r="I33" s="12">
        <f t="shared" si="65"/>
        <v>30000</v>
      </c>
      <c r="J33" s="13">
        <f t="shared" si="64"/>
        <v>360000</v>
      </c>
      <c r="K33" s="14">
        <v>360000</v>
      </c>
      <c r="L33" s="14">
        <f t="shared" si="1"/>
        <v>79920000000</v>
      </c>
      <c r="M33" s="218">
        <f t="shared" si="2"/>
        <v>50000</v>
      </c>
      <c r="N33" s="218">
        <f t="shared" si="3"/>
        <v>600000</v>
      </c>
      <c r="O33" s="235">
        <v>600000</v>
      </c>
      <c r="P33" s="17">
        <f t="shared" si="4"/>
        <v>133200000000</v>
      </c>
      <c r="Q33" s="237">
        <v>0.5</v>
      </c>
      <c r="R33" s="8">
        <f t="shared" si="5"/>
        <v>300000</v>
      </c>
      <c r="S33" s="212">
        <f t="shared" si="6"/>
        <v>900000</v>
      </c>
      <c r="T33" s="212">
        <f t="shared" si="7"/>
        <v>199800000000</v>
      </c>
      <c r="U33" s="215">
        <v>30000</v>
      </c>
      <c r="V33" s="215">
        <f t="shared" si="8"/>
        <v>6660000000</v>
      </c>
      <c r="W33" s="215">
        <f t="shared" si="33"/>
        <v>15000</v>
      </c>
      <c r="X33" s="215">
        <f t="shared" si="9"/>
        <v>3330000000</v>
      </c>
      <c r="Y33" s="221">
        <v>42000.000000000007</v>
      </c>
      <c r="Z33" s="221">
        <f t="shared" si="10"/>
        <v>9324000000.0000019</v>
      </c>
      <c r="AA33" s="221">
        <f t="shared" si="34"/>
        <v>21000.000000000004</v>
      </c>
      <c r="AB33" s="221">
        <f t="shared" si="11"/>
        <v>4662000000.000001</v>
      </c>
      <c r="AC33" s="215">
        <v>42000.000000000007</v>
      </c>
      <c r="AD33" s="215">
        <f t="shared" si="12"/>
        <v>9324000000.0000019</v>
      </c>
      <c r="AE33" s="215">
        <f t="shared" si="35"/>
        <v>21000.000000000004</v>
      </c>
      <c r="AF33" s="215">
        <f t="shared" si="13"/>
        <v>4662000000.000001</v>
      </c>
      <c r="AG33" s="215">
        <f t="shared" si="36"/>
        <v>114000.00000000001</v>
      </c>
      <c r="AH33" s="215">
        <f t="shared" si="37"/>
        <v>25308000000.000004</v>
      </c>
      <c r="AI33" s="215">
        <f t="shared" si="38"/>
        <v>57000.000000000007</v>
      </c>
      <c r="AJ33" s="215">
        <f t="shared" si="39"/>
        <v>12654000000.000002</v>
      </c>
      <c r="AK33" s="214">
        <v>42000.000000000007</v>
      </c>
      <c r="AL33" s="215">
        <f t="shared" si="14"/>
        <v>9324000000.0000019</v>
      </c>
      <c r="AM33" s="215">
        <f t="shared" si="40"/>
        <v>21000.000000000004</v>
      </c>
      <c r="AN33" s="215">
        <f t="shared" si="15"/>
        <v>4662000000.000001</v>
      </c>
      <c r="AO33" s="215">
        <v>48000</v>
      </c>
      <c r="AP33" s="215">
        <f t="shared" si="16"/>
        <v>10656000000</v>
      </c>
      <c r="AQ33" s="215">
        <f t="shared" si="41"/>
        <v>24000</v>
      </c>
      <c r="AR33" s="215">
        <f t="shared" si="17"/>
        <v>5328000000</v>
      </c>
      <c r="AS33" s="215">
        <v>36000</v>
      </c>
      <c r="AT33" s="215">
        <f t="shared" si="18"/>
        <v>7992000000</v>
      </c>
      <c r="AU33" s="215">
        <f t="shared" si="42"/>
        <v>18000</v>
      </c>
      <c r="AV33" s="215">
        <f t="shared" si="19"/>
        <v>3996000000</v>
      </c>
      <c r="AW33" s="215">
        <f t="shared" si="43"/>
        <v>126000</v>
      </c>
      <c r="AX33" s="215">
        <f t="shared" si="44"/>
        <v>27972000000</v>
      </c>
      <c r="AY33" s="215">
        <f t="shared" si="45"/>
        <v>63000</v>
      </c>
      <c r="AZ33" s="215">
        <f t="shared" si="46"/>
        <v>13986000000</v>
      </c>
      <c r="BA33" s="215">
        <v>66000</v>
      </c>
      <c r="BB33" s="215">
        <f t="shared" si="20"/>
        <v>14652000000</v>
      </c>
      <c r="BC33" s="215">
        <f t="shared" si="47"/>
        <v>33000</v>
      </c>
      <c r="BD33" s="215">
        <f t="shared" si="21"/>
        <v>7326000000</v>
      </c>
      <c r="BE33" s="214">
        <v>66000</v>
      </c>
      <c r="BF33" s="215">
        <f t="shared" si="22"/>
        <v>14652000000</v>
      </c>
      <c r="BG33" s="215">
        <f t="shared" si="48"/>
        <v>33000</v>
      </c>
      <c r="BH33" s="215">
        <f t="shared" si="23"/>
        <v>7326000000</v>
      </c>
      <c r="BI33" s="215">
        <v>60000</v>
      </c>
      <c r="BJ33" s="215">
        <f t="shared" si="24"/>
        <v>13320000000</v>
      </c>
      <c r="BK33" s="215">
        <f t="shared" si="49"/>
        <v>30000</v>
      </c>
      <c r="BL33" s="215">
        <f t="shared" si="25"/>
        <v>6660000000</v>
      </c>
      <c r="BM33" s="215">
        <f t="shared" si="50"/>
        <v>192000</v>
      </c>
      <c r="BN33" s="215">
        <f t="shared" si="51"/>
        <v>42624000000</v>
      </c>
      <c r="BO33" s="215">
        <f t="shared" si="52"/>
        <v>7326063000</v>
      </c>
      <c r="BP33" s="215">
        <f t="shared" si="53"/>
        <v>21312000000</v>
      </c>
      <c r="BQ33" s="215">
        <v>66000</v>
      </c>
      <c r="BR33" s="215">
        <f t="shared" si="26"/>
        <v>14652000000</v>
      </c>
      <c r="BS33" s="215">
        <f t="shared" si="54"/>
        <v>33000</v>
      </c>
      <c r="BT33" s="215">
        <f t="shared" si="27"/>
        <v>7326000000</v>
      </c>
      <c r="BU33" s="215">
        <v>60000</v>
      </c>
      <c r="BV33" s="215">
        <f t="shared" si="28"/>
        <v>13320000000</v>
      </c>
      <c r="BW33" s="215">
        <f t="shared" si="55"/>
        <v>30000</v>
      </c>
      <c r="BX33" s="215">
        <f t="shared" si="29"/>
        <v>6660000000</v>
      </c>
      <c r="BY33" s="215">
        <v>42000.000000000007</v>
      </c>
      <c r="BZ33" s="215">
        <f t="shared" si="30"/>
        <v>9324000000.0000019</v>
      </c>
      <c r="CA33" s="215">
        <f t="shared" si="56"/>
        <v>21000.000000000004</v>
      </c>
      <c r="CB33" s="215">
        <f t="shared" si="31"/>
        <v>4662000000.000001</v>
      </c>
      <c r="CC33" s="215">
        <f t="shared" si="57"/>
        <v>168000</v>
      </c>
      <c r="CD33" s="215">
        <f t="shared" si="58"/>
        <v>37296000000</v>
      </c>
      <c r="CE33" s="219">
        <f t="shared" si="59"/>
        <v>84000</v>
      </c>
      <c r="CF33" s="219">
        <f t="shared" si="60"/>
        <v>18648000000</v>
      </c>
      <c r="CG33" s="241">
        <f t="shared" si="61"/>
        <v>300000</v>
      </c>
      <c r="CH33" s="241">
        <f t="shared" si="62"/>
        <v>66600000000</v>
      </c>
      <c r="CI33" s="241">
        <f t="shared" si="63"/>
        <v>0</v>
      </c>
      <c r="CJ33" s="241"/>
      <c r="CK33" s="241"/>
      <c r="CL33" s="241"/>
      <c r="CM33" s="241"/>
    </row>
    <row r="34" spans="1:91" x14ac:dyDescent="0.35">
      <c r="A34" s="20" t="s">
        <v>11</v>
      </c>
      <c r="B34" s="20" t="s">
        <v>417</v>
      </c>
      <c r="C34" s="5" t="s">
        <v>418</v>
      </c>
      <c r="D34" s="6" t="s">
        <v>27</v>
      </c>
      <c r="E34" s="6">
        <v>12</v>
      </c>
      <c r="F34" s="6">
        <v>1</v>
      </c>
      <c r="G34" s="7">
        <v>168000</v>
      </c>
      <c r="H34" s="8">
        <f t="shared" si="32"/>
        <v>168000</v>
      </c>
      <c r="I34" s="12">
        <f t="shared" si="65"/>
        <v>60000</v>
      </c>
      <c r="J34" s="13">
        <f t="shared" si="64"/>
        <v>720000</v>
      </c>
      <c r="K34" s="14">
        <v>720000</v>
      </c>
      <c r="L34" s="14">
        <f t="shared" ref="L34:L65" si="66">K34*H34</f>
        <v>120960000000</v>
      </c>
      <c r="M34" s="218">
        <f t="shared" si="2"/>
        <v>70000</v>
      </c>
      <c r="N34" s="218">
        <f t="shared" si="3"/>
        <v>840000</v>
      </c>
      <c r="O34" s="230">
        <v>840000</v>
      </c>
      <c r="P34" s="17">
        <f t="shared" si="4"/>
        <v>141120000000</v>
      </c>
      <c r="Q34" s="237">
        <v>0.2</v>
      </c>
      <c r="R34" s="8">
        <f t="shared" si="5"/>
        <v>168000</v>
      </c>
      <c r="S34" s="212">
        <f t="shared" si="6"/>
        <v>1008000</v>
      </c>
      <c r="T34" s="212">
        <f t="shared" si="7"/>
        <v>169344000000</v>
      </c>
      <c r="U34" s="215">
        <v>42000</v>
      </c>
      <c r="V34" s="215">
        <f t="shared" si="8"/>
        <v>7056000000</v>
      </c>
      <c r="W34" s="215">
        <f t="shared" si="33"/>
        <v>8400</v>
      </c>
      <c r="X34" s="215">
        <f t="shared" si="9"/>
        <v>1411200000</v>
      </c>
      <c r="Y34" s="221">
        <v>58800.000000000007</v>
      </c>
      <c r="Z34" s="221">
        <f t="shared" si="10"/>
        <v>9878400000.0000019</v>
      </c>
      <c r="AA34" s="221">
        <f t="shared" si="34"/>
        <v>11760.000000000002</v>
      </c>
      <c r="AB34" s="221">
        <f t="shared" si="11"/>
        <v>1975680000.0000002</v>
      </c>
      <c r="AC34" s="215">
        <v>58800.000000000007</v>
      </c>
      <c r="AD34" s="215">
        <f t="shared" si="12"/>
        <v>9878400000.0000019</v>
      </c>
      <c r="AE34" s="215">
        <f t="shared" si="35"/>
        <v>11760.000000000002</v>
      </c>
      <c r="AF34" s="215">
        <f t="shared" si="13"/>
        <v>1975680000.0000002</v>
      </c>
      <c r="AG34" s="215">
        <f t="shared" si="36"/>
        <v>159600</v>
      </c>
      <c r="AH34" s="215">
        <f t="shared" si="37"/>
        <v>26812800000.000004</v>
      </c>
      <c r="AI34" s="215">
        <f t="shared" si="38"/>
        <v>31920.000000000004</v>
      </c>
      <c r="AJ34" s="215">
        <f t="shared" si="39"/>
        <v>5362560000</v>
      </c>
      <c r="AK34" s="214">
        <v>58800.000000000007</v>
      </c>
      <c r="AL34" s="215">
        <f t="shared" si="14"/>
        <v>9878400000.0000019</v>
      </c>
      <c r="AM34" s="215">
        <f t="shared" si="40"/>
        <v>11760.000000000002</v>
      </c>
      <c r="AN34" s="215">
        <f t="shared" si="15"/>
        <v>1975680000.0000002</v>
      </c>
      <c r="AO34" s="215">
        <v>67200</v>
      </c>
      <c r="AP34" s="215">
        <f t="shared" si="16"/>
        <v>11289600000</v>
      </c>
      <c r="AQ34" s="215">
        <f t="shared" si="41"/>
        <v>13440</v>
      </c>
      <c r="AR34" s="215">
        <f t="shared" si="17"/>
        <v>2257920000</v>
      </c>
      <c r="AS34" s="215">
        <v>50400</v>
      </c>
      <c r="AT34" s="215">
        <f t="shared" si="18"/>
        <v>8467200000</v>
      </c>
      <c r="AU34" s="215">
        <f t="shared" si="42"/>
        <v>10080</v>
      </c>
      <c r="AV34" s="215">
        <f t="shared" si="19"/>
        <v>1693440000</v>
      </c>
      <c r="AW34" s="215">
        <f t="shared" si="43"/>
        <v>176400</v>
      </c>
      <c r="AX34" s="215">
        <f t="shared" si="44"/>
        <v>29635200000</v>
      </c>
      <c r="AY34" s="215">
        <f t="shared" si="45"/>
        <v>35280</v>
      </c>
      <c r="AZ34" s="215">
        <f t="shared" si="46"/>
        <v>5927040000</v>
      </c>
      <c r="BA34" s="215">
        <v>92400</v>
      </c>
      <c r="BB34" s="215">
        <f t="shared" si="20"/>
        <v>15523200000</v>
      </c>
      <c r="BC34" s="215">
        <f t="shared" si="47"/>
        <v>18480</v>
      </c>
      <c r="BD34" s="215">
        <f t="shared" si="21"/>
        <v>3104640000</v>
      </c>
      <c r="BE34" s="214">
        <v>92400</v>
      </c>
      <c r="BF34" s="215">
        <f t="shared" si="22"/>
        <v>15523200000</v>
      </c>
      <c r="BG34" s="215">
        <f t="shared" si="48"/>
        <v>18480</v>
      </c>
      <c r="BH34" s="215">
        <f t="shared" si="23"/>
        <v>3104640000</v>
      </c>
      <c r="BI34" s="215">
        <v>84000</v>
      </c>
      <c r="BJ34" s="215">
        <f t="shared" si="24"/>
        <v>14112000000</v>
      </c>
      <c r="BK34" s="215">
        <f t="shared" si="49"/>
        <v>16800</v>
      </c>
      <c r="BL34" s="215">
        <f t="shared" si="25"/>
        <v>2822400000</v>
      </c>
      <c r="BM34" s="215">
        <f t="shared" si="50"/>
        <v>268800</v>
      </c>
      <c r="BN34" s="215">
        <f t="shared" si="51"/>
        <v>45158400000</v>
      </c>
      <c r="BO34" s="215">
        <f t="shared" si="52"/>
        <v>3104675280</v>
      </c>
      <c r="BP34" s="215">
        <f t="shared" si="53"/>
        <v>9031680000</v>
      </c>
      <c r="BQ34" s="215">
        <v>92400</v>
      </c>
      <c r="BR34" s="215">
        <f t="shared" si="26"/>
        <v>15523200000</v>
      </c>
      <c r="BS34" s="215">
        <f t="shared" si="54"/>
        <v>18480</v>
      </c>
      <c r="BT34" s="215">
        <f t="shared" si="27"/>
        <v>3104640000</v>
      </c>
      <c r="BU34" s="215">
        <v>84000</v>
      </c>
      <c r="BV34" s="215">
        <f t="shared" si="28"/>
        <v>14112000000</v>
      </c>
      <c r="BW34" s="215">
        <f t="shared" si="55"/>
        <v>16800</v>
      </c>
      <c r="BX34" s="215">
        <f t="shared" si="29"/>
        <v>2822400000</v>
      </c>
      <c r="BY34" s="215">
        <v>58800.000000000007</v>
      </c>
      <c r="BZ34" s="215">
        <f t="shared" si="30"/>
        <v>9878400000.0000019</v>
      </c>
      <c r="CA34" s="215">
        <f t="shared" si="56"/>
        <v>11760.000000000002</v>
      </c>
      <c r="CB34" s="215">
        <f t="shared" si="31"/>
        <v>1975680000.0000002</v>
      </c>
      <c r="CC34" s="215">
        <f t="shared" si="57"/>
        <v>235200</v>
      </c>
      <c r="CD34" s="215">
        <f t="shared" si="58"/>
        <v>39513600000</v>
      </c>
      <c r="CE34" s="219">
        <f t="shared" si="59"/>
        <v>47040</v>
      </c>
      <c r="CF34" s="219">
        <f t="shared" si="60"/>
        <v>7902720000</v>
      </c>
      <c r="CG34" s="241">
        <f t="shared" si="61"/>
        <v>168000</v>
      </c>
      <c r="CH34" s="241">
        <f t="shared" si="62"/>
        <v>28224000000</v>
      </c>
      <c r="CI34" s="241">
        <f t="shared" si="63"/>
        <v>0</v>
      </c>
      <c r="CJ34" s="241"/>
      <c r="CK34" s="241"/>
      <c r="CL34" s="241"/>
      <c r="CM34" s="241"/>
    </row>
    <row r="35" spans="1:91" x14ac:dyDescent="0.35">
      <c r="A35" s="20" t="s">
        <v>11</v>
      </c>
      <c r="B35" s="20">
        <v>13050204</v>
      </c>
      <c r="C35" s="5" t="s">
        <v>29</v>
      </c>
      <c r="D35" s="6" t="s">
        <v>28</v>
      </c>
      <c r="E35" s="6">
        <v>12</v>
      </c>
      <c r="F35" s="6">
        <v>1</v>
      </c>
      <c r="G35" s="7">
        <v>140000</v>
      </c>
      <c r="H35" s="8">
        <f t="shared" si="32"/>
        <v>140000</v>
      </c>
      <c r="I35" s="12">
        <f t="shared" si="65"/>
        <v>64800</v>
      </c>
      <c r="J35" s="13">
        <f t="shared" si="64"/>
        <v>777600</v>
      </c>
      <c r="K35" s="14">
        <v>777600</v>
      </c>
      <c r="L35" s="14">
        <f t="shared" si="66"/>
        <v>108864000000</v>
      </c>
      <c r="M35" s="218">
        <f t="shared" si="2"/>
        <v>40000</v>
      </c>
      <c r="N35" s="218">
        <f t="shared" si="3"/>
        <v>480000</v>
      </c>
      <c r="O35" s="230">
        <v>480000</v>
      </c>
      <c r="P35" s="17">
        <f t="shared" si="4"/>
        <v>67200000000</v>
      </c>
      <c r="Q35" s="237">
        <v>0.1</v>
      </c>
      <c r="R35" s="8">
        <f t="shared" si="5"/>
        <v>48000</v>
      </c>
      <c r="S35" s="212">
        <f t="shared" si="6"/>
        <v>528000</v>
      </c>
      <c r="T35" s="212">
        <f t="shared" si="7"/>
        <v>73920000000</v>
      </c>
      <c r="U35" s="215">
        <v>24000</v>
      </c>
      <c r="V35" s="215">
        <f t="shared" si="8"/>
        <v>3360000000</v>
      </c>
      <c r="W35" s="215">
        <f t="shared" si="33"/>
        <v>2400</v>
      </c>
      <c r="X35" s="215">
        <f t="shared" si="9"/>
        <v>336000000</v>
      </c>
      <c r="Y35" s="221">
        <v>33600</v>
      </c>
      <c r="Z35" s="221">
        <f t="shared" si="10"/>
        <v>4704000000</v>
      </c>
      <c r="AA35" s="221">
        <f t="shared" si="34"/>
        <v>3360</v>
      </c>
      <c r="AB35" s="221">
        <f t="shared" si="11"/>
        <v>470400000</v>
      </c>
      <c r="AC35" s="215">
        <v>33600</v>
      </c>
      <c r="AD35" s="215">
        <f t="shared" si="12"/>
        <v>4704000000</v>
      </c>
      <c r="AE35" s="215">
        <f t="shared" si="35"/>
        <v>3360</v>
      </c>
      <c r="AF35" s="215">
        <f t="shared" si="13"/>
        <v>470400000</v>
      </c>
      <c r="AG35" s="215">
        <f t="shared" si="36"/>
        <v>91200</v>
      </c>
      <c r="AH35" s="215">
        <f t="shared" si="37"/>
        <v>12768000000</v>
      </c>
      <c r="AI35" s="215">
        <f t="shared" si="38"/>
        <v>9120</v>
      </c>
      <c r="AJ35" s="215">
        <f t="shared" si="39"/>
        <v>1276800000</v>
      </c>
      <c r="AK35" s="214">
        <v>33600</v>
      </c>
      <c r="AL35" s="215">
        <f t="shared" si="14"/>
        <v>4704000000</v>
      </c>
      <c r="AM35" s="215">
        <f t="shared" si="40"/>
        <v>3360</v>
      </c>
      <c r="AN35" s="215">
        <f t="shared" si="15"/>
        <v>470400000</v>
      </c>
      <c r="AO35" s="215">
        <v>38400</v>
      </c>
      <c r="AP35" s="215">
        <f t="shared" si="16"/>
        <v>5376000000</v>
      </c>
      <c r="AQ35" s="215">
        <f t="shared" si="41"/>
        <v>3840</v>
      </c>
      <c r="AR35" s="215">
        <f t="shared" si="17"/>
        <v>537600000</v>
      </c>
      <c r="AS35" s="215">
        <v>28800</v>
      </c>
      <c r="AT35" s="215">
        <f t="shared" si="18"/>
        <v>4032000000</v>
      </c>
      <c r="AU35" s="215">
        <f t="shared" si="42"/>
        <v>2880</v>
      </c>
      <c r="AV35" s="215">
        <f t="shared" si="19"/>
        <v>403200000</v>
      </c>
      <c r="AW35" s="215">
        <f t="shared" si="43"/>
        <v>100800</v>
      </c>
      <c r="AX35" s="215">
        <f t="shared" si="44"/>
        <v>14112000000</v>
      </c>
      <c r="AY35" s="215">
        <f t="shared" si="45"/>
        <v>10080</v>
      </c>
      <c r="AZ35" s="215">
        <f t="shared" si="46"/>
        <v>1411200000</v>
      </c>
      <c r="BA35" s="215">
        <v>52800</v>
      </c>
      <c r="BB35" s="215">
        <f t="shared" si="20"/>
        <v>7392000000</v>
      </c>
      <c r="BC35" s="215">
        <f t="shared" si="47"/>
        <v>5280</v>
      </c>
      <c r="BD35" s="215">
        <f t="shared" si="21"/>
        <v>739200000</v>
      </c>
      <c r="BE35" s="214">
        <v>52800</v>
      </c>
      <c r="BF35" s="215">
        <f t="shared" si="22"/>
        <v>7392000000</v>
      </c>
      <c r="BG35" s="215">
        <f t="shared" si="48"/>
        <v>5280</v>
      </c>
      <c r="BH35" s="215">
        <f t="shared" si="23"/>
        <v>739200000</v>
      </c>
      <c r="BI35" s="215">
        <v>48000</v>
      </c>
      <c r="BJ35" s="215">
        <f t="shared" si="24"/>
        <v>6720000000</v>
      </c>
      <c r="BK35" s="215">
        <f t="shared" si="49"/>
        <v>4800</v>
      </c>
      <c r="BL35" s="215">
        <f t="shared" si="25"/>
        <v>672000000</v>
      </c>
      <c r="BM35" s="215">
        <f t="shared" si="50"/>
        <v>153600</v>
      </c>
      <c r="BN35" s="215">
        <f t="shared" si="51"/>
        <v>21504000000</v>
      </c>
      <c r="BO35" s="215">
        <f t="shared" si="52"/>
        <v>739210080</v>
      </c>
      <c r="BP35" s="215">
        <f t="shared" si="53"/>
        <v>2150400000</v>
      </c>
      <c r="BQ35" s="215">
        <v>52800</v>
      </c>
      <c r="BR35" s="215">
        <f t="shared" si="26"/>
        <v>7392000000</v>
      </c>
      <c r="BS35" s="215">
        <f t="shared" si="54"/>
        <v>5280</v>
      </c>
      <c r="BT35" s="215">
        <f t="shared" si="27"/>
        <v>739200000</v>
      </c>
      <c r="BU35" s="215">
        <v>48000</v>
      </c>
      <c r="BV35" s="215">
        <f t="shared" si="28"/>
        <v>6720000000</v>
      </c>
      <c r="BW35" s="215">
        <f t="shared" si="55"/>
        <v>4800</v>
      </c>
      <c r="BX35" s="215">
        <f t="shared" si="29"/>
        <v>672000000</v>
      </c>
      <c r="BY35" s="215">
        <v>33600</v>
      </c>
      <c r="BZ35" s="215">
        <f t="shared" si="30"/>
        <v>4704000000</v>
      </c>
      <c r="CA35" s="215">
        <f t="shared" si="56"/>
        <v>3360</v>
      </c>
      <c r="CB35" s="215">
        <f t="shared" si="31"/>
        <v>470400000</v>
      </c>
      <c r="CC35" s="215">
        <f t="shared" si="57"/>
        <v>134400</v>
      </c>
      <c r="CD35" s="215">
        <f t="shared" si="58"/>
        <v>18816000000</v>
      </c>
      <c r="CE35" s="219">
        <f t="shared" si="59"/>
        <v>13440</v>
      </c>
      <c r="CF35" s="219">
        <f t="shared" si="60"/>
        <v>1881600000</v>
      </c>
      <c r="CG35" s="241">
        <f t="shared" si="61"/>
        <v>48000</v>
      </c>
      <c r="CH35" s="241">
        <f t="shared" si="62"/>
        <v>6720000000</v>
      </c>
      <c r="CI35" s="241">
        <f t="shared" si="63"/>
        <v>0</v>
      </c>
      <c r="CJ35" s="241"/>
      <c r="CK35" s="241"/>
      <c r="CL35" s="241"/>
      <c r="CM35" s="241"/>
    </row>
    <row r="36" spans="1:91" x14ac:dyDescent="0.35">
      <c r="A36" s="20" t="s">
        <v>11</v>
      </c>
      <c r="B36" s="20" t="s">
        <v>419</v>
      </c>
      <c r="C36" s="5" t="s">
        <v>420</v>
      </c>
      <c r="D36" s="6" t="s">
        <v>30</v>
      </c>
      <c r="E36" s="6">
        <v>12</v>
      </c>
      <c r="F36" s="6">
        <v>1</v>
      </c>
      <c r="G36" s="7">
        <v>158400</v>
      </c>
      <c r="H36" s="8">
        <f t="shared" si="32"/>
        <v>158400</v>
      </c>
      <c r="I36" s="12">
        <f t="shared" si="65"/>
        <v>180000</v>
      </c>
      <c r="J36" s="13">
        <f t="shared" si="64"/>
        <v>2160000</v>
      </c>
      <c r="K36" s="14">
        <v>2160000</v>
      </c>
      <c r="L36" s="14">
        <f t="shared" si="66"/>
        <v>342144000000</v>
      </c>
      <c r="M36" s="218">
        <f t="shared" si="2"/>
        <v>100000</v>
      </c>
      <c r="N36" s="218">
        <f t="shared" si="3"/>
        <v>1200000</v>
      </c>
      <c r="O36" s="232">
        <v>1200000</v>
      </c>
      <c r="P36" s="17">
        <f t="shared" si="4"/>
        <v>190080000000</v>
      </c>
      <c r="Q36" s="237">
        <v>0.4</v>
      </c>
      <c r="R36" s="8">
        <f t="shared" si="5"/>
        <v>480000</v>
      </c>
      <c r="S36" s="212">
        <f t="shared" si="6"/>
        <v>1680000</v>
      </c>
      <c r="T36" s="212">
        <f t="shared" si="7"/>
        <v>266112000000</v>
      </c>
      <c r="U36" s="215">
        <v>66000</v>
      </c>
      <c r="V36" s="215">
        <f t="shared" si="8"/>
        <v>10454400000</v>
      </c>
      <c r="W36" s="215">
        <f t="shared" si="33"/>
        <v>26400</v>
      </c>
      <c r="X36" s="215">
        <f t="shared" si="9"/>
        <v>4181760000</v>
      </c>
      <c r="Y36" s="221">
        <v>84000.000000000015</v>
      </c>
      <c r="Z36" s="221">
        <f t="shared" si="10"/>
        <v>13305600000.000002</v>
      </c>
      <c r="AA36" s="221">
        <f t="shared" si="34"/>
        <v>33600.000000000007</v>
      </c>
      <c r="AB36" s="221">
        <f t="shared" si="11"/>
        <v>5322240000.000001</v>
      </c>
      <c r="AC36" s="215">
        <v>84000.000000000015</v>
      </c>
      <c r="AD36" s="215">
        <f t="shared" si="12"/>
        <v>13305600000.000002</v>
      </c>
      <c r="AE36" s="215">
        <f t="shared" si="35"/>
        <v>33600.000000000007</v>
      </c>
      <c r="AF36" s="215">
        <f t="shared" si="13"/>
        <v>5322240000.000001</v>
      </c>
      <c r="AG36" s="215">
        <f t="shared" si="36"/>
        <v>234000.00000000003</v>
      </c>
      <c r="AH36" s="215">
        <f t="shared" si="37"/>
        <v>37065600000</v>
      </c>
      <c r="AI36" s="215">
        <f t="shared" si="38"/>
        <v>93600.000000000015</v>
      </c>
      <c r="AJ36" s="215">
        <f t="shared" si="39"/>
        <v>14826240000.000002</v>
      </c>
      <c r="AK36" s="214">
        <v>60000</v>
      </c>
      <c r="AL36" s="215">
        <f t="shared" si="14"/>
        <v>9504000000</v>
      </c>
      <c r="AM36" s="215">
        <f t="shared" si="40"/>
        <v>24000</v>
      </c>
      <c r="AN36" s="215">
        <f t="shared" si="15"/>
        <v>3801600000</v>
      </c>
      <c r="AO36" s="215">
        <v>72000</v>
      </c>
      <c r="AP36" s="215">
        <f t="shared" si="16"/>
        <v>11404800000</v>
      </c>
      <c r="AQ36" s="215">
        <f t="shared" si="41"/>
        <v>28800</v>
      </c>
      <c r="AR36" s="215">
        <f t="shared" si="17"/>
        <v>4561920000</v>
      </c>
      <c r="AS36" s="215">
        <v>72000</v>
      </c>
      <c r="AT36" s="215">
        <f t="shared" si="18"/>
        <v>11404800000</v>
      </c>
      <c r="AU36" s="215">
        <f t="shared" si="42"/>
        <v>28800</v>
      </c>
      <c r="AV36" s="215">
        <f t="shared" si="19"/>
        <v>4561920000</v>
      </c>
      <c r="AW36" s="215">
        <f t="shared" si="43"/>
        <v>204000</v>
      </c>
      <c r="AX36" s="215">
        <f t="shared" si="44"/>
        <v>32313600000</v>
      </c>
      <c r="AY36" s="215">
        <f t="shared" si="45"/>
        <v>81600</v>
      </c>
      <c r="AZ36" s="215">
        <f t="shared" si="46"/>
        <v>12925440000</v>
      </c>
      <c r="BA36" s="215">
        <v>138000</v>
      </c>
      <c r="BB36" s="215">
        <f t="shared" si="20"/>
        <v>21859200000</v>
      </c>
      <c r="BC36" s="215">
        <f t="shared" si="47"/>
        <v>55200</v>
      </c>
      <c r="BD36" s="215">
        <f t="shared" si="21"/>
        <v>8743680000</v>
      </c>
      <c r="BE36" s="214">
        <v>144000</v>
      </c>
      <c r="BF36" s="215">
        <f t="shared" si="22"/>
        <v>22809600000</v>
      </c>
      <c r="BG36" s="215">
        <f t="shared" si="48"/>
        <v>57600</v>
      </c>
      <c r="BH36" s="215">
        <f t="shared" si="23"/>
        <v>9123840000</v>
      </c>
      <c r="BI36" s="215">
        <v>132000</v>
      </c>
      <c r="BJ36" s="215">
        <f t="shared" si="24"/>
        <v>20908800000</v>
      </c>
      <c r="BK36" s="215">
        <f t="shared" si="49"/>
        <v>52800</v>
      </c>
      <c r="BL36" s="215">
        <f t="shared" si="25"/>
        <v>8363520000</v>
      </c>
      <c r="BM36" s="215">
        <f t="shared" si="50"/>
        <v>414000</v>
      </c>
      <c r="BN36" s="215">
        <f t="shared" si="51"/>
        <v>65577600000</v>
      </c>
      <c r="BO36" s="215">
        <f t="shared" si="52"/>
        <v>9123948000</v>
      </c>
      <c r="BP36" s="215">
        <f t="shared" si="53"/>
        <v>26231040000</v>
      </c>
      <c r="BQ36" s="215">
        <v>132000</v>
      </c>
      <c r="BR36" s="215">
        <f t="shared" si="26"/>
        <v>20908800000</v>
      </c>
      <c r="BS36" s="215">
        <f t="shared" si="54"/>
        <v>52800</v>
      </c>
      <c r="BT36" s="215">
        <f t="shared" si="27"/>
        <v>8363520000</v>
      </c>
      <c r="BU36" s="215">
        <v>132000</v>
      </c>
      <c r="BV36" s="215">
        <f t="shared" si="28"/>
        <v>20908800000</v>
      </c>
      <c r="BW36" s="215">
        <f t="shared" si="55"/>
        <v>52800</v>
      </c>
      <c r="BX36" s="215">
        <f t="shared" si="29"/>
        <v>8363520000</v>
      </c>
      <c r="BY36" s="215">
        <v>84000.000000000015</v>
      </c>
      <c r="BZ36" s="215">
        <f t="shared" si="30"/>
        <v>13305600000.000002</v>
      </c>
      <c r="CA36" s="215">
        <f t="shared" si="56"/>
        <v>33600.000000000007</v>
      </c>
      <c r="CB36" s="215">
        <f t="shared" si="31"/>
        <v>5322240000.000001</v>
      </c>
      <c r="CC36" s="215">
        <f t="shared" si="57"/>
        <v>348000</v>
      </c>
      <c r="CD36" s="215">
        <f t="shared" si="58"/>
        <v>55123200000</v>
      </c>
      <c r="CE36" s="219">
        <f t="shared" si="59"/>
        <v>139200</v>
      </c>
      <c r="CF36" s="219">
        <f t="shared" si="60"/>
        <v>22049280000</v>
      </c>
      <c r="CG36" s="241">
        <f t="shared" si="61"/>
        <v>480000</v>
      </c>
      <c r="CH36" s="241">
        <f t="shared" si="62"/>
        <v>76032000000</v>
      </c>
      <c r="CI36" s="241">
        <f t="shared" si="63"/>
        <v>0</v>
      </c>
      <c r="CJ36" s="241"/>
      <c r="CK36" s="241"/>
      <c r="CL36" s="241"/>
      <c r="CM36" s="241"/>
    </row>
    <row r="37" spans="1:91" x14ac:dyDescent="0.35">
      <c r="A37" s="20" t="s">
        <v>11</v>
      </c>
      <c r="B37" s="20">
        <v>13050206</v>
      </c>
      <c r="C37" s="5" t="s">
        <v>202</v>
      </c>
      <c r="D37" s="6" t="s">
        <v>31</v>
      </c>
      <c r="E37" s="6">
        <v>12</v>
      </c>
      <c r="F37" s="6">
        <v>1</v>
      </c>
      <c r="G37" s="7">
        <v>168000</v>
      </c>
      <c r="H37" s="8">
        <f t="shared" si="32"/>
        <v>168000</v>
      </c>
      <c r="I37" s="12">
        <f t="shared" si="65"/>
        <v>180000</v>
      </c>
      <c r="J37" s="13">
        <f t="shared" si="64"/>
        <v>2160000</v>
      </c>
      <c r="K37" s="14">
        <v>2160000</v>
      </c>
      <c r="L37" s="14">
        <f t="shared" si="66"/>
        <v>362880000000</v>
      </c>
      <c r="M37" s="218">
        <f t="shared" si="2"/>
        <v>100000</v>
      </c>
      <c r="N37" s="218">
        <f t="shared" si="3"/>
        <v>1200000</v>
      </c>
      <c r="O37" s="232">
        <v>1200000</v>
      </c>
      <c r="P37" s="17">
        <f t="shared" si="4"/>
        <v>201600000000</v>
      </c>
      <c r="Q37" s="237">
        <v>0.4</v>
      </c>
      <c r="R37" s="8">
        <f t="shared" si="5"/>
        <v>480000</v>
      </c>
      <c r="S37" s="212">
        <f t="shared" si="6"/>
        <v>1680000</v>
      </c>
      <c r="T37" s="212">
        <f t="shared" si="7"/>
        <v>282240000000</v>
      </c>
      <c r="U37" s="215">
        <v>66000</v>
      </c>
      <c r="V37" s="215">
        <f t="shared" si="8"/>
        <v>11088000000</v>
      </c>
      <c r="W37" s="215">
        <f t="shared" si="33"/>
        <v>26400</v>
      </c>
      <c r="X37" s="215">
        <f t="shared" si="9"/>
        <v>4435200000</v>
      </c>
      <c r="Y37" s="221">
        <v>84000.000000000015</v>
      </c>
      <c r="Z37" s="221">
        <f t="shared" si="10"/>
        <v>14112000000.000002</v>
      </c>
      <c r="AA37" s="221">
        <f t="shared" si="34"/>
        <v>33600.000000000007</v>
      </c>
      <c r="AB37" s="221">
        <f t="shared" si="11"/>
        <v>5644800000.000001</v>
      </c>
      <c r="AC37" s="215">
        <v>84000.000000000015</v>
      </c>
      <c r="AD37" s="215">
        <f t="shared" si="12"/>
        <v>14112000000.000002</v>
      </c>
      <c r="AE37" s="215">
        <f t="shared" si="35"/>
        <v>33600.000000000007</v>
      </c>
      <c r="AF37" s="215">
        <f t="shared" si="13"/>
        <v>5644800000.000001</v>
      </c>
      <c r="AG37" s="215">
        <f t="shared" si="36"/>
        <v>234000.00000000003</v>
      </c>
      <c r="AH37" s="215">
        <f t="shared" si="37"/>
        <v>39312000000</v>
      </c>
      <c r="AI37" s="215">
        <f t="shared" si="38"/>
        <v>93600.000000000015</v>
      </c>
      <c r="AJ37" s="215">
        <f t="shared" si="39"/>
        <v>15724800000.000002</v>
      </c>
      <c r="AK37" s="214">
        <v>60000</v>
      </c>
      <c r="AL37" s="215">
        <f t="shared" si="14"/>
        <v>10080000000</v>
      </c>
      <c r="AM37" s="215">
        <f t="shared" si="40"/>
        <v>24000</v>
      </c>
      <c r="AN37" s="215">
        <f t="shared" si="15"/>
        <v>4032000000</v>
      </c>
      <c r="AO37" s="215">
        <v>72000</v>
      </c>
      <c r="AP37" s="215">
        <f t="shared" si="16"/>
        <v>12096000000</v>
      </c>
      <c r="AQ37" s="215">
        <f t="shared" si="41"/>
        <v>28800</v>
      </c>
      <c r="AR37" s="215">
        <f t="shared" si="17"/>
        <v>4838400000</v>
      </c>
      <c r="AS37" s="215">
        <v>72000</v>
      </c>
      <c r="AT37" s="215">
        <f t="shared" si="18"/>
        <v>12096000000</v>
      </c>
      <c r="AU37" s="215">
        <f t="shared" si="42"/>
        <v>28800</v>
      </c>
      <c r="AV37" s="215">
        <f t="shared" si="19"/>
        <v>4838400000</v>
      </c>
      <c r="AW37" s="215">
        <f t="shared" si="43"/>
        <v>204000</v>
      </c>
      <c r="AX37" s="215">
        <f t="shared" si="44"/>
        <v>34272000000</v>
      </c>
      <c r="AY37" s="215">
        <f t="shared" si="45"/>
        <v>81600</v>
      </c>
      <c r="AZ37" s="215">
        <f t="shared" si="46"/>
        <v>13708800000</v>
      </c>
      <c r="BA37" s="215">
        <v>138000</v>
      </c>
      <c r="BB37" s="215">
        <f t="shared" si="20"/>
        <v>23184000000</v>
      </c>
      <c r="BC37" s="215">
        <f t="shared" si="47"/>
        <v>55200</v>
      </c>
      <c r="BD37" s="215">
        <f t="shared" si="21"/>
        <v>9273600000</v>
      </c>
      <c r="BE37" s="214">
        <v>144000</v>
      </c>
      <c r="BF37" s="215">
        <f t="shared" si="22"/>
        <v>24192000000</v>
      </c>
      <c r="BG37" s="215">
        <f t="shared" si="48"/>
        <v>57600</v>
      </c>
      <c r="BH37" s="215">
        <f t="shared" si="23"/>
        <v>9676800000</v>
      </c>
      <c r="BI37" s="215">
        <v>132000</v>
      </c>
      <c r="BJ37" s="215">
        <f t="shared" si="24"/>
        <v>22176000000</v>
      </c>
      <c r="BK37" s="215">
        <f t="shared" si="49"/>
        <v>52800</v>
      </c>
      <c r="BL37" s="215">
        <f t="shared" si="25"/>
        <v>8870400000</v>
      </c>
      <c r="BM37" s="215">
        <f t="shared" si="50"/>
        <v>414000</v>
      </c>
      <c r="BN37" s="215">
        <f t="shared" si="51"/>
        <v>69552000000</v>
      </c>
      <c r="BO37" s="215">
        <f t="shared" si="52"/>
        <v>9676908000</v>
      </c>
      <c r="BP37" s="215">
        <f t="shared" si="53"/>
        <v>27820800000</v>
      </c>
      <c r="BQ37" s="215">
        <v>132000</v>
      </c>
      <c r="BR37" s="215">
        <f t="shared" si="26"/>
        <v>22176000000</v>
      </c>
      <c r="BS37" s="215">
        <f t="shared" si="54"/>
        <v>52800</v>
      </c>
      <c r="BT37" s="215">
        <f t="shared" si="27"/>
        <v>8870400000</v>
      </c>
      <c r="BU37" s="215">
        <v>132000</v>
      </c>
      <c r="BV37" s="215">
        <f t="shared" si="28"/>
        <v>22176000000</v>
      </c>
      <c r="BW37" s="215">
        <f t="shared" si="55"/>
        <v>52800</v>
      </c>
      <c r="BX37" s="215">
        <f t="shared" si="29"/>
        <v>8870400000</v>
      </c>
      <c r="BY37" s="215">
        <v>84000.000000000015</v>
      </c>
      <c r="BZ37" s="215">
        <f t="shared" si="30"/>
        <v>14112000000.000002</v>
      </c>
      <c r="CA37" s="215">
        <f t="shared" si="56"/>
        <v>33600.000000000007</v>
      </c>
      <c r="CB37" s="215">
        <f t="shared" si="31"/>
        <v>5644800000.000001</v>
      </c>
      <c r="CC37" s="215">
        <f t="shared" si="57"/>
        <v>348000</v>
      </c>
      <c r="CD37" s="215">
        <f t="shared" si="58"/>
        <v>58464000000</v>
      </c>
      <c r="CE37" s="219">
        <f t="shared" si="59"/>
        <v>139200</v>
      </c>
      <c r="CF37" s="219">
        <f t="shared" si="60"/>
        <v>23385600000</v>
      </c>
      <c r="CG37" s="241">
        <f t="shared" si="61"/>
        <v>480000</v>
      </c>
      <c r="CH37" s="241">
        <f t="shared" si="62"/>
        <v>80640000000</v>
      </c>
      <c r="CI37" s="241">
        <f t="shared" si="63"/>
        <v>0</v>
      </c>
      <c r="CJ37" s="241"/>
      <c r="CK37" s="241"/>
      <c r="CL37" s="241"/>
      <c r="CM37" s="241"/>
    </row>
    <row r="38" spans="1:91" x14ac:dyDescent="0.35">
      <c r="A38" s="20" t="s">
        <v>11</v>
      </c>
      <c r="B38" s="20">
        <v>13050211</v>
      </c>
      <c r="C38" s="5" t="s">
        <v>33</v>
      </c>
      <c r="D38" s="6" t="s">
        <v>32</v>
      </c>
      <c r="E38" s="6">
        <v>12</v>
      </c>
      <c r="F38" s="6">
        <v>1</v>
      </c>
      <c r="G38" s="7">
        <v>151200</v>
      </c>
      <c r="H38" s="8">
        <f t="shared" si="32"/>
        <v>151200</v>
      </c>
      <c r="I38" s="12">
        <f t="shared" si="65"/>
        <v>4320</v>
      </c>
      <c r="J38" s="13">
        <v>90000</v>
      </c>
      <c r="K38" s="14">
        <v>51840</v>
      </c>
      <c r="L38" s="14">
        <f t="shared" si="66"/>
        <v>7838208000</v>
      </c>
      <c r="M38" s="218">
        <f t="shared" si="2"/>
        <v>0</v>
      </c>
      <c r="N38" s="218">
        <f t="shared" si="3"/>
        <v>0</v>
      </c>
      <c r="O38" s="230"/>
      <c r="P38" s="17">
        <f t="shared" si="4"/>
        <v>0</v>
      </c>
      <c r="Q38" s="237">
        <v>0.1</v>
      </c>
      <c r="R38" s="8">
        <f t="shared" si="5"/>
        <v>0</v>
      </c>
      <c r="S38" s="212">
        <f t="shared" si="6"/>
        <v>0</v>
      </c>
      <c r="T38" s="212">
        <f t="shared" si="7"/>
        <v>0</v>
      </c>
      <c r="U38" s="215">
        <v>0</v>
      </c>
      <c r="V38" s="215">
        <f t="shared" si="8"/>
        <v>0</v>
      </c>
      <c r="W38" s="215">
        <f t="shared" si="33"/>
        <v>0</v>
      </c>
      <c r="X38" s="215">
        <f t="shared" si="9"/>
        <v>0</v>
      </c>
      <c r="Y38" s="221">
        <v>0</v>
      </c>
      <c r="Z38" s="221">
        <f t="shared" si="10"/>
        <v>0</v>
      </c>
      <c r="AA38" s="221">
        <f t="shared" si="34"/>
        <v>0</v>
      </c>
      <c r="AB38" s="221">
        <f t="shared" si="11"/>
        <v>0</v>
      </c>
      <c r="AC38" s="215">
        <v>0</v>
      </c>
      <c r="AD38" s="215">
        <f t="shared" si="12"/>
        <v>0</v>
      </c>
      <c r="AE38" s="215">
        <f t="shared" si="35"/>
        <v>0</v>
      </c>
      <c r="AF38" s="215">
        <f t="shared" si="13"/>
        <v>0</v>
      </c>
      <c r="AG38" s="215">
        <f t="shared" si="36"/>
        <v>0</v>
      </c>
      <c r="AH38" s="215">
        <f t="shared" si="37"/>
        <v>0</v>
      </c>
      <c r="AI38" s="215">
        <f t="shared" si="38"/>
        <v>0</v>
      </c>
      <c r="AJ38" s="215">
        <f t="shared" si="39"/>
        <v>0</v>
      </c>
      <c r="AK38" s="214">
        <v>0</v>
      </c>
      <c r="AL38" s="215">
        <f t="shared" si="14"/>
        <v>0</v>
      </c>
      <c r="AM38" s="215">
        <f t="shared" si="40"/>
        <v>0</v>
      </c>
      <c r="AN38" s="215">
        <f t="shared" si="15"/>
        <v>0</v>
      </c>
      <c r="AO38" s="215">
        <v>0</v>
      </c>
      <c r="AP38" s="215">
        <f t="shared" si="16"/>
        <v>0</v>
      </c>
      <c r="AQ38" s="215">
        <f t="shared" si="41"/>
        <v>0</v>
      </c>
      <c r="AR38" s="215">
        <f t="shared" si="17"/>
        <v>0</v>
      </c>
      <c r="AS38" s="215">
        <v>0</v>
      </c>
      <c r="AT38" s="215">
        <f t="shared" si="18"/>
        <v>0</v>
      </c>
      <c r="AU38" s="215">
        <f t="shared" si="42"/>
        <v>0</v>
      </c>
      <c r="AV38" s="215">
        <f t="shared" si="19"/>
        <v>0</v>
      </c>
      <c r="AW38" s="215">
        <f t="shared" si="43"/>
        <v>0</v>
      </c>
      <c r="AX38" s="215">
        <f t="shared" si="44"/>
        <v>0</v>
      </c>
      <c r="AY38" s="215">
        <f t="shared" si="45"/>
        <v>0</v>
      </c>
      <c r="AZ38" s="215">
        <f t="shared" si="46"/>
        <v>0</v>
      </c>
      <c r="BA38" s="215">
        <v>0</v>
      </c>
      <c r="BB38" s="215">
        <f t="shared" si="20"/>
        <v>0</v>
      </c>
      <c r="BC38" s="215">
        <f t="shared" si="47"/>
        <v>0</v>
      </c>
      <c r="BD38" s="215">
        <f t="shared" si="21"/>
        <v>0</v>
      </c>
      <c r="BE38" s="214">
        <v>0</v>
      </c>
      <c r="BF38" s="215">
        <f t="shared" si="22"/>
        <v>0</v>
      </c>
      <c r="BG38" s="215">
        <f t="shared" si="48"/>
        <v>0</v>
      </c>
      <c r="BH38" s="215">
        <f t="shared" si="23"/>
        <v>0</v>
      </c>
      <c r="BI38" s="215">
        <v>0</v>
      </c>
      <c r="BJ38" s="215">
        <f t="shared" si="24"/>
        <v>0</v>
      </c>
      <c r="BK38" s="215">
        <f t="shared" si="49"/>
        <v>0</v>
      </c>
      <c r="BL38" s="215">
        <f t="shared" si="25"/>
        <v>0</v>
      </c>
      <c r="BM38" s="215">
        <f t="shared" si="50"/>
        <v>0</v>
      </c>
      <c r="BN38" s="215">
        <f t="shared" si="51"/>
        <v>0</v>
      </c>
      <c r="BO38" s="215">
        <f t="shared" si="52"/>
        <v>0</v>
      </c>
      <c r="BP38" s="215">
        <f t="shared" si="53"/>
        <v>0</v>
      </c>
      <c r="BQ38" s="215">
        <v>0</v>
      </c>
      <c r="BR38" s="215">
        <f t="shared" si="26"/>
        <v>0</v>
      </c>
      <c r="BS38" s="215">
        <f t="shared" si="54"/>
        <v>0</v>
      </c>
      <c r="BT38" s="215">
        <f t="shared" si="27"/>
        <v>0</v>
      </c>
      <c r="BU38" s="215">
        <v>0</v>
      </c>
      <c r="BV38" s="215">
        <f t="shared" si="28"/>
        <v>0</v>
      </c>
      <c r="BW38" s="215">
        <f t="shared" si="55"/>
        <v>0</v>
      </c>
      <c r="BX38" s="215">
        <f t="shared" si="29"/>
        <v>0</v>
      </c>
      <c r="BY38" s="215">
        <v>0</v>
      </c>
      <c r="BZ38" s="215">
        <f t="shared" si="30"/>
        <v>0</v>
      </c>
      <c r="CA38" s="215">
        <f t="shared" si="56"/>
        <v>0</v>
      </c>
      <c r="CB38" s="215">
        <f t="shared" si="31"/>
        <v>0</v>
      </c>
      <c r="CC38" s="215">
        <f t="shared" si="57"/>
        <v>0</v>
      </c>
      <c r="CD38" s="215">
        <f t="shared" si="58"/>
        <v>0</v>
      </c>
      <c r="CE38" s="219">
        <f t="shared" si="59"/>
        <v>0</v>
      </c>
      <c r="CF38" s="219">
        <f t="shared" si="60"/>
        <v>0</v>
      </c>
      <c r="CG38" s="241">
        <f t="shared" si="61"/>
        <v>0</v>
      </c>
      <c r="CH38" s="241">
        <f t="shared" si="62"/>
        <v>0</v>
      </c>
      <c r="CI38" s="241">
        <f t="shared" si="63"/>
        <v>0</v>
      </c>
      <c r="CJ38" s="241"/>
      <c r="CK38" s="241"/>
      <c r="CL38" s="241"/>
      <c r="CM38" s="241"/>
    </row>
    <row r="39" spans="1:91" x14ac:dyDescent="0.35">
      <c r="A39" s="20" t="s">
        <v>11</v>
      </c>
      <c r="B39" s="20" t="s">
        <v>483</v>
      </c>
      <c r="C39" s="5" t="s">
        <v>421</v>
      </c>
      <c r="D39" s="6" t="s">
        <v>34</v>
      </c>
      <c r="E39" s="6">
        <v>12</v>
      </c>
      <c r="F39" s="6">
        <v>1</v>
      </c>
      <c r="G39" s="7">
        <v>150000</v>
      </c>
      <c r="H39" s="8">
        <f t="shared" si="32"/>
        <v>150000</v>
      </c>
      <c r="I39" s="12">
        <f t="shared" si="65"/>
        <v>72000</v>
      </c>
      <c r="J39" s="13">
        <f>K39/F39</f>
        <v>864000</v>
      </c>
      <c r="K39" s="14">
        <v>864000</v>
      </c>
      <c r="L39" s="14">
        <f t="shared" si="66"/>
        <v>129600000000</v>
      </c>
      <c r="M39" s="218">
        <f t="shared" si="2"/>
        <v>50000</v>
      </c>
      <c r="N39" s="218">
        <f t="shared" si="3"/>
        <v>600000</v>
      </c>
      <c r="O39" s="234">
        <v>600000</v>
      </c>
      <c r="P39" s="17">
        <f t="shared" si="4"/>
        <v>90000000000</v>
      </c>
      <c r="Q39" s="237">
        <v>0.3</v>
      </c>
      <c r="R39" s="8">
        <f t="shared" si="5"/>
        <v>180000</v>
      </c>
      <c r="S39" s="212">
        <f t="shared" si="6"/>
        <v>780000</v>
      </c>
      <c r="T39" s="212">
        <f t="shared" si="7"/>
        <v>117000000000</v>
      </c>
      <c r="U39" s="215">
        <v>33000</v>
      </c>
      <c r="V39" s="215">
        <f t="shared" si="8"/>
        <v>4950000000</v>
      </c>
      <c r="W39" s="215">
        <f t="shared" si="33"/>
        <v>9900</v>
      </c>
      <c r="X39" s="215">
        <f t="shared" si="9"/>
        <v>1485000000</v>
      </c>
      <c r="Y39" s="221">
        <v>42000.000000000007</v>
      </c>
      <c r="Z39" s="221">
        <f t="shared" si="10"/>
        <v>6300000000.000001</v>
      </c>
      <c r="AA39" s="221">
        <f t="shared" si="34"/>
        <v>12600.000000000002</v>
      </c>
      <c r="AB39" s="221">
        <f t="shared" si="11"/>
        <v>1890000000.0000002</v>
      </c>
      <c r="AC39" s="215">
        <v>42000.000000000007</v>
      </c>
      <c r="AD39" s="215">
        <f t="shared" si="12"/>
        <v>6300000000.000001</v>
      </c>
      <c r="AE39" s="215">
        <f t="shared" si="35"/>
        <v>12600.000000000002</v>
      </c>
      <c r="AF39" s="215">
        <f t="shared" si="13"/>
        <v>1890000000.0000002</v>
      </c>
      <c r="AG39" s="215">
        <f t="shared" si="36"/>
        <v>117000.00000000001</v>
      </c>
      <c r="AH39" s="215">
        <f t="shared" si="37"/>
        <v>17550000000</v>
      </c>
      <c r="AI39" s="215">
        <f t="shared" si="38"/>
        <v>35100</v>
      </c>
      <c r="AJ39" s="215">
        <f t="shared" si="39"/>
        <v>5265000000</v>
      </c>
      <c r="AK39" s="214">
        <v>30000</v>
      </c>
      <c r="AL39" s="215">
        <f t="shared" si="14"/>
        <v>4500000000</v>
      </c>
      <c r="AM39" s="215">
        <f t="shared" si="40"/>
        <v>9000</v>
      </c>
      <c r="AN39" s="215">
        <f t="shared" si="15"/>
        <v>1350000000</v>
      </c>
      <c r="AO39" s="215">
        <v>36000</v>
      </c>
      <c r="AP39" s="215">
        <f t="shared" si="16"/>
        <v>5400000000</v>
      </c>
      <c r="AQ39" s="215">
        <f t="shared" si="41"/>
        <v>10800</v>
      </c>
      <c r="AR39" s="215">
        <f t="shared" si="17"/>
        <v>1620000000</v>
      </c>
      <c r="AS39" s="215">
        <v>36000</v>
      </c>
      <c r="AT39" s="215">
        <f t="shared" si="18"/>
        <v>5400000000</v>
      </c>
      <c r="AU39" s="215">
        <f t="shared" si="42"/>
        <v>10800</v>
      </c>
      <c r="AV39" s="215">
        <f t="shared" si="19"/>
        <v>1620000000</v>
      </c>
      <c r="AW39" s="215">
        <f t="shared" si="43"/>
        <v>102000</v>
      </c>
      <c r="AX39" s="215">
        <f t="shared" si="44"/>
        <v>15300000000</v>
      </c>
      <c r="AY39" s="215">
        <f t="shared" si="45"/>
        <v>30600</v>
      </c>
      <c r="AZ39" s="215">
        <f t="shared" si="46"/>
        <v>4590000000</v>
      </c>
      <c r="BA39" s="215">
        <v>69000</v>
      </c>
      <c r="BB39" s="215">
        <f t="shared" si="20"/>
        <v>10350000000</v>
      </c>
      <c r="BC39" s="215">
        <f t="shared" si="47"/>
        <v>20700</v>
      </c>
      <c r="BD39" s="215">
        <f t="shared" si="21"/>
        <v>3105000000</v>
      </c>
      <c r="BE39" s="214">
        <v>72000</v>
      </c>
      <c r="BF39" s="215">
        <f t="shared" si="22"/>
        <v>10800000000</v>
      </c>
      <c r="BG39" s="215">
        <f t="shared" si="48"/>
        <v>21600</v>
      </c>
      <c r="BH39" s="215">
        <f t="shared" si="23"/>
        <v>3240000000</v>
      </c>
      <c r="BI39" s="215">
        <v>66000</v>
      </c>
      <c r="BJ39" s="215">
        <f t="shared" si="24"/>
        <v>9900000000</v>
      </c>
      <c r="BK39" s="215">
        <f t="shared" si="49"/>
        <v>19800</v>
      </c>
      <c r="BL39" s="215">
        <f t="shared" si="25"/>
        <v>2970000000</v>
      </c>
      <c r="BM39" s="215">
        <f t="shared" si="50"/>
        <v>207000</v>
      </c>
      <c r="BN39" s="215">
        <f t="shared" si="51"/>
        <v>31050000000</v>
      </c>
      <c r="BO39" s="215">
        <f t="shared" si="52"/>
        <v>3240040500</v>
      </c>
      <c r="BP39" s="215">
        <f t="shared" si="53"/>
        <v>9315000000</v>
      </c>
      <c r="BQ39" s="215">
        <v>66000</v>
      </c>
      <c r="BR39" s="215">
        <f t="shared" si="26"/>
        <v>9900000000</v>
      </c>
      <c r="BS39" s="215">
        <f t="shared" si="54"/>
        <v>19800</v>
      </c>
      <c r="BT39" s="215">
        <f t="shared" si="27"/>
        <v>2970000000</v>
      </c>
      <c r="BU39" s="215">
        <v>66000</v>
      </c>
      <c r="BV39" s="215">
        <f t="shared" si="28"/>
        <v>9900000000</v>
      </c>
      <c r="BW39" s="215">
        <f t="shared" si="55"/>
        <v>19800</v>
      </c>
      <c r="BX39" s="215">
        <f t="shared" si="29"/>
        <v>2970000000</v>
      </c>
      <c r="BY39" s="215">
        <v>42000.000000000007</v>
      </c>
      <c r="BZ39" s="215">
        <f t="shared" si="30"/>
        <v>6300000000.000001</v>
      </c>
      <c r="CA39" s="215">
        <f t="shared" si="56"/>
        <v>12600.000000000002</v>
      </c>
      <c r="CB39" s="215">
        <f t="shared" si="31"/>
        <v>1890000000.0000002</v>
      </c>
      <c r="CC39" s="215">
        <f t="shared" si="57"/>
        <v>174000</v>
      </c>
      <c r="CD39" s="215">
        <f t="shared" si="58"/>
        <v>26100000000</v>
      </c>
      <c r="CE39" s="219">
        <f t="shared" si="59"/>
        <v>52200</v>
      </c>
      <c r="CF39" s="219">
        <f t="shared" si="60"/>
        <v>7830000000</v>
      </c>
      <c r="CG39" s="241">
        <f t="shared" si="61"/>
        <v>180000</v>
      </c>
      <c r="CH39" s="241">
        <f t="shared" si="62"/>
        <v>27000000000</v>
      </c>
      <c r="CI39" s="241">
        <f t="shared" si="63"/>
        <v>0</v>
      </c>
      <c r="CJ39" s="241"/>
      <c r="CK39" s="241"/>
      <c r="CL39" s="241"/>
      <c r="CM39" s="241"/>
    </row>
    <row r="40" spans="1:91" x14ac:dyDescent="0.35">
      <c r="A40" s="20" t="s">
        <v>11</v>
      </c>
      <c r="B40" s="20">
        <v>13050311</v>
      </c>
      <c r="C40" s="5" t="s">
        <v>204</v>
      </c>
      <c r="D40" s="6" t="s">
        <v>203</v>
      </c>
      <c r="E40" s="6">
        <v>12</v>
      </c>
      <c r="F40" s="6">
        <v>1</v>
      </c>
      <c r="G40" s="7">
        <v>225030</v>
      </c>
      <c r="H40" s="8">
        <f t="shared" si="32"/>
        <v>225030</v>
      </c>
      <c r="I40" s="12">
        <f t="shared" si="65"/>
        <v>27000</v>
      </c>
      <c r="J40" s="13">
        <v>400000</v>
      </c>
      <c r="K40" s="14">
        <v>324000</v>
      </c>
      <c r="L40" s="14">
        <f t="shared" si="66"/>
        <v>72909720000</v>
      </c>
      <c r="M40" s="218">
        <f t="shared" si="2"/>
        <v>50000</v>
      </c>
      <c r="N40" s="218">
        <f t="shared" si="3"/>
        <v>600000</v>
      </c>
      <c r="O40" s="230">
        <v>600000</v>
      </c>
      <c r="P40" s="17">
        <f t="shared" si="4"/>
        <v>135018000000</v>
      </c>
      <c r="Q40" s="237">
        <v>0</v>
      </c>
      <c r="R40" s="8">
        <f t="shared" si="5"/>
        <v>0</v>
      </c>
      <c r="S40" s="212">
        <f t="shared" si="6"/>
        <v>600000</v>
      </c>
      <c r="T40" s="212">
        <f t="shared" si="7"/>
        <v>135018000000</v>
      </c>
      <c r="U40" s="215">
        <v>30000</v>
      </c>
      <c r="V40" s="215">
        <f t="shared" si="8"/>
        <v>6750900000</v>
      </c>
      <c r="W40" s="215">
        <f t="shared" si="33"/>
        <v>0</v>
      </c>
      <c r="X40" s="215">
        <f t="shared" si="9"/>
        <v>0</v>
      </c>
      <c r="Y40" s="221">
        <v>42000.000000000007</v>
      </c>
      <c r="Z40" s="221">
        <f t="shared" si="10"/>
        <v>9451260000.0000019</v>
      </c>
      <c r="AA40" s="221">
        <f t="shared" si="34"/>
        <v>0</v>
      </c>
      <c r="AB40" s="221">
        <f t="shared" si="11"/>
        <v>0</v>
      </c>
      <c r="AC40" s="215">
        <v>42000.000000000007</v>
      </c>
      <c r="AD40" s="215">
        <f t="shared" si="12"/>
        <v>9451260000.0000019</v>
      </c>
      <c r="AE40" s="215">
        <f t="shared" si="35"/>
        <v>0</v>
      </c>
      <c r="AF40" s="215">
        <f t="shared" si="13"/>
        <v>0</v>
      </c>
      <c r="AG40" s="215">
        <f t="shared" si="36"/>
        <v>114000.00000000001</v>
      </c>
      <c r="AH40" s="215">
        <f t="shared" si="37"/>
        <v>25653420000.000004</v>
      </c>
      <c r="AI40" s="215">
        <f t="shared" si="38"/>
        <v>0</v>
      </c>
      <c r="AJ40" s="215">
        <f t="shared" si="39"/>
        <v>0</v>
      </c>
      <c r="AK40" s="214">
        <v>42000.000000000007</v>
      </c>
      <c r="AL40" s="215">
        <f t="shared" si="14"/>
        <v>9451260000.0000019</v>
      </c>
      <c r="AM40" s="215">
        <f t="shared" si="40"/>
        <v>0</v>
      </c>
      <c r="AN40" s="215">
        <f t="shared" si="15"/>
        <v>0</v>
      </c>
      <c r="AO40" s="215">
        <v>48000</v>
      </c>
      <c r="AP40" s="215">
        <f t="shared" si="16"/>
        <v>10801440000</v>
      </c>
      <c r="AQ40" s="215">
        <f t="shared" si="41"/>
        <v>0</v>
      </c>
      <c r="AR40" s="215">
        <f t="shared" si="17"/>
        <v>0</v>
      </c>
      <c r="AS40" s="215">
        <v>36000</v>
      </c>
      <c r="AT40" s="215">
        <f t="shared" si="18"/>
        <v>8101080000</v>
      </c>
      <c r="AU40" s="215">
        <f t="shared" si="42"/>
        <v>0</v>
      </c>
      <c r="AV40" s="215">
        <f t="shared" si="19"/>
        <v>0</v>
      </c>
      <c r="AW40" s="215">
        <f t="shared" si="43"/>
        <v>126000</v>
      </c>
      <c r="AX40" s="215">
        <f t="shared" si="44"/>
        <v>28353780000</v>
      </c>
      <c r="AY40" s="215">
        <f t="shared" si="45"/>
        <v>0</v>
      </c>
      <c r="AZ40" s="215">
        <f t="shared" si="46"/>
        <v>0</v>
      </c>
      <c r="BA40" s="215">
        <v>66000</v>
      </c>
      <c r="BB40" s="215">
        <f t="shared" si="20"/>
        <v>14851980000</v>
      </c>
      <c r="BC40" s="215">
        <f t="shared" si="47"/>
        <v>0</v>
      </c>
      <c r="BD40" s="215">
        <f t="shared" si="21"/>
        <v>0</v>
      </c>
      <c r="BE40" s="214">
        <v>66000</v>
      </c>
      <c r="BF40" s="215">
        <f t="shared" si="22"/>
        <v>14851980000</v>
      </c>
      <c r="BG40" s="215">
        <f t="shared" si="48"/>
        <v>0</v>
      </c>
      <c r="BH40" s="215">
        <f t="shared" si="23"/>
        <v>0</v>
      </c>
      <c r="BI40" s="215">
        <v>60000</v>
      </c>
      <c r="BJ40" s="215">
        <f t="shared" si="24"/>
        <v>13501800000</v>
      </c>
      <c r="BK40" s="215">
        <f t="shared" si="49"/>
        <v>0</v>
      </c>
      <c r="BL40" s="215">
        <f t="shared" si="25"/>
        <v>0</v>
      </c>
      <c r="BM40" s="215">
        <f t="shared" si="50"/>
        <v>192000</v>
      </c>
      <c r="BN40" s="215">
        <f t="shared" si="51"/>
        <v>43205760000</v>
      </c>
      <c r="BO40" s="215">
        <f t="shared" si="52"/>
        <v>0</v>
      </c>
      <c r="BP40" s="215">
        <f t="shared" si="53"/>
        <v>0</v>
      </c>
      <c r="BQ40" s="215">
        <v>66000</v>
      </c>
      <c r="BR40" s="215">
        <f t="shared" si="26"/>
        <v>14851980000</v>
      </c>
      <c r="BS40" s="215">
        <f t="shared" si="54"/>
        <v>0</v>
      </c>
      <c r="BT40" s="215">
        <f t="shared" si="27"/>
        <v>0</v>
      </c>
      <c r="BU40" s="215">
        <v>60000</v>
      </c>
      <c r="BV40" s="215">
        <f t="shared" si="28"/>
        <v>13501800000</v>
      </c>
      <c r="BW40" s="215">
        <f t="shared" si="55"/>
        <v>0</v>
      </c>
      <c r="BX40" s="215">
        <f t="shared" si="29"/>
        <v>0</v>
      </c>
      <c r="BY40" s="215">
        <v>42000.000000000007</v>
      </c>
      <c r="BZ40" s="215">
        <f t="shared" si="30"/>
        <v>9451260000.0000019</v>
      </c>
      <c r="CA40" s="215">
        <f t="shared" si="56"/>
        <v>0</v>
      </c>
      <c r="CB40" s="215">
        <f t="shared" si="31"/>
        <v>0</v>
      </c>
      <c r="CC40" s="215">
        <f t="shared" si="57"/>
        <v>168000</v>
      </c>
      <c r="CD40" s="215">
        <f t="shared" si="58"/>
        <v>37805040000</v>
      </c>
      <c r="CE40" s="219">
        <f t="shared" si="59"/>
        <v>0</v>
      </c>
      <c r="CF40" s="219">
        <f t="shared" si="60"/>
        <v>0</v>
      </c>
      <c r="CG40" s="241">
        <f t="shared" si="61"/>
        <v>0</v>
      </c>
      <c r="CH40" s="241">
        <f t="shared" si="62"/>
        <v>0</v>
      </c>
      <c r="CI40" s="241">
        <f t="shared" si="63"/>
        <v>0</v>
      </c>
      <c r="CJ40" s="241"/>
      <c r="CK40" s="241"/>
      <c r="CL40" s="241"/>
      <c r="CM40" s="241"/>
    </row>
    <row r="41" spans="1:91" x14ac:dyDescent="0.35">
      <c r="A41" s="20" t="s">
        <v>11</v>
      </c>
      <c r="B41" s="20" t="s">
        <v>484</v>
      </c>
      <c r="C41" s="5" t="s">
        <v>422</v>
      </c>
      <c r="D41" s="6" t="s">
        <v>536</v>
      </c>
      <c r="E41" s="6">
        <v>12</v>
      </c>
      <c r="F41" s="6">
        <v>1</v>
      </c>
      <c r="G41" s="7">
        <v>204000</v>
      </c>
      <c r="H41" s="8">
        <f t="shared" si="32"/>
        <v>204000</v>
      </c>
      <c r="I41" s="12">
        <f t="shared" si="65"/>
        <v>42000</v>
      </c>
      <c r="J41" s="13">
        <f t="shared" ref="J41:J72" si="67">K41/F41</f>
        <v>504000</v>
      </c>
      <c r="K41" s="14">
        <v>504000</v>
      </c>
      <c r="L41" s="14">
        <f t="shared" si="66"/>
        <v>102816000000</v>
      </c>
      <c r="M41" s="218">
        <f t="shared" si="2"/>
        <v>25000</v>
      </c>
      <c r="N41" s="218">
        <f t="shared" si="3"/>
        <v>300000</v>
      </c>
      <c r="O41" s="230">
        <v>300000</v>
      </c>
      <c r="P41" s="17">
        <f t="shared" si="4"/>
        <v>61200000000</v>
      </c>
      <c r="Q41" s="237">
        <v>0.5</v>
      </c>
      <c r="R41" s="8">
        <f t="shared" si="5"/>
        <v>150000</v>
      </c>
      <c r="S41" s="212">
        <f t="shared" si="6"/>
        <v>450000</v>
      </c>
      <c r="T41" s="212">
        <f t="shared" si="7"/>
        <v>91800000000</v>
      </c>
      <c r="U41" s="215">
        <v>15000</v>
      </c>
      <c r="V41" s="215">
        <f t="shared" si="8"/>
        <v>3060000000</v>
      </c>
      <c r="W41" s="215">
        <f t="shared" si="33"/>
        <v>7500</v>
      </c>
      <c r="X41" s="215">
        <f t="shared" si="9"/>
        <v>1530000000</v>
      </c>
      <c r="Y41" s="221">
        <v>21000.000000000004</v>
      </c>
      <c r="Z41" s="221">
        <f t="shared" si="10"/>
        <v>4284000000.000001</v>
      </c>
      <c r="AA41" s="221">
        <f t="shared" si="34"/>
        <v>10500.000000000002</v>
      </c>
      <c r="AB41" s="221">
        <f t="shared" si="11"/>
        <v>2142000000.0000005</v>
      </c>
      <c r="AC41" s="215">
        <v>21000.000000000004</v>
      </c>
      <c r="AD41" s="215">
        <f t="shared" si="12"/>
        <v>4284000000.000001</v>
      </c>
      <c r="AE41" s="215">
        <f t="shared" si="35"/>
        <v>10500.000000000002</v>
      </c>
      <c r="AF41" s="215">
        <f t="shared" si="13"/>
        <v>2142000000.0000005</v>
      </c>
      <c r="AG41" s="215">
        <f t="shared" si="36"/>
        <v>57000.000000000007</v>
      </c>
      <c r="AH41" s="215">
        <f t="shared" si="37"/>
        <v>11628000000.000002</v>
      </c>
      <c r="AI41" s="215">
        <f t="shared" si="38"/>
        <v>28500.000000000004</v>
      </c>
      <c r="AJ41" s="215">
        <f t="shared" si="39"/>
        <v>5814000000.000001</v>
      </c>
      <c r="AK41" s="214">
        <v>21000.000000000004</v>
      </c>
      <c r="AL41" s="215">
        <f t="shared" si="14"/>
        <v>4284000000.000001</v>
      </c>
      <c r="AM41" s="215">
        <f t="shared" si="40"/>
        <v>10500.000000000002</v>
      </c>
      <c r="AN41" s="215">
        <f t="shared" si="15"/>
        <v>2142000000.0000005</v>
      </c>
      <c r="AO41" s="215">
        <v>24000</v>
      </c>
      <c r="AP41" s="215">
        <f t="shared" si="16"/>
        <v>4896000000</v>
      </c>
      <c r="AQ41" s="215">
        <f t="shared" si="41"/>
        <v>12000</v>
      </c>
      <c r="AR41" s="215">
        <f t="shared" si="17"/>
        <v>2448000000</v>
      </c>
      <c r="AS41" s="215">
        <v>18000</v>
      </c>
      <c r="AT41" s="215">
        <f t="shared" si="18"/>
        <v>3672000000</v>
      </c>
      <c r="AU41" s="215">
        <f t="shared" si="42"/>
        <v>9000</v>
      </c>
      <c r="AV41" s="215">
        <f t="shared" si="19"/>
        <v>1836000000</v>
      </c>
      <c r="AW41" s="215">
        <f t="shared" si="43"/>
        <v>63000</v>
      </c>
      <c r="AX41" s="215">
        <f t="shared" si="44"/>
        <v>12852000000</v>
      </c>
      <c r="AY41" s="215">
        <f t="shared" si="45"/>
        <v>31500</v>
      </c>
      <c r="AZ41" s="215">
        <f t="shared" si="46"/>
        <v>6426000000</v>
      </c>
      <c r="BA41" s="215">
        <v>33000</v>
      </c>
      <c r="BB41" s="215">
        <f t="shared" si="20"/>
        <v>6732000000</v>
      </c>
      <c r="BC41" s="215">
        <f t="shared" si="47"/>
        <v>16500</v>
      </c>
      <c r="BD41" s="215">
        <f t="shared" si="21"/>
        <v>3366000000</v>
      </c>
      <c r="BE41" s="214">
        <v>33000</v>
      </c>
      <c r="BF41" s="215">
        <f t="shared" si="22"/>
        <v>6732000000</v>
      </c>
      <c r="BG41" s="215">
        <f t="shared" si="48"/>
        <v>16500</v>
      </c>
      <c r="BH41" s="215">
        <f t="shared" si="23"/>
        <v>3366000000</v>
      </c>
      <c r="BI41" s="215">
        <v>30000</v>
      </c>
      <c r="BJ41" s="215">
        <f t="shared" si="24"/>
        <v>6120000000</v>
      </c>
      <c r="BK41" s="215">
        <f t="shared" si="49"/>
        <v>15000</v>
      </c>
      <c r="BL41" s="215">
        <f t="shared" si="25"/>
        <v>3060000000</v>
      </c>
      <c r="BM41" s="215">
        <f t="shared" si="50"/>
        <v>96000</v>
      </c>
      <c r="BN41" s="215">
        <f t="shared" si="51"/>
        <v>19584000000</v>
      </c>
      <c r="BO41" s="215">
        <f t="shared" si="52"/>
        <v>3366031500</v>
      </c>
      <c r="BP41" s="215">
        <f t="shared" si="53"/>
        <v>9792000000</v>
      </c>
      <c r="BQ41" s="215">
        <v>33000</v>
      </c>
      <c r="BR41" s="215">
        <f t="shared" si="26"/>
        <v>6732000000</v>
      </c>
      <c r="BS41" s="215">
        <f t="shared" si="54"/>
        <v>16500</v>
      </c>
      <c r="BT41" s="215">
        <f t="shared" si="27"/>
        <v>3366000000</v>
      </c>
      <c r="BU41" s="215">
        <v>30000</v>
      </c>
      <c r="BV41" s="215">
        <f t="shared" si="28"/>
        <v>6120000000</v>
      </c>
      <c r="BW41" s="215">
        <f t="shared" si="55"/>
        <v>15000</v>
      </c>
      <c r="BX41" s="215">
        <f t="shared" si="29"/>
        <v>3060000000</v>
      </c>
      <c r="BY41" s="215">
        <v>21000.000000000004</v>
      </c>
      <c r="BZ41" s="215">
        <f t="shared" si="30"/>
        <v>4284000000.000001</v>
      </c>
      <c r="CA41" s="215">
        <f t="shared" si="56"/>
        <v>10500.000000000002</v>
      </c>
      <c r="CB41" s="215">
        <f t="shared" si="31"/>
        <v>2142000000.0000005</v>
      </c>
      <c r="CC41" s="215">
        <f t="shared" si="57"/>
        <v>84000</v>
      </c>
      <c r="CD41" s="215">
        <f t="shared" si="58"/>
        <v>17136000000</v>
      </c>
      <c r="CE41" s="219">
        <f t="shared" si="59"/>
        <v>42000</v>
      </c>
      <c r="CF41" s="219">
        <f t="shared" si="60"/>
        <v>8568000000</v>
      </c>
      <c r="CG41" s="241">
        <f t="shared" si="61"/>
        <v>150000</v>
      </c>
      <c r="CH41" s="241">
        <f t="shared" si="62"/>
        <v>30600000000</v>
      </c>
      <c r="CI41" s="241">
        <f t="shared" si="63"/>
        <v>0</v>
      </c>
      <c r="CJ41" s="241"/>
      <c r="CK41" s="241"/>
      <c r="CL41" s="241"/>
      <c r="CM41" s="241"/>
    </row>
    <row r="42" spans="1:91" x14ac:dyDescent="0.35">
      <c r="A42" s="20" t="s">
        <v>11</v>
      </c>
      <c r="B42" s="20">
        <v>13050313</v>
      </c>
      <c r="C42" s="5" t="s">
        <v>553</v>
      </c>
      <c r="D42" s="6" t="s">
        <v>38</v>
      </c>
      <c r="E42" s="6">
        <v>12</v>
      </c>
      <c r="F42" s="6">
        <v>1</v>
      </c>
      <c r="G42" s="7">
        <v>792000</v>
      </c>
      <c r="H42" s="8">
        <f t="shared" si="32"/>
        <v>792000</v>
      </c>
      <c r="I42" s="12">
        <f t="shared" si="65"/>
        <v>12000</v>
      </c>
      <c r="J42" s="13">
        <f t="shared" si="67"/>
        <v>144000</v>
      </c>
      <c r="K42" s="14">
        <v>144000</v>
      </c>
      <c r="L42" s="14">
        <f t="shared" si="66"/>
        <v>114048000000</v>
      </c>
      <c r="M42" s="218">
        <f t="shared" si="2"/>
        <v>0</v>
      </c>
      <c r="N42" s="218">
        <f t="shared" si="3"/>
        <v>0</v>
      </c>
      <c r="O42" s="232">
        <v>0</v>
      </c>
      <c r="P42" s="17">
        <f t="shared" si="4"/>
        <v>0</v>
      </c>
      <c r="Q42" s="237">
        <v>0</v>
      </c>
      <c r="R42" s="8">
        <f t="shared" si="5"/>
        <v>0</v>
      </c>
      <c r="S42" s="212">
        <f t="shared" si="6"/>
        <v>0</v>
      </c>
      <c r="T42" s="212">
        <f t="shared" si="7"/>
        <v>0</v>
      </c>
      <c r="U42" s="215">
        <v>0</v>
      </c>
      <c r="V42" s="215">
        <f t="shared" si="8"/>
        <v>0</v>
      </c>
      <c r="W42" s="215">
        <f t="shared" si="33"/>
        <v>0</v>
      </c>
      <c r="X42" s="215">
        <f t="shared" si="9"/>
        <v>0</v>
      </c>
      <c r="Y42" s="221">
        <v>0</v>
      </c>
      <c r="Z42" s="221">
        <f t="shared" si="10"/>
        <v>0</v>
      </c>
      <c r="AA42" s="221">
        <f t="shared" si="34"/>
        <v>0</v>
      </c>
      <c r="AB42" s="221">
        <f t="shared" si="11"/>
        <v>0</v>
      </c>
      <c r="AC42" s="215">
        <v>0</v>
      </c>
      <c r="AD42" s="215">
        <f t="shared" si="12"/>
        <v>0</v>
      </c>
      <c r="AE42" s="215">
        <f t="shared" si="35"/>
        <v>0</v>
      </c>
      <c r="AF42" s="215">
        <f t="shared" si="13"/>
        <v>0</v>
      </c>
      <c r="AG42" s="215">
        <f t="shared" si="36"/>
        <v>0</v>
      </c>
      <c r="AH42" s="215">
        <f t="shared" si="37"/>
        <v>0</v>
      </c>
      <c r="AI42" s="215">
        <f t="shared" si="38"/>
        <v>0</v>
      </c>
      <c r="AJ42" s="215">
        <f t="shared" si="39"/>
        <v>0</v>
      </c>
      <c r="AK42" s="214">
        <v>0</v>
      </c>
      <c r="AL42" s="215">
        <f t="shared" si="14"/>
        <v>0</v>
      </c>
      <c r="AM42" s="215">
        <f t="shared" si="40"/>
        <v>0</v>
      </c>
      <c r="AN42" s="215">
        <f t="shared" si="15"/>
        <v>0</v>
      </c>
      <c r="AO42" s="215">
        <v>0</v>
      </c>
      <c r="AP42" s="215">
        <f t="shared" si="16"/>
        <v>0</v>
      </c>
      <c r="AQ42" s="215">
        <f t="shared" si="41"/>
        <v>0</v>
      </c>
      <c r="AR42" s="215">
        <f t="shared" si="17"/>
        <v>0</v>
      </c>
      <c r="AS42" s="215">
        <v>0</v>
      </c>
      <c r="AT42" s="215">
        <f t="shared" si="18"/>
        <v>0</v>
      </c>
      <c r="AU42" s="215">
        <f t="shared" si="42"/>
        <v>0</v>
      </c>
      <c r="AV42" s="215">
        <f t="shared" si="19"/>
        <v>0</v>
      </c>
      <c r="AW42" s="215">
        <f t="shared" si="43"/>
        <v>0</v>
      </c>
      <c r="AX42" s="215">
        <f t="shared" si="44"/>
        <v>0</v>
      </c>
      <c r="AY42" s="215">
        <f t="shared" si="45"/>
        <v>0</v>
      </c>
      <c r="AZ42" s="215">
        <f t="shared" si="46"/>
        <v>0</v>
      </c>
      <c r="BA42" s="215">
        <v>0</v>
      </c>
      <c r="BB42" s="215">
        <f t="shared" si="20"/>
        <v>0</v>
      </c>
      <c r="BC42" s="215">
        <f t="shared" si="47"/>
        <v>0</v>
      </c>
      <c r="BD42" s="215">
        <f t="shared" si="21"/>
        <v>0</v>
      </c>
      <c r="BE42" s="214">
        <v>0</v>
      </c>
      <c r="BF42" s="215">
        <f t="shared" si="22"/>
        <v>0</v>
      </c>
      <c r="BG42" s="215">
        <f t="shared" si="48"/>
        <v>0</v>
      </c>
      <c r="BH42" s="215">
        <f t="shared" si="23"/>
        <v>0</v>
      </c>
      <c r="BI42" s="215">
        <v>0</v>
      </c>
      <c r="BJ42" s="215">
        <f t="shared" si="24"/>
        <v>0</v>
      </c>
      <c r="BK42" s="215">
        <f t="shared" si="49"/>
        <v>0</v>
      </c>
      <c r="BL42" s="215">
        <f t="shared" si="25"/>
        <v>0</v>
      </c>
      <c r="BM42" s="215">
        <f t="shared" si="50"/>
        <v>0</v>
      </c>
      <c r="BN42" s="215">
        <f t="shared" si="51"/>
        <v>0</v>
      </c>
      <c r="BO42" s="215">
        <f t="shared" si="52"/>
        <v>0</v>
      </c>
      <c r="BP42" s="215">
        <f t="shared" si="53"/>
        <v>0</v>
      </c>
      <c r="BQ42" s="215">
        <v>0</v>
      </c>
      <c r="BR42" s="215">
        <f t="shared" si="26"/>
        <v>0</v>
      </c>
      <c r="BS42" s="215">
        <f t="shared" si="54"/>
        <v>0</v>
      </c>
      <c r="BT42" s="215">
        <f t="shared" si="27"/>
        <v>0</v>
      </c>
      <c r="BU42" s="215">
        <v>0</v>
      </c>
      <c r="BV42" s="215">
        <f t="shared" si="28"/>
        <v>0</v>
      </c>
      <c r="BW42" s="215">
        <f t="shared" si="55"/>
        <v>0</v>
      </c>
      <c r="BX42" s="215">
        <f t="shared" si="29"/>
        <v>0</v>
      </c>
      <c r="BY42" s="215">
        <v>0</v>
      </c>
      <c r="BZ42" s="215">
        <f t="shared" si="30"/>
        <v>0</v>
      </c>
      <c r="CA42" s="215">
        <f t="shared" si="56"/>
        <v>0</v>
      </c>
      <c r="CB42" s="215">
        <f t="shared" si="31"/>
        <v>0</v>
      </c>
      <c r="CC42" s="215">
        <f t="shared" si="57"/>
        <v>0</v>
      </c>
      <c r="CD42" s="215">
        <f t="shared" si="58"/>
        <v>0</v>
      </c>
      <c r="CE42" s="219">
        <f t="shared" si="59"/>
        <v>0</v>
      </c>
      <c r="CF42" s="219">
        <f t="shared" si="60"/>
        <v>0</v>
      </c>
      <c r="CG42" s="241">
        <f t="shared" si="61"/>
        <v>0</v>
      </c>
      <c r="CH42" s="241">
        <f t="shared" si="62"/>
        <v>0</v>
      </c>
      <c r="CI42" s="241">
        <f t="shared" si="63"/>
        <v>0</v>
      </c>
      <c r="CJ42" s="241"/>
      <c r="CK42" s="241"/>
      <c r="CL42" s="241"/>
      <c r="CM42" s="241"/>
    </row>
    <row r="43" spans="1:91" x14ac:dyDescent="0.35">
      <c r="A43" s="20" t="s">
        <v>11</v>
      </c>
      <c r="B43" s="20">
        <v>13050210</v>
      </c>
      <c r="C43" s="5" t="s">
        <v>39</v>
      </c>
      <c r="D43" s="6"/>
      <c r="E43" s="6">
        <v>12</v>
      </c>
      <c r="F43" s="6">
        <v>1</v>
      </c>
      <c r="G43" s="7">
        <v>168000</v>
      </c>
      <c r="H43" s="8">
        <f t="shared" si="32"/>
        <v>168000</v>
      </c>
      <c r="I43" s="12">
        <f t="shared" si="65"/>
        <v>32400</v>
      </c>
      <c r="J43" s="13">
        <f t="shared" si="67"/>
        <v>388800</v>
      </c>
      <c r="K43" s="14">
        <v>388800</v>
      </c>
      <c r="L43" s="14">
        <f t="shared" si="66"/>
        <v>65318400000</v>
      </c>
      <c r="M43" s="218">
        <f t="shared" si="2"/>
        <v>0</v>
      </c>
      <c r="N43" s="218">
        <f t="shared" si="3"/>
        <v>0</v>
      </c>
      <c r="O43" s="230">
        <v>0</v>
      </c>
      <c r="P43" s="17">
        <f t="shared" si="4"/>
        <v>0</v>
      </c>
      <c r="Q43" s="237">
        <v>0.5</v>
      </c>
      <c r="R43" s="8">
        <f t="shared" si="5"/>
        <v>0</v>
      </c>
      <c r="S43" s="212">
        <f t="shared" si="6"/>
        <v>0</v>
      </c>
      <c r="T43" s="212">
        <f t="shared" si="7"/>
        <v>0</v>
      </c>
      <c r="U43" s="215">
        <v>0</v>
      </c>
      <c r="V43" s="215">
        <f t="shared" si="8"/>
        <v>0</v>
      </c>
      <c r="W43" s="215">
        <f t="shared" si="33"/>
        <v>0</v>
      </c>
      <c r="X43" s="215">
        <f t="shared" si="9"/>
        <v>0</v>
      </c>
      <c r="Y43" s="221">
        <v>0</v>
      </c>
      <c r="Z43" s="221">
        <f t="shared" si="10"/>
        <v>0</v>
      </c>
      <c r="AA43" s="221">
        <f t="shared" si="34"/>
        <v>0</v>
      </c>
      <c r="AB43" s="221">
        <f t="shared" si="11"/>
        <v>0</v>
      </c>
      <c r="AC43" s="215">
        <v>0</v>
      </c>
      <c r="AD43" s="215">
        <f t="shared" si="12"/>
        <v>0</v>
      </c>
      <c r="AE43" s="215">
        <f t="shared" si="35"/>
        <v>0</v>
      </c>
      <c r="AF43" s="215">
        <f t="shared" si="13"/>
        <v>0</v>
      </c>
      <c r="AG43" s="215">
        <f t="shared" si="36"/>
        <v>0</v>
      </c>
      <c r="AH43" s="215">
        <f t="shared" si="37"/>
        <v>0</v>
      </c>
      <c r="AI43" s="215">
        <f t="shared" si="38"/>
        <v>0</v>
      </c>
      <c r="AJ43" s="215">
        <f t="shared" si="39"/>
        <v>0</v>
      </c>
      <c r="AK43" s="214">
        <v>0</v>
      </c>
      <c r="AL43" s="215">
        <f t="shared" si="14"/>
        <v>0</v>
      </c>
      <c r="AM43" s="215">
        <f t="shared" si="40"/>
        <v>0</v>
      </c>
      <c r="AN43" s="215">
        <f t="shared" si="15"/>
        <v>0</v>
      </c>
      <c r="AO43" s="215">
        <v>0</v>
      </c>
      <c r="AP43" s="215">
        <f t="shared" si="16"/>
        <v>0</v>
      </c>
      <c r="AQ43" s="215">
        <f t="shared" si="41"/>
        <v>0</v>
      </c>
      <c r="AR43" s="215">
        <f t="shared" si="17"/>
        <v>0</v>
      </c>
      <c r="AS43" s="215">
        <v>0</v>
      </c>
      <c r="AT43" s="215">
        <f t="shared" si="18"/>
        <v>0</v>
      </c>
      <c r="AU43" s="215">
        <f t="shared" si="42"/>
        <v>0</v>
      </c>
      <c r="AV43" s="215">
        <f t="shared" si="19"/>
        <v>0</v>
      </c>
      <c r="AW43" s="215">
        <f t="shared" si="43"/>
        <v>0</v>
      </c>
      <c r="AX43" s="215">
        <f t="shared" si="44"/>
        <v>0</v>
      </c>
      <c r="AY43" s="215">
        <f t="shared" si="45"/>
        <v>0</v>
      </c>
      <c r="AZ43" s="215">
        <f t="shared" si="46"/>
        <v>0</v>
      </c>
      <c r="BA43" s="215">
        <v>0</v>
      </c>
      <c r="BB43" s="215">
        <f t="shared" si="20"/>
        <v>0</v>
      </c>
      <c r="BC43" s="215">
        <f t="shared" si="47"/>
        <v>0</v>
      </c>
      <c r="BD43" s="215">
        <f t="shared" si="21"/>
        <v>0</v>
      </c>
      <c r="BE43" s="214">
        <v>0</v>
      </c>
      <c r="BF43" s="215">
        <f t="shared" si="22"/>
        <v>0</v>
      </c>
      <c r="BG43" s="215">
        <f t="shared" si="48"/>
        <v>0</v>
      </c>
      <c r="BH43" s="215">
        <f t="shared" si="23"/>
        <v>0</v>
      </c>
      <c r="BI43" s="215">
        <v>0</v>
      </c>
      <c r="BJ43" s="215">
        <f t="shared" si="24"/>
        <v>0</v>
      </c>
      <c r="BK43" s="215">
        <f t="shared" si="49"/>
        <v>0</v>
      </c>
      <c r="BL43" s="215">
        <f t="shared" si="25"/>
        <v>0</v>
      </c>
      <c r="BM43" s="215">
        <f t="shared" si="50"/>
        <v>0</v>
      </c>
      <c r="BN43" s="215">
        <f t="shared" si="51"/>
        <v>0</v>
      </c>
      <c r="BO43" s="215">
        <f t="shared" si="52"/>
        <v>0</v>
      </c>
      <c r="BP43" s="215">
        <f t="shared" si="53"/>
        <v>0</v>
      </c>
      <c r="BQ43" s="215">
        <v>0</v>
      </c>
      <c r="BR43" s="215">
        <f t="shared" si="26"/>
        <v>0</v>
      </c>
      <c r="BS43" s="215">
        <f t="shared" si="54"/>
        <v>0</v>
      </c>
      <c r="BT43" s="215">
        <f t="shared" si="27"/>
        <v>0</v>
      </c>
      <c r="BU43" s="215">
        <v>0</v>
      </c>
      <c r="BV43" s="215">
        <f t="shared" si="28"/>
        <v>0</v>
      </c>
      <c r="BW43" s="215">
        <f t="shared" si="55"/>
        <v>0</v>
      </c>
      <c r="BX43" s="215">
        <f t="shared" si="29"/>
        <v>0</v>
      </c>
      <c r="BY43" s="215">
        <v>0</v>
      </c>
      <c r="BZ43" s="215">
        <f t="shared" si="30"/>
        <v>0</v>
      </c>
      <c r="CA43" s="215">
        <f t="shared" si="56"/>
        <v>0</v>
      </c>
      <c r="CB43" s="215">
        <f t="shared" si="31"/>
        <v>0</v>
      </c>
      <c r="CC43" s="215">
        <f t="shared" si="57"/>
        <v>0</v>
      </c>
      <c r="CD43" s="215">
        <f t="shared" si="58"/>
        <v>0</v>
      </c>
      <c r="CE43" s="219">
        <f t="shared" si="59"/>
        <v>0</v>
      </c>
      <c r="CF43" s="219">
        <f t="shared" si="60"/>
        <v>0</v>
      </c>
      <c r="CG43" s="241">
        <f t="shared" si="61"/>
        <v>0</v>
      </c>
      <c r="CH43" s="241">
        <f t="shared" si="62"/>
        <v>0</v>
      </c>
      <c r="CI43" s="241">
        <f t="shared" si="63"/>
        <v>0</v>
      </c>
      <c r="CJ43" s="241"/>
      <c r="CK43" s="241"/>
      <c r="CL43" s="241"/>
      <c r="CM43" s="241"/>
    </row>
    <row r="44" spans="1:91" x14ac:dyDescent="0.35">
      <c r="A44" s="20" t="s">
        <v>11</v>
      </c>
      <c r="B44" s="20">
        <v>13050221</v>
      </c>
      <c r="C44" s="5" t="s">
        <v>207</v>
      </c>
      <c r="D44" s="6" t="s">
        <v>206</v>
      </c>
      <c r="E44" s="6">
        <v>12</v>
      </c>
      <c r="F44" s="6">
        <v>1</v>
      </c>
      <c r="G44" s="7">
        <v>204000</v>
      </c>
      <c r="H44" s="8">
        <f t="shared" si="32"/>
        <v>204000</v>
      </c>
      <c r="I44" s="12">
        <f t="shared" si="65"/>
        <v>18000</v>
      </c>
      <c r="J44" s="13">
        <f t="shared" si="67"/>
        <v>216000</v>
      </c>
      <c r="K44" s="14">
        <v>216000</v>
      </c>
      <c r="L44" s="14">
        <f t="shared" si="66"/>
        <v>44064000000</v>
      </c>
      <c r="M44" s="218">
        <f t="shared" si="2"/>
        <v>20000</v>
      </c>
      <c r="N44" s="218">
        <f t="shared" si="3"/>
        <v>240000</v>
      </c>
      <c r="O44" s="230">
        <v>240000</v>
      </c>
      <c r="P44" s="17">
        <f t="shared" si="4"/>
        <v>48960000000</v>
      </c>
      <c r="Q44" s="237">
        <v>0.2</v>
      </c>
      <c r="R44" s="8">
        <f t="shared" si="5"/>
        <v>48000</v>
      </c>
      <c r="S44" s="212">
        <f t="shared" si="6"/>
        <v>288000</v>
      </c>
      <c r="T44" s="212">
        <f t="shared" si="7"/>
        <v>58752000000</v>
      </c>
      <c r="U44" s="215">
        <v>12000</v>
      </c>
      <c r="V44" s="215">
        <f t="shared" si="8"/>
        <v>2448000000</v>
      </c>
      <c r="W44" s="215">
        <f t="shared" si="33"/>
        <v>2400</v>
      </c>
      <c r="X44" s="215">
        <f t="shared" si="9"/>
        <v>489600000</v>
      </c>
      <c r="Y44" s="221">
        <v>16800</v>
      </c>
      <c r="Z44" s="221">
        <f t="shared" si="10"/>
        <v>3427200000</v>
      </c>
      <c r="AA44" s="221">
        <f t="shared" si="34"/>
        <v>3360</v>
      </c>
      <c r="AB44" s="221">
        <f t="shared" si="11"/>
        <v>685440000</v>
      </c>
      <c r="AC44" s="215">
        <v>16800</v>
      </c>
      <c r="AD44" s="215">
        <f t="shared" si="12"/>
        <v>3427200000</v>
      </c>
      <c r="AE44" s="215">
        <f t="shared" si="35"/>
        <v>3360</v>
      </c>
      <c r="AF44" s="215">
        <f t="shared" si="13"/>
        <v>685440000</v>
      </c>
      <c r="AG44" s="215">
        <f t="shared" si="36"/>
        <v>45600</v>
      </c>
      <c r="AH44" s="215">
        <f t="shared" si="37"/>
        <v>9302400000</v>
      </c>
      <c r="AI44" s="215">
        <f t="shared" si="38"/>
        <v>9120</v>
      </c>
      <c r="AJ44" s="215">
        <f t="shared" si="39"/>
        <v>1860480000</v>
      </c>
      <c r="AK44" s="214">
        <v>16800</v>
      </c>
      <c r="AL44" s="215">
        <f t="shared" si="14"/>
        <v>3427200000</v>
      </c>
      <c r="AM44" s="215">
        <f t="shared" si="40"/>
        <v>3360</v>
      </c>
      <c r="AN44" s="215">
        <f t="shared" si="15"/>
        <v>685440000</v>
      </c>
      <c r="AO44" s="215">
        <v>19200</v>
      </c>
      <c r="AP44" s="215">
        <f t="shared" si="16"/>
        <v>3916800000</v>
      </c>
      <c r="AQ44" s="215">
        <f t="shared" si="41"/>
        <v>3840</v>
      </c>
      <c r="AR44" s="215">
        <f t="shared" si="17"/>
        <v>783360000</v>
      </c>
      <c r="AS44" s="215">
        <v>14400</v>
      </c>
      <c r="AT44" s="215">
        <f t="shared" si="18"/>
        <v>2937600000</v>
      </c>
      <c r="AU44" s="215">
        <f t="shared" si="42"/>
        <v>2880</v>
      </c>
      <c r="AV44" s="215">
        <f t="shared" si="19"/>
        <v>587520000</v>
      </c>
      <c r="AW44" s="215">
        <f t="shared" si="43"/>
        <v>50400</v>
      </c>
      <c r="AX44" s="215">
        <f t="shared" si="44"/>
        <v>10281600000</v>
      </c>
      <c r="AY44" s="215">
        <f t="shared" si="45"/>
        <v>10080</v>
      </c>
      <c r="AZ44" s="215">
        <f t="shared" si="46"/>
        <v>2056320000</v>
      </c>
      <c r="BA44" s="215">
        <v>26400</v>
      </c>
      <c r="BB44" s="215">
        <f t="shared" si="20"/>
        <v>5385600000</v>
      </c>
      <c r="BC44" s="215">
        <f t="shared" si="47"/>
        <v>5280</v>
      </c>
      <c r="BD44" s="215">
        <f t="shared" si="21"/>
        <v>1077120000</v>
      </c>
      <c r="BE44" s="214">
        <v>26400</v>
      </c>
      <c r="BF44" s="215">
        <f t="shared" si="22"/>
        <v>5385600000</v>
      </c>
      <c r="BG44" s="215">
        <f t="shared" si="48"/>
        <v>5280</v>
      </c>
      <c r="BH44" s="215">
        <f t="shared" si="23"/>
        <v>1077120000</v>
      </c>
      <c r="BI44" s="215">
        <v>24000</v>
      </c>
      <c r="BJ44" s="215">
        <f t="shared" si="24"/>
        <v>4896000000</v>
      </c>
      <c r="BK44" s="215">
        <f t="shared" si="49"/>
        <v>4800</v>
      </c>
      <c r="BL44" s="215">
        <f t="shared" si="25"/>
        <v>979200000</v>
      </c>
      <c r="BM44" s="215">
        <f t="shared" si="50"/>
        <v>76800</v>
      </c>
      <c r="BN44" s="215">
        <f t="shared" si="51"/>
        <v>15667200000</v>
      </c>
      <c r="BO44" s="215">
        <f t="shared" si="52"/>
        <v>1077130080</v>
      </c>
      <c r="BP44" s="215">
        <f t="shared" si="53"/>
        <v>3133440000</v>
      </c>
      <c r="BQ44" s="215">
        <v>26400</v>
      </c>
      <c r="BR44" s="215">
        <f t="shared" si="26"/>
        <v>5385600000</v>
      </c>
      <c r="BS44" s="215">
        <f t="shared" si="54"/>
        <v>5280</v>
      </c>
      <c r="BT44" s="215">
        <f t="shared" si="27"/>
        <v>1077120000</v>
      </c>
      <c r="BU44" s="215">
        <v>24000</v>
      </c>
      <c r="BV44" s="215">
        <f t="shared" si="28"/>
        <v>4896000000</v>
      </c>
      <c r="BW44" s="215">
        <f t="shared" si="55"/>
        <v>4800</v>
      </c>
      <c r="BX44" s="215">
        <f t="shared" si="29"/>
        <v>979200000</v>
      </c>
      <c r="BY44" s="215">
        <v>16800</v>
      </c>
      <c r="BZ44" s="215">
        <f t="shared" si="30"/>
        <v>3427200000</v>
      </c>
      <c r="CA44" s="215">
        <f t="shared" si="56"/>
        <v>3360</v>
      </c>
      <c r="CB44" s="215">
        <f t="shared" si="31"/>
        <v>685440000</v>
      </c>
      <c r="CC44" s="215">
        <f t="shared" si="57"/>
        <v>67200</v>
      </c>
      <c r="CD44" s="215">
        <f t="shared" si="58"/>
        <v>13708800000</v>
      </c>
      <c r="CE44" s="219">
        <f t="shared" si="59"/>
        <v>13440</v>
      </c>
      <c r="CF44" s="219">
        <f t="shared" si="60"/>
        <v>2741760000</v>
      </c>
      <c r="CG44" s="241">
        <f t="shared" si="61"/>
        <v>48000</v>
      </c>
      <c r="CH44" s="241">
        <f t="shared" si="62"/>
        <v>9792000000</v>
      </c>
      <c r="CI44" s="241">
        <f t="shared" si="63"/>
        <v>0</v>
      </c>
      <c r="CJ44" s="241"/>
      <c r="CK44" s="241"/>
      <c r="CL44" s="241"/>
      <c r="CM44" s="241"/>
    </row>
    <row r="45" spans="1:91" x14ac:dyDescent="0.35">
      <c r="A45" s="20" t="s">
        <v>11</v>
      </c>
      <c r="B45" s="20">
        <v>13050335</v>
      </c>
      <c r="C45" s="5" t="s">
        <v>319</v>
      </c>
      <c r="D45" s="6"/>
      <c r="E45" s="6">
        <v>12</v>
      </c>
      <c r="F45" s="6">
        <v>1</v>
      </c>
      <c r="G45" s="7">
        <v>379500</v>
      </c>
      <c r="H45" s="8">
        <f t="shared" si="32"/>
        <v>379500</v>
      </c>
      <c r="I45" s="12">
        <f t="shared" ref="I45:I76" si="68">(K45/F45)/E45</f>
        <v>5400</v>
      </c>
      <c r="J45" s="13">
        <f t="shared" si="67"/>
        <v>64800</v>
      </c>
      <c r="K45" s="14">
        <v>64800</v>
      </c>
      <c r="L45" s="14">
        <f t="shared" si="66"/>
        <v>24591600000</v>
      </c>
      <c r="M45" s="218">
        <f t="shared" si="2"/>
        <v>8000</v>
      </c>
      <c r="N45" s="218">
        <f t="shared" si="3"/>
        <v>96000</v>
      </c>
      <c r="O45" s="234">
        <v>96000</v>
      </c>
      <c r="P45" s="17">
        <f t="shared" si="4"/>
        <v>36432000000</v>
      </c>
      <c r="Q45" s="237">
        <v>0.1</v>
      </c>
      <c r="R45" s="8">
        <f t="shared" si="5"/>
        <v>9600</v>
      </c>
      <c r="S45" s="212">
        <f t="shared" si="6"/>
        <v>105600</v>
      </c>
      <c r="T45" s="212">
        <f t="shared" si="7"/>
        <v>40075200000</v>
      </c>
      <c r="U45" s="215">
        <v>4800</v>
      </c>
      <c r="V45" s="215">
        <f t="shared" si="8"/>
        <v>1821600000</v>
      </c>
      <c r="W45" s="215">
        <f t="shared" si="33"/>
        <v>480</v>
      </c>
      <c r="X45" s="215">
        <f t="shared" si="9"/>
        <v>182160000</v>
      </c>
      <c r="Y45" s="221">
        <v>6720.0000000000009</v>
      </c>
      <c r="Z45" s="221">
        <f t="shared" si="10"/>
        <v>2550240000.0000005</v>
      </c>
      <c r="AA45" s="221">
        <f t="shared" si="34"/>
        <v>672.00000000000011</v>
      </c>
      <c r="AB45" s="221">
        <f t="shared" si="11"/>
        <v>255024000.00000003</v>
      </c>
      <c r="AC45" s="215">
        <v>6720.0000000000009</v>
      </c>
      <c r="AD45" s="215">
        <f t="shared" si="12"/>
        <v>2550240000.0000005</v>
      </c>
      <c r="AE45" s="215">
        <f t="shared" si="35"/>
        <v>672.00000000000011</v>
      </c>
      <c r="AF45" s="215">
        <f t="shared" si="13"/>
        <v>255024000.00000003</v>
      </c>
      <c r="AG45" s="215">
        <f t="shared" si="36"/>
        <v>18240</v>
      </c>
      <c r="AH45" s="215">
        <f t="shared" si="37"/>
        <v>6922080000.000001</v>
      </c>
      <c r="AI45" s="215">
        <f t="shared" si="38"/>
        <v>1824.0000000000002</v>
      </c>
      <c r="AJ45" s="215">
        <f t="shared" si="39"/>
        <v>692208000</v>
      </c>
      <c r="AK45" s="214">
        <v>6720.0000000000009</v>
      </c>
      <c r="AL45" s="215">
        <f t="shared" si="14"/>
        <v>2550240000.0000005</v>
      </c>
      <c r="AM45" s="215">
        <f t="shared" si="40"/>
        <v>672.00000000000011</v>
      </c>
      <c r="AN45" s="215">
        <f t="shared" si="15"/>
        <v>255024000.00000003</v>
      </c>
      <c r="AO45" s="215">
        <v>7680</v>
      </c>
      <c r="AP45" s="215">
        <f t="shared" si="16"/>
        <v>2914560000</v>
      </c>
      <c r="AQ45" s="215">
        <f t="shared" si="41"/>
        <v>768</v>
      </c>
      <c r="AR45" s="215">
        <f t="shared" si="17"/>
        <v>291456000</v>
      </c>
      <c r="AS45" s="215">
        <v>5760</v>
      </c>
      <c r="AT45" s="215">
        <f t="shared" si="18"/>
        <v>2185920000</v>
      </c>
      <c r="AU45" s="215">
        <f t="shared" si="42"/>
        <v>576</v>
      </c>
      <c r="AV45" s="215">
        <f t="shared" si="19"/>
        <v>218592000</v>
      </c>
      <c r="AW45" s="215">
        <f t="shared" si="43"/>
        <v>20160</v>
      </c>
      <c r="AX45" s="215">
        <f t="shared" si="44"/>
        <v>7650720000</v>
      </c>
      <c r="AY45" s="215">
        <f t="shared" si="45"/>
        <v>2016</v>
      </c>
      <c r="AZ45" s="215">
        <f t="shared" si="46"/>
        <v>765072000</v>
      </c>
      <c r="BA45" s="215">
        <v>10560</v>
      </c>
      <c r="BB45" s="215">
        <f t="shared" si="20"/>
        <v>4007520000</v>
      </c>
      <c r="BC45" s="215">
        <f t="shared" si="47"/>
        <v>1056</v>
      </c>
      <c r="BD45" s="215">
        <f t="shared" si="21"/>
        <v>400752000</v>
      </c>
      <c r="BE45" s="214">
        <v>10560</v>
      </c>
      <c r="BF45" s="215">
        <f t="shared" si="22"/>
        <v>4007520000</v>
      </c>
      <c r="BG45" s="215">
        <f t="shared" si="48"/>
        <v>1056</v>
      </c>
      <c r="BH45" s="215">
        <f t="shared" si="23"/>
        <v>400752000</v>
      </c>
      <c r="BI45" s="215">
        <v>9600</v>
      </c>
      <c r="BJ45" s="215">
        <f t="shared" si="24"/>
        <v>3643200000</v>
      </c>
      <c r="BK45" s="215">
        <f t="shared" si="49"/>
        <v>960</v>
      </c>
      <c r="BL45" s="215">
        <f t="shared" si="25"/>
        <v>364320000</v>
      </c>
      <c r="BM45" s="215">
        <f t="shared" si="50"/>
        <v>30720</v>
      </c>
      <c r="BN45" s="215">
        <f t="shared" si="51"/>
        <v>11658240000</v>
      </c>
      <c r="BO45" s="215">
        <f t="shared" si="52"/>
        <v>400754016</v>
      </c>
      <c r="BP45" s="215">
        <f t="shared" si="53"/>
        <v>1165824000</v>
      </c>
      <c r="BQ45" s="215">
        <v>10560</v>
      </c>
      <c r="BR45" s="215">
        <f t="shared" si="26"/>
        <v>4007520000</v>
      </c>
      <c r="BS45" s="215">
        <f t="shared" si="54"/>
        <v>1056</v>
      </c>
      <c r="BT45" s="215">
        <f t="shared" si="27"/>
        <v>400752000</v>
      </c>
      <c r="BU45" s="215">
        <v>9600</v>
      </c>
      <c r="BV45" s="215">
        <f t="shared" si="28"/>
        <v>3643200000</v>
      </c>
      <c r="BW45" s="215">
        <f t="shared" si="55"/>
        <v>960</v>
      </c>
      <c r="BX45" s="215">
        <f t="shared" si="29"/>
        <v>364320000</v>
      </c>
      <c r="BY45" s="215">
        <v>6720.0000000000009</v>
      </c>
      <c r="BZ45" s="215">
        <f t="shared" si="30"/>
        <v>2550240000.0000005</v>
      </c>
      <c r="CA45" s="215">
        <f t="shared" si="56"/>
        <v>672.00000000000011</v>
      </c>
      <c r="CB45" s="215">
        <f t="shared" si="31"/>
        <v>255024000.00000003</v>
      </c>
      <c r="CC45" s="215">
        <f t="shared" si="57"/>
        <v>26880</v>
      </c>
      <c r="CD45" s="215">
        <f t="shared" si="58"/>
        <v>10200960000</v>
      </c>
      <c r="CE45" s="219">
        <f t="shared" si="59"/>
        <v>2688</v>
      </c>
      <c r="CF45" s="219">
        <f t="shared" si="60"/>
        <v>1020096000</v>
      </c>
      <c r="CG45" s="241">
        <f t="shared" si="61"/>
        <v>9600</v>
      </c>
      <c r="CH45" s="241">
        <f t="shared" si="62"/>
        <v>3643200000</v>
      </c>
      <c r="CI45" s="241">
        <f t="shared" si="63"/>
        <v>0</v>
      </c>
      <c r="CJ45" s="241"/>
      <c r="CK45" s="241"/>
      <c r="CL45" s="241"/>
      <c r="CM45" s="241"/>
    </row>
    <row r="46" spans="1:91" x14ac:dyDescent="0.35">
      <c r="A46" s="20" t="s">
        <v>8</v>
      </c>
      <c r="B46" s="20">
        <v>13050217</v>
      </c>
      <c r="C46" s="5" t="s">
        <v>205</v>
      </c>
      <c r="D46" s="6" t="s">
        <v>37</v>
      </c>
      <c r="E46" s="6">
        <v>12</v>
      </c>
      <c r="F46" s="6">
        <v>1</v>
      </c>
      <c r="G46" s="7">
        <v>237000</v>
      </c>
      <c r="H46" s="8">
        <f t="shared" si="32"/>
        <v>237000</v>
      </c>
      <c r="I46" s="12">
        <f t="shared" si="68"/>
        <v>13200</v>
      </c>
      <c r="J46" s="13">
        <f t="shared" si="67"/>
        <v>158400</v>
      </c>
      <c r="K46" s="14">
        <v>158400</v>
      </c>
      <c r="L46" s="14">
        <f t="shared" si="66"/>
        <v>37540800000</v>
      </c>
      <c r="M46" s="218">
        <f t="shared" si="2"/>
        <v>11000</v>
      </c>
      <c r="N46" s="218">
        <f t="shared" si="3"/>
        <v>132000</v>
      </c>
      <c r="O46" s="230">
        <v>132000</v>
      </c>
      <c r="P46" s="17">
        <f t="shared" si="4"/>
        <v>31284000000</v>
      </c>
      <c r="Q46" s="237">
        <v>0.2</v>
      </c>
      <c r="R46" s="8">
        <f t="shared" si="5"/>
        <v>26400</v>
      </c>
      <c r="S46" s="212">
        <f t="shared" si="6"/>
        <v>158400</v>
      </c>
      <c r="T46" s="212">
        <f t="shared" si="7"/>
        <v>37540800000</v>
      </c>
      <c r="U46" s="215">
        <v>6600</v>
      </c>
      <c r="V46" s="215">
        <f t="shared" si="8"/>
        <v>1564200000</v>
      </c>
      <c r="W46" s="215">
        <f t="shared" si="33"/>
        <v>1320</v>
      </c>
      <c r="X46" s="215">
        <f t="shared" si="9"/>
        <v>312840000</v>
      </c>
      <c r="Y46" s="221">
        <v>9240</v>
      </c>
      <c r="Z46" s="221">
        <f t="shared" si="10"/>
        <v>2189880000</v>
      </c>
      <c r="AA46" s="221">
        <f t="shared" si="34"/>
        <v>1848</v>
      </c>
      <c r="AB46" s="221">
        <f t="shared" si="11"/>
        <v>437976000</v>
      </c>
      <c r="AC46" s="215">
        <v>9240</v>
      </c>
      <c r="AD46" s="215">
        <f t="shared" si="12"/>
        <v>2189880000</v>
      </c>
      <c r="AE46" s="215">
        <f t="shared" si="35"/>
        <v>1848</v>
      </c>
      <c r="AF46" s="215">
        <f t="shared" si="13"/>
        <v>437976000</v>
      </c>
      <c r="AG46" s="215">
        <f t="shared" si="36"/>
        <v>25080</v>
      </c>
      <c r="AH46" s="215">
        <f t="shared" si="37"/>
        <v>5943960000</v>
      </c>
      <c r="AI46" s="215">
        <f t="shared" si="38"/>
        <v>5016</v>
      </c>
      <c r="AJ46" s="215">
        <f t="shared" si="39"/>
        <v>1188792000</v>
      </c>
      <c r="AK46" s="214">
        <v>9240</v>
      </c>
      <c r="AL46" s="215">
        <f t="shared" si="14"/>
        <v>2189880000</v>
      </c>
      <c r="AM46" s="215">
        <f t="shared" si="40"/>
        <v>1848</v>
      </c>
      <c r="AN46" s="215">
        <f t="shared" si="15"/>
        <v>437976000</v>
      </c>
      <c r="AO46" s="215">
        <v>10560</v>
      </c>
      <c r="AP46" s="215">
        <f t="shared" si="16"/>
        <v>2502720000</v>
      </c>
      <c r="AQ46" s="215">
        <f t="shared" si="41"/>
        <v>2112</v>
      </c>
      <c r="AR46" s="215">
        <f t="shared" si="17"/>
        <v>500544000</v>
      </c>
      <c r="AS46" s="215">
        <v>7920</v>
      </c>
      <c r="AT46" s="215">
        <f t="shared" si="18"/>
        <v>1877040000</v>
      </c>
      <c r="AU46" s="215">
        <f t="shared" si="42"/>
        <v>1584</v>
      </c>
      <c r="AV46" s="215">
        <f t="shared" si="19"/>
        <v>375408000</v>
      </c>
      <c r="AW46" s="215">
        <f t="shared" si="43"/>
        <v>27720</v>
      </c>
      <c r="AX46" s="215">
        <f t="shared" si="44"/>
        <v>6569640000</v>
      </c>
      <c r="AY46" s="215">
        <f t="shared" si="45"/>
        <v>5544</v>
      </c>
      <c r="AZ46" s="215">
        <f t="shared" si="46"/>
        <v>1313928000</v>
      </c>
      <c r="BA46" s="215">
        <v>14520</v>
      </c>
      <c r="BB46" s="215">
        <f t="shared" si="20"/>
        <v>3441240000</v>
      </c>
      <c r="BC46" s="215">
        <f t="shared" si="47"/>
        <v>2904</v>
      </c>
      <c r="BD46" s="215">
        <f t="shared" si="21"/>
        <v>688248000</v>
      </c>
      <c r="BE46" s="214">
        <v>14520</v>
      </c>
      <c r="BF46" s="215">
        <f t="shared" si="22"/>
        <v>3441240000</v>
      </c>
      <c r="BG46" s="215">
        <f t="shared" si="48"/>
        <v>2904</v>
      </c>
      <c r="BH46" s="215">
        <f t="shared" si="23"/>
        <v>688248000</v>
      </c>
      <c r="BI46" s="215">
        <v>13200</v>
      </c>
      <c r="BJ46" s="215">
        <f t="shared" si="24"/>
        <v>3128400000</v>
      </c>
      <c r="BK46" s="215">
        <f t="shared" si="49"/>
        <v>2640</v>
      </c>
      <c r="BL46" s="215">
        <f t="shared" si="25"/>
        <v>625680000</v>
      </c>
      <c r="BM46" s="215">
        <f t="shared" si="50"/>
        <v>42240</v>
      </c>
      <c r="BN46" s="215">
        <f t="shared" si="51"/>
        <v>10010880000</v>
      </c>
      <c r="BO46" s="215">
        <f t="shared" si="52"/>
        <v>688253544</v>
      </c>
      <c r="BP46" s="215">
        <f t="shared" si="53"/>
        <v>2002176000</v>
      </c>
      <c r="BQ46" s="215">
        <v>14520</v>
      </c>
      <c r="BR46" s="215">
        <f t="shared" si="26"/>
        <v>3441240000</v>
      </c>
      <c r="BS46" s="215">
        <f t="shared" si="54"/>
        <v>2904</v>
      </c>
      <c r="BT46" s="215">
        <f t="shared" si="27"/>
        <v>688248000</v>
      </c>
      <c r="BU46" s="215">
        <v>13200</v>
      </c>
      <c r="BV46" s="215">
        <f t="shared" si="28"/>
        <v>3128400000</v>
      </c>
      <c r="BW46" s="215">
        <f t="shared" si="55"/>
        <v>2640</v>
      </c>
      <c r="BX46" s="215">
        <f t="shared" si="29"/>
        <v>625680000</v>
      </c>
      <c r="BY46" s="215">
        <v>9240</v>
      </c>
      <c r="BZ46" s="215">
        <f t="shared" si="30"/>
        <v>2189880000</v>
      </c>
      <c r="CA46" s="215">
        <f t="shared" si="56"/>
        <v>1848</v>
      </c>
      <c r="CB46" s="215">
        <f t="shared" si="31"/>
        <v>437976000</v>
      </c>
      <c r="CC46" s="215">
        <f t="shared" si="57"/>
        <v>36960</v>
      </c>
      <c r="CD46" s="215">
        <f t="shared" si="58"/>
        <v>8759520000</v>
      </c>
      <c r="CE46" s="219">
        <f t="shared" si="59"/>
        <v>7392</v>
      </c>
      <c r="CF46" s="219">
        <f t="shared" si="60"/>
        <v>1751904000</v>
      </c>
      <c r="CG46" s="241">
        <f t="shared" si="61"/>
        <v>26400</v>
      </c>
      <c r="CH46" s="241">
        <f t="shared" si="62"/>
        <v>6256800000</v>
      </c>
      <c r="CI46" s="241">
        <f t="shared" si="63"/>
        <v>0</v>
      </c>
      <c r="CJ46" s="241"/>
      <c r="CK46" s="241"/>
      <c r="CL46" s="241"/>
      <c r="CM46" s="241"/>
    </row>
    <row r="47" spans="1:91" x14ac:dyDescent="0.35">
      <c r="A47" s="20" t="s">
        <v>8</v>
      </c>
      <c r="B47" s="20" t="s">
        <v>485</v>
      </c>
      <c r="C47" s="5" t="s">
        <v>208</v>
      </c>
      <c r="D47" s="6" t="s">
        <v>89</v>
      </c>
      <c r="E47" s="6">
        <v>12</v>
      </c>
      <c r="F47" s="6">
        <v>1</v>
      </c>
      <c r="G47" s="7">
        <v>387205</v>
      </c>
      <c r="H47" s="8">
        <f t="shared" si="32"/>
        <v>387205</v>
      </c>
      <c r="I47" s="12">
        <f t="shared" si="68"/>
        <v>7200</v>
      </c>
      <c r="J47" s="13">
        <f t="shared" si="67"/>
        <v>86400</v>
      </c>
      <c r="K47" s="14">
        <v>86400</v>
      </c>
      <c r="L47" s="14">
        <f t="shared" si="66"/>
        <v>33454512000</v>
      </c>
      <c r="M47" s="218">
        <f t="shared" si="2"/>
        <v>5000</v>
      </c>
      <c r="N47" s="218">
        <f t="shared" si="3"/>
        <v>60000</v>
      </c>
      <c r="O47" s="232">
        <v>60000</v>
      </c>
      <c r="P47" s="17">
        <f t="shared" si="4"/>
        <v>23232300000</v>
      </c>
      <c r="Q47" s="237">
        <v>0</v>
      </c>
      <c r="R47" s="8">
        <f t="shared" si="5"/>
        <v>0</v>
      </c>
      <c r="S47" s="212">
        <f t="shared" si="6"/>
        <v>60000</v>
      </c>
      <c r="T47" s="212">
        <f t="shared" si="7"/>
        <v>23232300000</v>
      </c>
      <c r="U47" s="215">
        <v>3000</v>
      </c>
      <c r="V47" s="215">
        <f t="shared" si="8"/>
        <v>1161615000</v>
      </c>
      <c r="W47" s="215">
        <f t="shared" si="33"/>
        <v>0</v>
      </c>
      <c r="X47" s="215">
        <f t="shared" si="9"/>
        <v>0</v>
      </c>
      <c r="Y47" s="221">
        <v>4200</v>
      </c>
      <c r="Z47" s="221">
        <f t="shared" si="10"/>
        <v>1626261000</v>
      </c>
      <c r="AA47" s="221">
        <f t="shared" si="34"/>
        <v>0</v>
      </c>
      <c r="AB47" s="221">
        <f t="shared" si="11"/>
        <v>0</v>
      </c>
      <c r="AC47" s="215">
        <v>4200</v>
      </c>
      <c r="AD47" s="215">
        <f t="shared" si="12"/>
        <v>1626261000</v>
      </c>
      <c r="AE47" s="215">
        <f t="shared" si="35"/>
        <v>0</v>
      </c>
      <c r="AF47" s="215">
        <f t="shared" si="13"/>
        <v>0</v>
      </c>
      <c r="AG47" s="215">
        <f t="shared" si="36"/>
        <v>11400</v>
      </c>
      <c r="AH47" s="215">
        <f t="shared" si="37"/>
        <v>4414137000</v>
      </c>
      <c r="AI47" s="215">
        <f t="shared" si="38"/>
        <v>0</v>
      </c>
      <c r="AJ47" s="215">
        <f t="shared" si="39"/>
        <v>0</v>
      </c>
      <c r="AK47" s="214">
        <v>4200</v>
      </c>
      <c r="AL47" s="215">
        <f t="shared" si="14"/>
        <v>1626261000</v>
      </c>
      <c r="AM47" s="215">
        <f t="shared" si="40"/>
        <v>0</v>
      </c>
      <c r="AN47" s="215">
        <f t="shared" si="15"/>
        <v>0</v>
      </c>
      <c r="AO47" s="215">
        <v>4800</v>
      </c>
      <c r="AP47" s="215">
        <f t="shared" si="16"/>
        <v>1858584000</v>
      </c>
      <c r="AQ47" s="215">
        <f t="shared" si="41"/>
        <v>0</v>
      </c>
      <c r="AR47" s="215">
        <f t="shared" si="17"/>
        <v>0</v>
      </c>
      <c r="AS47" s="215">
        <v>3600</v>
      </c>
      <c r="AT47" s="215">
        <f t="shared" si="18"/>
        <v>1393938000</v>
      </c>
      <c r="AU47" s="215">
        <f t="shared" si="42"/>
        <v>0</v>
      </c>
      <c r="AV47" s="215">
        <f t="shared" si="19"/>
        <v>0</v>
      </c>
      <c r="AW47" s="215">
        <f t="shared" si="43"/>
        <v>12600</v>
      </c>
      <c r="AX47" s="215">
        <f t="shared" si="44"/>
        <v>4878783000</v>
      </c>
      <c r="AY47" s="215">
        <f t="shared" si="45"/>
        <v>0</v>
      </c>
      <c r="AZ47" s="215">
        <f t="shared" si="46"/>
        <v>0</v>
      </c>
      <c r="BA47" s="215">
        <v>6600</v>
      </c>
      <c r="BB47" s="215">
        <f t="shared" si="20"/>
        <v>2555553000</v>
      </c>
      <c r="BC47" s="215">
        <f t="shared" si="47"/>
        <v>0</v>
      </c>
      <c r="BD47" s="215">
        <f t="shared" si="21"/>
        <v>0</v>
      </c>
      <c r="BE47" s="214">
        <v>6600</v>
      </c>
      <c r="BF47" s="215">
        <f t="shared" si="22"/>
        <v>2555553000</v>
      </c>
      <c r="BG47" s="215">
        <f t="shared" si="48"/>
        <v>0</v>
      </c>
      <c r="BH47" s="215">
        <f t="shared" si="23"/>
        <v>0</v>
      </c>
      <c r="BI47" s="215">
        <v>6000</v>
      </c>
      <c r="BJ47" s="215">
        <f t="shared" si="24"/>
        <v>2323230000</v>
      </c>
      <c r="BK47" s="215">
        <f t="shared" si="49"/>
        <v>0</v>
      </c>
      <c r="BL47" s="215">
        <f t="shared" si="25"/>
        <v>0</v>
      </c>
      <c r="BM47" s="215">
        <f t="shared" si="50"/>
        <v>19200</v>
      </c>
      <c r="BN47" s="215">
        <f t="shared" si="51"/>
        <v>7434336000</v>
      </c>
      <c r="BO47" s="215">
        <f t="shared" si="52"/>
        <v>0</v>
      </c>
      <c r="BP47" s="215">
        <f t="shared" si="53"/>
        <v>0</v>
      </c>
      <c r="BQ47" s="215">
        <v>6600</v>
      </c>
      <c r="BR47" s="215">
        <f t="shared" si="26"/>
        <v>2555553000</v>
      </c>
      <c r="BS47" s="215">
        <f t="shared" si="54"/>
        <v>0</v>
      </c>
      <c r="BT47" s="215">
        <f t="shared" si="27"/>
        <v>0</v>
      </c>
      <c r="BU47" s="215">
        <v>6000</v>
      </c>
      <c r="BV47" s="215">
        <f t="shared" si="28"/>
        <v>2323230000</v>
      </c>
      <c r="BW47" s="215">
        <f t="shared" si="55"/>
        <v>0</v>
      </c>
      <c r="BX47" s="215">
        <f t="shared" si="29"/>
        <v>0</v>
      </c>
      <c r="BY47" s="215">
        <v>4200</v>
      </c>
      <c r="BZ47" s="215">
        <f t="shared" si="30"/>
        <v>1626261000</v>
      </c>
      <c r="CA47" s="215">
        <f t="shared" si="56"/>
        <v>0</v>
      </c>
      <c r="CB47" s="215">
        <f t="shared" si="31"/>
        <v>0</v>
      </c>
      <c r="CC47" s="215">
        <f t="shared" si="57"/>
        <v>16800</v>
      </c>
      <c r="CD47" s="215">
        <f t="shared" si="58"/>
        <v>6505044000</v>
      </c>
      <c r="CE47" s="219">
        <f t="shared" si="59"/>
        <v>0</v>
      </c>
      <c r="CF47" s="219">
        <f t="shared" si="60"/>
        <v>0</v>
      </c>
      <c r="CG47" s="241">
        <f t="shared" si="61"/>
        <v>0</v>
      </c>
      <c r="CH47" s="241">
        <f t="shared" si="62"/>
        <v>0</v>
      </c>
      <c r="CI47" s="241">
        <f t="shared" si="63"/>
        <v>0</v>
      </c>
      <c r="CJ47" s="241"/>
      <c r="CK47" s="241"/>
      <c r="CL47" s="241"/>
      <c r="CM47" s="241"/>
    </row>
    <row r="48" spans="1:91" x14ac:dyDescent="0.35">
      <c r="A48" s="20" t="s">
        <v>8</v>
      </c>
      <c r="B48" s="20">
        <v>13050310</v>
      </c>
      <c r="C48" s="5" t="s">
        <v>213</v>
      </c>
      <c r="D48" s="6" t="s">
        <v>214</v>
      </c>
      <c r="E48" s="6">
        <v>12</v>
      </c>
      <c r="F48" s="6">
        <v>1</v>
      </c>
      <c r="G48" s="7">
        <v>319940</v>
      </c>
      <c r="H48" s="8">
        <f t="shared" si="32"/>
        <v>319940</v>
      </c>
      <c r="I48" s="12">
        <f t="shared" si="68"/>
        <v>7200</v>
      </c>
      <c r="J48" s="13">
        <f t="shared" si="67"/>
        <v>86400</v>
      </c>
      <c r="K48" s="14">
        <v>86400</v>
      </c>
      <c r="L48" s="14">
        <f t="shared" si="66"/>
        <v>27642816000</v>
      </c>
      <c r="M48" s="218">
        <f t="shared" si="2"/>
        <v>8000</v>
      </c>
      <c r="N48" s="218">
        <f t="shared" si="3"/>
        <v>96000</v>
      </c>
      <c r="O48" s="230">
        <v>96000</v>
      </c>
      <c r="P48" s="17">
        <f t="shared" si="4"/>
        <v>30714240000</v>
      </c>
      <c r="Q48" s="237">
        <v>0.2</v>
      </c>
      <c r="R48" s="8">
        <f t="shared" si="5"/>
        <v>19200</v>
      </c>
      <c r="S48" s="212">
        <f t="shared" si="6"/>
        <v>115200</v>
      </c>
      <c r="T48" s="212">
        <f t="shared" si="7"/>
        <v>36857088000</v>
      </c>
      <c r="U48" s="215">
        <v>4800</v>
      </c>
      <c r="V48" s="215">
        <f t="shared" si="8"/>
        <v>1535712000</v>
      </c>
      <c r="W48" s="215">
        <f t="shared" si="33"/>
        <v>960</v>
      </c>
      <c r="X48" s="215">
        <f t="shared" si="9"/>
        <v>307142400</v>
      </c>
      <c r="Y48" s="221">
        <v>6720.0000000000009</v>
      </c>
      <c r="Z48" s="221">
        <f t="shared" si="10"/>
        <v>2149996800.0000005</v>
      </c>
      <c r="AA48" s="221">
        <f t="shared" si="34"/>
        <v>1344.0000000000002</v>
      </c>
      <c r="AB48" s="221">
        <f t="shared" si="11"/>
        <v>429999360.00000006</v>
      </c>
      <c r="AC48" s="215">
        <v>6720.0000000000009</v>
      </c>
      <c r="AD48" s="215">
        <f t="shared" si="12"/>
        <v>2149996800.0000005</v>
      </c>
      <c r="AE48" s="215">
        <f t="shared" si="35"/>
        <v>1344.0000000000002</v>
      </c>
      <c r="AF48" s="215">
        <f t="shared" si="13"/>
        <v>429999360.00000006</v>
      </c>
      <c r="AG48" s="215">
        <f t="shared" si="36"/>
        <v>18240</v>
      </c>
      <c r="AH48" s="215">
        <f t="shared" si="37"/>
        <v>5835705600.000001</v>
      </c>
      <c r="AI48" s="215">
        <f t="shared" si="38"/>
        <v>3648.0000000000005</v>
      </c>
      <c r="AJ48" s="215">
        <f t="shared" si="39"/>
        <v>1167141120</v>
      </c>
      <c r="AK48" s="214">
        <v>6720.0000000000009</v>
      </c>
      <c r="AL48" s="215">
        <f t="shared" si="14"/>
        <v>2149996800.0000005</v>
      </c>
      <c r="AM48" s="215">
        <f t="shared" si="40"/>
        <v>1344.0000000000002</v>
      </c>
      <c r="AN48" s="215">
        <f t="shared" si="15"/>
        <v>429999360.00000006</v>
      </c>
      <c r="AO48" s="215">
        <v>7680</v>
      </c>
      <c r="AP48" s="215">
        <f t="shared" si="16"/>
        <v>2457139200</v>
      </c>
      <c r="AQ48" s="215">
        <f t="shared" si="41"/>
        <v>1536</v>
      </c>
      <c r="AR48" s="215">
        <f t="shared" si="17"/>
        <v>491427840</v>
      </c>
      <c r="AS48" s="215">
        <v>5760</v>
      </c>
      <c r="AT48" s="215">
        <f t="shared" si="18"/>
        <v>1842854400</v>
      </c>
      <c r="AU48" s="215">
        <f t="shared" si="42"/>
        <v>1152</v>
      </c>
      <c r="AV48" s="215">
        <f t="shared" si="19"/>
        <v>368570880</v>
      </c>
      <c r="AW48" s="215">
        <f t="shared" si="43"/>
        <v>20160</v>
      </c>
      <c r="AX48" s="215">
        <f t="shared" si="44"/>
        <v>6449990400</v>
      </c>
      <c r="AY48" s="215">
        <f t="shared" si="45"/>
        <v>4032</v>
      </c>
      <c r="AZ48" s="215">
        <f t="shared" si="46"/>
        <v>1289998080</v>
      </c>
      <c r="BA48" s="215">
        <v>10560</v>
      </c>
      <c r="BB48" s="215">
        <f t="shared" si="20"/>
        <v>3378566400</v>
      </c>
      <c r="BC48" s="215">
        <f t="shared" si="47"/>
        <v>2112</v>
      </c>
      <c r="BD48" s="215">
        <f t="shared" si="21"/>
        <v>675713280</v>
      </c>
      <c r="BE48" s="214">
        <v>10560</v>
      </c>
      <c r="BF48" s="215">
        <f t="shared" si="22"/>
        <v>3378566400</v>
      </c>
      <c r="BG48" s="215">
        <f t="shared" si="48"/>
        <v>2112</v>
      </c>
      <c r="BH48" s="215">
        <f t="shared" si="23"/>
        <v>675713280</v>
      </c>
      <c r="BI48" s="215">
        <v>9600</v>
      </c>
      <c r="BJ48" s="215">
        <f t="shared" si="24"/>
        <v>3071424000</v>
      </c>
      <c r="BK48" s="215">
        <f t="shared" si="49"/>
        <v>1920</v>
      </c>
      <c r="BL48" s="215">
        <f t="shared" si="25"/>
        <v>614284800</v>
      </c>
      <c r="BM48" s="215">
        <f t="shared" si="50"/>
        <v>30720</v>
      </c>
      <c r="BN48" s="215">
        <f t="shared" si="51"/>
        <v>9828556800</v>
      </c>
      <c r="BO48" s="215">
        <f t="shared" si="52"/>
        <v>675717312</v>
      </c>
      <c r="BP48" s="215">
        <f t="shared" si="53"/>
        <v>1965711360</v>
      </c>
      <c r="BQ48" s="215">
        <v>10560</v>
      </c>
      <c r="BR48" s="215">
        <f t="shared" si="26"/>
        <v>3378566400</v>
      </c>
      <c r="BS48" s="215">
        <f t="shared" si="54"/>
        <v>2112</v>
      </c>
      <c r="BT48" s="215">
        <f t="shared" si="27"/>
        <v>675713280</v>
      </c>
      <c r="BU48" s="215">
        <v>9600</v>
      </c>
      <c r="BV48" s="215">
        <f t="shared" si="28"/>
        <v>3071424000</v>
      </c>
      <c r="BW48" s="215">
        <f t="shared" si="55"/>
        <v>1920</v>
      </c>
      <c r="BX48" s="215">
        <f t="shared" si="29"/>
        <v>614284800</v>
      </c>
      <c r="BY48" s="215">
        <v>6720.0000000000009</v>
      </c>
      <c r="BZ48" s="215">
        <f t="shared" si="30"/>
        <v>2149996800.0000005</v>
      </c>
      <c r="CA48" s="215">
        <f t="shared" si="56"/>
        <v>1344.0000000000002</v>
      </c>
      <c r="CB48" s="215">
        <f t="shared" si="31"/>
        <v>429999360.00000006</v>
      </c>
      <c r="CC48" s="215">
        <f t="shared" si="57"/>
        <v>26880</v>
      </c>
      <c r="CD48" s="215">
        <f t="shared" si="58"/>
        <v>8599987200</v>
      </c>
      <c r="CE48" s="219">
        <f t="shared" si="59"/>
        <v>5376</v>
      </c>
      <c r="CF48" s="219">
        <f t="shared" si="60"/>
        <v>1719997440</v>
      </c>
      <c r="CG48" s="241">
        <f t="shared" si="61"/>
        <v>19200</v>
      </c>
      <c r="CH48" s="241">
        <f t="shared" si="62"/>
        <v>6142848000</v>
      </c>
      <c r="CI48" s="241">
        <f t="shared" si="63"/>
        <v>0</v>
      </c>
      <c r="CJ48" s="241"/>
      <c r="CK48" s="241"/>
      <c r="CL48" s="241"/>
      <c r="CM48" s="241"/>
    </row>
    <row r="49" spans="1:137" x14ac:dyDescent="0.35">
      <c r="A49" s="20" t="s">
        <v>8</v>
      </c>
      <c r="B49" s="20">
        <v>13050314</v>
      </c>
      <c r="C49" s="5" t="s">
        <v>215</v>
      </c>
      <c r="D49" s="6" t="s">
        <v>216</v>
      </c>
      <c r="E49" s="6">
        <v>12</v>
      </c>
      <c r="F49" s="6">
        <v>1</v>
      </c>
      <c r="G49" s="7">
        <v>319940</v>
      </c>
      <c r="H49" s="8">
        <f t="shared" si="32"/>
        <v>319940</v>
      </c>
      <c r="I49" s="12">
        <f t="shared" si="68"/>
        <v>5760</v>
      </c>
      <c r="J49" s="13">
        <f t="shared" si="67"/>
        <v>69120</v>
      </c>
      <c r="K49" s="14">
        <v>69120</v>
      </c>
      <c r="L49" s="14">
        <f t="shared" si="66"/>
        <v>22114252800</v>
      </c>
      <c r="M49" s="218">
        <f t="shared" si="2"/>
        <v>7000</v>
      </c>
      <c r="N49" s="218">
        <f t="shared" si="3"/>
        <v>84000</v>
      </c>
      <c r="O49" s="230">
        <v>84000</v>
      </c>
      <c r="P49" s="17">
        <f t="shared" si="4"/>
        <v>26874960000</v>
      </c>
      <c r="Q49" s="237">
        <v>0.2</v>
      </c>
      <c r="R49" s="8">
        <f t="shared" si="5"/>
        <v>16800</v>
      </c>
      <c r="S49" s="212">
        <f t="shared" si="6"/>
        <v>100800</v>
      </c>
      <c r="T49" s="212">
        <f t="shared" si="7"/>
        <v>32249952000</v>
      </c>
      <c r="U49" s="215">
        <v>4200</v>
      </c>
      <c r="V49" s="215">
        <f t="shared" si="8"/>
        <v>1343748000</v>
      </c>
      <c r="W49" s="215">
        <f t="shared" si="33"/>
        <v>840</v>
      </c>
      <c r="X49" s="215">
        <f t="shared" si="9"/>
        <v>268749600</v>
      </c>
      <c r="Y49" s="221">
        <v>5880.0000000000009</v>
      </c>
      <c r="Z49" s="221">
        <f t="shared" si="10"/>
        <v>1881247200.0000002</v>
      </c>
      <c r="AA49" s="221">
        <f t="shared" si="34"/>
        <v>1176.0000000000002</v>
      </c>
      <c r="AB49" s="221">
        <f t="shared" si="11"/>
        <v>376249440.00000006</v>
      </c>
      <c r="AC49" s="215">
        <v>5880.0000000000009</v>
      </c>
      <c r="AD49" s="215">
        <f t="shared" si="12"/>
        <v>1881247200.0000002</v>
      </c>
      <c r="AE49" s="215">
        <f t="shared" si="35"/>
        <v>1176.0000000000002</v>
      </c>
      <c r="AF49" s="215">
        <f t="shared" si="13"/>
        <v>376249440.00000006</v>
      </c>
      <c r="AG49" s="215">
        <f t="shared" si="36"/>
        <v>15960.000000000002</v>
      </c>
      <c r="AH49" s="215">
        <f t="shared" si="37"/>
        <v>5106242400</v>
      </c>
      <c r="AI49" s="215">
        <f t="shared" si="38"/>
        <v>3192.0000000000005</v>
      </c>
      <c r="AJ49" s="215">
        <f t="shared" si="39"/>
        <v>1021248480.0000001</v>
      </c>
      <c r="AK49" s="214">
        <v>5880.0000000000009</v>
      </c>
      <c r="AL49" s="215">
        <f t="shared" si="14"/>
        <v>1881247200.0000002</v>
      </c>
      <c r="AM49" s="215">
        <f t="shared" si="40"/>
        <v>1176.0000000000002</v>
      </c>
      <c r="AN49" s="215">
        <f t="shared" si="15"/>
        <v>376249440.00000006</v>
      </c>
      <c r="AO49" s="215">
        <v>6720</v>
      </c>
      <c r="AP49" s="215">
        <f t="shared" si="16"/>
        <v>2149996800</v>
      </c>
      <c r="AQ49" s="215">
        <f t="shared" si="41"/>
        <v>1344</v>
      </c>
      <c r="AR49" s="215">
        <f t="shared" si="17"/>
        <v>429999360</v>
      </c>
      <c r="AS49" s="215">
        <v>5040</v>
      </c>
      <c r="AT49" s="215">
        <f t="shared" si="18"/>
        <v>1612497600</v>
      </c>
      <c r="AU49" s="215">
        <f t="shared" si="42"/>
        <v>1008</v>
      </c>
      <c r="AV49" s="215">
        <f t="shared" si="19"/>
        <v>322499520</v>
      </c>
      <c r="AW49" s="215">
        <f t="shared" si="43"/>
        <v>17640</v>
      </c>
      <c r="AX49" s="215">
        <f t="shared" si="44"/>
        <v>5643741600</v>
      </c>
      <c r="AY49" s="215">
        <f t="shared" si="45"/>
        <v>3528</v>
      </c>
      <c r="AZ49" s="215">
        <f t="shared" si="46"/>
        <v>1128748320</v>
      </c>
      <c r="BA49" s="215">
        <v>9240</v>
      </c>
      <c r="BB49" s="215">
        <f t="shared" si="20"/>
        <v>2956245600</v>
      </c>
      <c r="BC49" s="215">
        <f t="shared" si="47"/>
        <v>1848</v>
      </c>
      <c r="BD49" s="215">
        <f t="shared" si="21"/>
        <v>591249120</v>
      </c>
      <c r="BE49" s="214">
        <v>9240</v>
      </c>
      <c r="BF49" s="215">
        <f t="shared" si="22"/>
        <v>2956245600</v>
      </c>
      <c r="BG49" s="215">
        <f t="shared" si="48"/>
        <v>1848</v>
      </c>
      <c r="BH49" s="215">
        <f t="shared" si="23"/>
        <v>591249120</v>
      </c>
      <c r="BI49" s="215">
        <v>8400</v>
      </c>
      <c r="BJ49" s="215">
        <f t="shared" si="24"/>
        <v>2687496000</v>
      </c>
      <c r="BK49" s="215">
        <f t="shared" si="49"/>
        <v>1680</v>
      </c>
      <c r="BL49" s="215">
        <f t="shared" si="25"/>
        <v>537499200</v>
      </c>
      <c r="BM49" s="215">
        <f t="shared" si="50"/>
        <v>26880</v>
      </c>
      <c r="BN49" s="215">
        <f t="shared" si="51"/>
        <v>8599987200</v>
      </c>
      <c r="BO49" s="215">
        <f t="shared" si="52"/>
        <v>591252648</v>
      </c>
      <c r="BP49" s="215">
        <f t="shared" si="53"/>
        <v>1719997440</v>
      </c>
      <c r="BQ49" s="215">
        <v>9240</v>
      </c>
      <c r="BR49" s="215">
        <f t="shared" si="26"/>
        <v>2956245600</v>
      </c>
      <c r="BS49" s="215">
        <f t="shared" si="54"/>
        <v>1848</v>
      </c>
      <c r="BT49" s="215">
        <f t="shared" si="27"/>
        <v>591249120</v>
      </c>
      <c r="BU49" s="215">
        <v>8400</v>
      </c>
      <c r="BV49" s="215">
        <f t="shared" si="28"/>
        <v>2687496000</v>
      </c>
      <c r="BW49" s="215">
        <f t="shared" si="55"/>
        <v>1680</v>
      </c>
      <c r="BX49" s="215">
        <f t="shared" si="29"/>
        <v>537499200</v>
      </c>
      <c r="BY49" s="215">
        <v>5880.0000000000009</v>
      </c>
      <c r="BZ49" s="215">
        <f t="shared" si="30"/>
        <v>1881247200.0000002</v>
      </c>
      <c r="CA49" s="215">
        <f t="shared" si="56"/>
        <v>1176.0000000000002</v>
      </c>
      <c r="CB49" s="215">
        <f t="shared" si="31"/>
        <v>376249440.00000006</v>
      </c>
      <c r="CC49" s="215">
        <f t="shared" si="57"/>
        <v>23520</v>
      </c>
      <c r="CD49" s="215">
        <f t="shared" si="58"/>
        <v>7524988800</v>
      </c>
      <c r="CE49" s="219">
        <f t="shared" si="59"/>
        <v>4704</v>
      </c>
      <c r="CF49" s="219">
        <f t="shared" si="60"/>
        <v>1504997760</v>
      </c>
      <c r="CG49" s="241">
        <f t="shared" si="61"/>
        <v>16800</v>
      </c>
      <c r="CH49" s="241">
        <f t="shared" si="62"/>
        <v>5374992000</v>
      </c>
      <c r="CI49" s="241">
        <f t="shared" si="63"/>
        <v>0</v>
      </c>
      <c r="CJ49" s="241"/>
      <c r="CK49" s="241"/>
      <c r="CL49" s="241"/>
      <c r="CM49" s="241"/>
    </row>
    <row r="50" spans="1:137" ht="38.25" customHeight="1" x14ac:dyDescent="0.35">
      <c r="A50" s="20" t="s">
        <v>8</v>
      </c>
      <c r="B50" s="20">
        <v>13050309</v>
      </c>
      <c r="C50" s="91" t="s">
        <v>209</v>
      </c>
      <c r="D50" s="6" t="s">
        <v>217</v>
      </c>
      <c r="E50" s="6">
        <v>12</v>
      </c>
      <c r="F50" s="6">
        <v>1</v>
      </c>
      <c r="G50" s="7">
        <v>744047.61904761917</v>
      </c>
      <c r="H50" s="8">
        <f t="shared" si="32"/>
        <v>744047.61904761917</v>
      </c>
      <c r="I50" s="12">
        <f t="shared" si="68"/>
        <v>21600</v>
      </c>
      <c r="J50" s="13">
        <f t="shared" si="67"/>
        <v>259200</v>
      </c>
      <c r="K50" s="14">
        <v>259200</v>
      </c>
      <c r="L50" s="14">
        <f t="shared" si="66"/>
        <v>192857142857.14288</v>
      </c>
      <c r="M50" s="218">
        <f t="shared" si="2"/>
        <v>10000</v>
      </c>
      <c r="N50" s="218">
        <f t="shared" si="3"/>
        <v>120000</v>
      </c>
      <c r="O50" s="232">
        <v>120000</v>
      </c>
      <c r="P50" s="17">
        <f t="shared" si="4"/>
        <v>89285714285.714294</v>
      </c>
      <c r="Q50" s="237">
        <v>0.1</v>
      </c>
      <c r="R50" s="8">
        <f t="shared" si="5"/>
        <v>12000</v>
      </c>
      <c r="S50" s="212">
        <f t="shared" si="6"/>
        <v>132000</v>
      </c>
      <c r="T50" s="212">
        <f t="shared" si="7"/>
        <v>98214285714.285736</v>
      </c>
      <c r="U50" s="215">
        <v>6000</v>
      </c>
      <c r="V50" s="215">
        <f t="shared" si="8"/>
        <v>4464285714.2857151</v>
      </c>
      <c r="W50" s="215">
        <f t="shared" si="33"/>
        <v>600</v>
      </c>
      <c r="X50" s="215">
        <f t="shared" si="9"/>
        <v>446428571.42857152</v>
      </c>
      <c r="Y50" s="221">
        <v>8400</v>
      </c>
      <c r="Z50" s="221">
        <f t="shared" si="10"/>
        <v>6250000000.000001</v>
      </c>
      <c r="AA50" s="221">
        <f t="shared" si="34"/>
        <v>840</v>
      </c>
      <c r="AB50" s="221">
        <f t="shared" si="11"/>
        <v>625000000.00000012</v>
      </c>
      <c r="AC50" s="215">
        <v>8400</v>
      </c>
      <c r="AD50" s="215">
        <f t="shared" si="12"/>
        <v>6250000000.000001</v>
      </c>
      <c r="AE50" s="215">
        <f t="shared" si="35"/>
        <v>840</v>
      </c>
      <c r="AF50" s="215">
        <f t="shared" si="13"/>
        <v>625000000.00000012</v>
      </c>
      <c r="AG50" s="215">
        <f t="shared" si="36"/>
        <v>22800</v>
      </c>
      <c r="AH50" s="215">
        <f t="shared" si="37"/>
        <v>16964285714.285717</v>
      </c>
      <c r="AI50" s="215">
        <f t="shared" si="38"/>
        <v>2280</v>
      </c>
      <c r="AJ50" s="215">
        <f t="shared" si="39"/>
        <v>1696428571.4285717</v>
      </c>
      <c r="AK50" s="214">
        <v>8400</v>
      </c>
      <c r="AL50" s="215">
        <f t="shared" si="14"/>
        <v>6250000000.000001</v>
      </c>
      <c r="AM50" s="215">
        <f t="shared" si="40"/>
        <v>840</v>
      </c>
      <c r="AN50" s="215">
        <f t="shared" si="15"/>
        <v>625000000.00000012</v>
      </c>
      <c r="AO50" s="215">
        <v>9600</v>
      </c>
      <c r="AP50" s="215">
        <f t="shared" si="16"/>
        <v>7142857142.8571444</v>
      </c>
      <c r="AQ50" s="215">
        <f t="shared" si="41"/>
        <v>960</v>
      </c>
      <c r="AR50" s="215">
        <f t="shared" si="17"/>
        <v>714285714.28571439</v>
      </c>
      <c r="AS50" s="215">
        <v>7200</v>
      </c>
      <c r="AT50" s="215">
        <f t="shared" si="18"/>
        <v>5357142857.1428576</v>
      </c>
      <c r="AU50" s="215">
        <f t="shared" si="42"/>
        <v>720</v>
      </c>
      <c r="AV50" s="215">
        <f t="shared" si="19"/>
        <v>535714285.71428579</v>
      </c>
      <c r="AW50" s="215">
        <f t="shared" si="43"/>
        <v>25200</v>
      </c>
      <c r="AX50" s="215">
        <f t="shared" si="44"/>
        <v>18750000000.000004</v>
      </c>
      <c r="AY50" s="215">
        <f t="shared" si="45"/>
        <v>2520</v>
      </c>
      <c r="AZ50" s="215">
        <f t="shared" si="46"/>
        <v>1875000000.0000005</v>
      </c>
      <c r="BA50" s="215">
        <v>13200</v>
      </c>
      <c r="BB50" s="215">
        <f t="shared" si="20"/>
        <v>9821428571.4285736</v>
      </c>
      <c r="BC50" s="215">
        <f t="shared" si="47"/>
        <v>1320</v>
      </c>
      <c r="BD50" s="215">
        <f t="shared" si="21"/>
        <v>982142857.14285731</v>
      </c>
      <c r="BE50" s="214">
        <v>13200</v>
      </c>
      <c r="BF50" s="215">
        <f t="shared" si="22"/>
        <v>9821428571.4285736</v>
      </c>
      <c r="BG50" s="215">
        <f t="shared" si="48"/>
        <v>1320</v>
      </c>
      <c r="BH50" s="215">
        <f t="shared" si="23"/>
        <v>982142857.14285731</v>
      </c>
      <c r="BI50" s="215">
        <v>12000</v>
      </c>
      <c r="BJ50" s="215">
        <f t="shared" si="24"/>
        <v>8928571428.5714302</v>
      </c>
      <c r="BK50" s="215">
        <f t="shared" si="49"/>
        <v>1200</v>
      </c>
      <c r="BL50" s="215">
        <f t="shared" si="25"/>
        <v>892857142.85714304</v>
      </c>
      <c r="BM50" s="215">
        <f t="shared" si="50"/>
        <v>38400</v>
      </c>
      <c r="BN50" s="215">
        <f t="shared" si="51"/>
        <v>28571428571.428577</v>
      </c>
      <c r="BO50" s="215">
        <f t="shared" si="52"/>
        <v>982145377.14285731</v>
      </c>
      <c r="BP50" s="215">
        <f t="shared" si="53"/>
        <v>2857142857.1428576</v>
      </c>
      <c r="BQ50" s="215">
        <v>13200</v>
      </c>
      <c r="BR50" s="215">
        <f t="shared" si="26"/>
        <v>9821428571.4285736</v>
      </c>
      <c r="BS50" s="215">
        <f t="shared" si="54"/>
        <v>1320</v>
      </c>
      <c r="BT50" s="215">
        <f t="shared" si="27"/>
        <v>982142857.14285731</v>
      </c>
      <c r="BU50" s="215">
        <v>12000</v>
      </c>
      <c r="BV50" s="215">
        <f t="shared" si="28"/>
        <v>8928571428.5714302</v>
      </c>
      <c r="BW50" s="215">
        <f t="shared" si="55"/>
        <v>1200</v>
      </c>
      <c r="BX50" s="215">
        <f t="shared" si="29"/>
        <v>892857142.85714304</v>
      </c>
      <c r="BY50" s="215">
        <v>8400</v>
      </c>
      <c r="BZ50" s="215">
        <f t="shared" si="30"/>
        <v>6250000000.000001</v>
      </c>
      <c r="CA50" s="215">
        <f t="shared" si="56"/>
        <v>840</v>
      </c>
      <c r="CB50" s="215">
        <f t="shared" si="31"/>
        <v>625000000.00000012</v>
      </c>
      <c r="CC50" s="215">
        <f t="shared" si="57"/>
        <v>33600</v>
      </c>
      <c r="CD50" s="215">
        <f t="shared" si="58"/>
        <v>25000000000.000004</v>
      </c>
      <c r="CE50" s="219">
        <f t="shared" si="59"/>
        <v>3360</v>
      </c>
      <c r="CF50" s="219">
        <f t="shared" si="60"/>
        <v>2500000000.0000005</v>
      </c>
      <c r="CG50" s="241">
        <f t="shared" si="61"/>
        <v>12000</v>
      </c>
      <c r="CH50" s="241">
        <f t="shared" si="62"/>
        <v>8928571428.5714302</v>
      </c>
      <c r="CI50" s="241">
        <f t="shared" si="63"/>
        <v>0</v>
      </c>
      <c r="CJ50" s="241"/>
      <c r="CK50" s="241"/>
      <c r="CL50" s="241"/>
      <c r="CM50" s="241"/>
    </row>
    <row r="51" spans="1:137" x14ac:dyDescent="0.35">
      <c r="A51" s="20" t="s">
        <v>8</v>
      </c>
      <c r="B51" s="20">
        <v>13050214</v>
      </c>
      <c r="C51" s="5" t="s">
        <v>210</v>
      </c>
      <c r="D51" s="6" t="s">
        <v>542</v>
      </c>
      <c r="E51" s="6">
        <v>12</v>
      </c>
      <c r="F51" s="6">
        <v>1</v>
      </c>
      <c r="G51" s="7">
        <v>1041667</v>
      </c>
      <c r="H51" s="8">
        <f t="shared" si="32"/>
        <v>1041667</v>
      </c>
      <c r="I51" s="12">
        <f t="shared" si="68"/>
        <v>2160</v>
      </c>
      <c r="J51" s="13">
        <f t="shared" si="67"/>
        <v>25920</v>
      </c>
      <c r="K51" s="14">
        <v>25920</v>
      </c>
      <c r="L51" s="14">
        <f t="shared" si="66"/>
        <v>27000008640</v>
      </c>
      <c r="M51" s="218">
        <f t="shared" si="2"/>
        <v>0</v>
      </c>
      <c r="N51" s="218">
        <f t="shared" si="3"/>
        <v>0</v>
      </c>
      <c r="O51" s="236">
        <v>0</v>
      </c>
      <c r="P51" s="17">
        <f t="shared" si="4"/>
        <v>0</v>
      </c>
      <c r="Q51" s="237">
        <v>1</v>
      </c>
      <c r="R51" s="8">
        <f t="shared" si="5"/>
        <v>0</v>
      </c>
      <c r="S51" s="212">
        <f t="shared" si="6"/>
        <v>0</v>
      </c>
      <c r="T51" s="212">
        <f t="shared" si="7"/>
        <v>0</v>
      </c>
      <c r="U51" s="215">
        <v>0</v>
      </c>
      <c r="V51" s="215">
        <f t="shared" si="8"/>
        <v>0</v>
      </c>
      <c r="W51" s="215">
        <f t="shared" si="33"/>
        <v>0</v>
      </c>
      <c r="X51" s="215">
        <f t="shared" si="9"/>
        <v>0</v>
      </c>
      <c r="Y51" s="221">
        <v>0</v>
      </c>
      <c r="Z51" s="221">
        <f t="shared" si="10"/>
        <v>0</v>
      </c>
      <c r="AA51" s="221">
        <f t="shared" si="34"/>
        <v>0</v>
      </c>
      <c r="AB51" s="221">
        <f t="shared" si="11"/>
        <v>0</v>
      </c>
      <c r="AC51" s="215">
        <v>0</v>
      </c>
      <c r="AD51" s="215">
        <f t="shared" si="12"/>
        <v>0</v>
      </c>
      <c r="AE51" s="215">
        <f t="shared" si="35"/>
        <v>0</v>
      </c>
      <c r="AF51" s="215">
        <f t="shared" si="13"/>
        <v>0</v>
      </c>
      <c r="AG51" s="215">
        <f t="shared" si="36"/>
        <v>0</v>
      </c>
      <c r="AH51" s="215">
        <f t="shared" si="37"/>
        <v>0</v>
      </c>
      <c r="AI51" s="215">
        <f t="shared" si="38"/>
        <v>0</v>
      </c>
      <c r="AJ51" s="215">
        <f t="shared" si="39"/>
        <v>0</v>
      </c>
      <c r="AK51" s="214">
        <v>0</v>
      </c>
      <c r="AL51" s="215">
        <f t="shared" si="14"/>
        <v>0</v>
      </c>
      <c r="AM51" s="215">
        <f t="shared" si="40"/>
        <v>0</v>
      </c>
      <c r="AN51" s="215">
        <f t="shared" si="15"/>
        <v>0</v>
      </c>
      <c r="AO51" s="215">
        <v>0</v>
      </c>
      <c r="AP51" s="215">
        <f t="shared" si="16"/>
        <v>0</v>
      </c>
      <c r="AQ51" s="215">
        <f t="shared" si="41"/>
        <v>0</v>
      </c>
      <c r="AR51" s="215">
        <f t="shared" si="17"/>
        <v>0</v>
      </c>
      <c r="AS51" s="215">
        <v>0</v>
      </c>
      <c r="AT51" s="215">
        <f t="shared" si="18"/>
        <v>0</v>
      </c>
      <c r="AU51" s="215">
        <f t="shared" si="42"/>
        <v>0</v>
      </c>
      <c r="AV51" s="215">
        <f t="shared" si="19"/>
        <v>0</v>
      </c>
      <c r="AW51" s="215">
        <f t="shared" si="43"/>
        <v>0</v>
      </c>
      <c r="AX51" s="215">
        <f t="shared" si="44"/>
        <v>0</v>
      </c>
      <c r="AY51" s="215">
        <f t="shared" si="45"/>
        <v>0</v>
      </c>
      <c r="AZ51" s="215">
        <f t="shared" si="46"/>
        <v>0</v>
      </c>
      <c r="BA51" s="215">
        <v>0</v>
      </c>
      <c r="BB51" s="215">
        <f t="shared" si="20"/>
        <v>0</v>
      </c>
      <c r="BC51" s="215">
        <f t="shared" si="47"/>
        <v>0</v>
      </c>
      <c r="BD51" s="215">
        <f t="shared" si="21"/>
        <v>0</v>
      </c>
      <c r="BE51" s="214">
        <v>0</v>
      </c>
      <c r="BF51" s="215">
        <f t="shared" si="22"/>
        <v>0</v>
      </c>
      <c r="BG51" s="215">
        <f t="shared" si="48"/>
        <v>0</v>
      </c>
      <c r="BH51" s="215">
        <f t="shared" si="23"/>
        <v>0</v>
      </c>
      <c r="BI51" s="215">
        <v>0</v>
      </c>
      <c r="BJ51" s="215">
        <f t="shared" si="24"/>
        <v>0</v>
      </c>
      <c r="BK51" s="215">
        <f t="shared" si="49"/>
        <v>0</v>
      </c>
      <c r="BL51" s="215">
        <f t="shared" si="25"/>
        <v>0</v>
      </c>
      <c r="BM51" s="215">
        <f t="shared" si="50"/>
        <v>0</v>
      </c>
      <c r="BN51" s="215">
        <f t="shared" si="51"/>
        <v>0</v>
      </c>
      <c r="BO51" s="215">
        <f t="shared" si="52"/>
        <v>0</v>
      </c>
      <c r="BP51" s="215">
        <f t="shared" si="53"/>
        <v>0</v>
      </c>
      <c r="BQ51" s="215">
        <v>0</v>
      </c>
      <c r="BR51" s="215">
        <f t="shared" si="26"/>
        <v>0</v>
      </c>
      <c r="BS51" s="215">
        <f t="shared" si="54"/>
        <v>0</v>
      </c>
      <c r="BT51" s="215">
        <f t="shared" si="27"/>
        <v>0</v>
      </c>
      <c r="BU51" s="215">
        <v>0</v>
      </c>
      <c r="BV51" s="215">
        <f t="shared" si="28"/>
        <v>0</v>
      </c>
      <c r="BW51" s="215">
        <f t="shared" si="55"/>
        <v>0</v>
      </c>
      <c r="BX51" s="215">
        <f t="shared" si="29"/>
        <v>0</v>
      </c>
      <c r="BY51" s="215">
        <v>0</v>
      </c>
      <c r="BZ51" s="215">
        <f t="shared" si="30"/>
        <v>0</v>
      </c>
      <c r="CA51" s="215">
        <f t="shared" si="56"/>
        <v>0</v>
      </c>
      <c r="CB51" s="215">
        <f t="shared" si="31"/>
        <v>0</v>
      </c>
      <c r="CC51" s="215">
        <f t="shared" si="57"/>
        <v>0</v>
      </c>
      <c r="CD51" s="215">
        <f t="shared" si="58"/>
        <v>0</v>
      </c>
      <c r="CE51" s="219">
        <f t="shared" si="59"/>
        <v>0</v>
      </c>
      <c r="CF51" s="219">
        <f t="shared" si="60"/>
        <v>0</v>
      </c>
      <c r="CG51" s="241">
        <f t="shared" si="61"/>
        <v>0</v>
      </c>
      <c r="CH51" s="241">
        <f t="shared" si="62"/>
        <v>0</v>
      </c>
      <c r="CI51" s="241">
        <f t="shared" si="63"/>
        <v>0</v>
      </c>
      <c r="CJ51" s="241"/>
      <c r="CK51" s="241"/>
      <c r="CL51" s="241"/>
      <c r="CM51" s="241"/>
    </row>
    <row r="52" spans="1:137" x14ac:dyDescent="0.35">
      <c r="A52" s="20" t="s">
        <v>8</v>
      </c>
      <c r="B52" s="20">
        <v>13050315</v>
      </c>
      <c r="C52" s="5" t="s">
        <v>224</v>
      </c>
      <c r="D52" s="6" t="s">
        <v>218</v>
      </c>
      <c r="E52" s="6">
        <v>12</v>
      </c>
      <c r="F52" s="6">
        <v>1</v>
      </c>
      <c r="G52" s="7">
        <v>744047.61904761917</v>
      </c>
      <c r="H52" s="8">
        <f t="shared" si="32"/>
        <v>744047.61904761917</v>
      </c>
      <c r="I52" s="12">
        <f t="shared" si="68"/>
        <v>5760</v>
      </c>
      <c r="J52" s="13">
        <f t="shared" si="67"/>
        <v>69120</v>
      </c>
      <c r="K52" s="14">
        <v>69120</v>
      </c>
      <c r="L52" s="14">
        <f t="shared" si="66"/>
        <v>51428571428.571434</v>
      </c>
      <c r="M52" s="218">
        <f t="shared" si="2"/>
        <v>5000</v>
      </c>
      <c r="N52" s="218">
        <f t="shared" si="3"/>
        <v>60000</v>
      </c>
      <c r="O52" s="230">
        <v>60000</v>
      </c>
      <c r="P52" s="17">
        <f t="shared" si="4"/>
        <v>44642857142.857147</v>
      </c>
      <c r="Q52" s="237">
        <v>0.6</v>
      </c>
      <c r="R52" s="8">
        <f t="shared" si="5"/>
        <v>36000</v>
      </c>
      <c r="S52" s="212">
        <f t="shared" si="6"/>
        <v>96000</v>
      </c>
      <c r="T52" s="212">
        <f t="shared" si="7"/>
        <v>71428571428.571442</v>
      </c>
      <c r="U52" s="215">
        <v>3000</v>
      </c>
      <c r="V52" s="215">
        <f t="shared" si="8"/>
        <v>2232142857.1428576</v>
      </c>
      <c r="W52" s="215">
        <f t="shared" si="33"/>
        <v>1800</v>
      </c>
      <c r="X52" s="215">
        <f t="shared" si="9"/>
        <v>1339285714.2857144</v>
      </c>
      <c r="Y52" s="221">
        <v>4200</v>
      </c>
      <c r="Z52" s="221">
        <f t="shared" si="10"/>
        <v>3125000000.0000005</v>
      </c>
      <c r="AA52" s="221">
        <f t="shared" si="34"/>
        <v>2520</v>
      </c>
      <c r="AB52" s="221">
        <f t="shared" si="11"/>
        <v>1875000000.0000002</v>
      </c>
      <c r="AC52" s="215">
        <v>4200</v>
      </c>
      <c r="AD52" s="215">
        <f t="shared" si="12"/>
        <v>3125000000.0000005</v>
      </c>
      <c r="AE52" s="215">
        <f t="shared" si="35"/>
        <v>2520</v>
      </c>
      <c r="AF52" s="215">
        <f t="shared" si="13"/>
        <v>1875000000.0000002</v>
      </c>
      <c r="AG52" s="215">
        <f t="shared" si="36"/>
        <v>11400</v>
      </c>
      <c r="AH52" s="215">
        <f t="shared" si="37"/>
        <v>8482142857.1428585</v>
      </c>
      <c r="AI52" s="215">
        <f t="shared" si="38"/>
        <v>6840</v>
      </c>
      <c r="AJ52" s="215">
        <f t="shared" si="39"/>
        <v>5089285714.2857151</v>
      </c>
      <c r="AK52" s="214">
        <v>4200</v>
      </c>
      <c r="AL52" s="215">
        <f t="shared" si="14"/>
        <v>3125000000.0000005</v>
      </c>
      <c r="AM52" s="215">
        <f t="shared" si="40"/>
        <v>2520</v>
      </c>
      <c r="AN52" s="215">
        <f t="shared" si="15"/>
        <v>1875000000.0000002</v>
      </c>
      <c r="AO52" s="215">
        <v>4800</v>
      </c>
      <c r="AP52" s="215">
        <f t="shared" si="16"/>
        <v>3571428571.4285722</v>
      </c>
      <c r="AQ52" s="215">
        <f t="shared" si="41"/>
        <v>2880</v>
      </c>
      <c r="AR52" s="215">
        <f t="shared" si="17"/>
        <v>2142857142.8571432</v>
      </c>
      <c r="AS52" s="215">
        <v>3600</v>
      </c>
      <c r="AT52" s="215">
        <f t="shared" si="18"/>
        <v>2678571428.5714288</v>
      </c>
      <c r="AU52" s="215">
        <f t="shared" si="42"/>
        <v>2160</v>
      </c>
      <c r="AV52" s="215">
        <f t="shared" si="19"/>
        <v>1607142857.1428573</v>
      </c>
      <c r="AW52" s="215">
        <f t="shared" si="43"/>
        <v>12600</v>
      </c>
      <c r="AX52" s="215">
        <f t="shared" si="44"/>
        <v>9375000000.0000019</v>
      </c>
      <c r="AY52" s="215">
        <f t="shared" si="45"/>
        <v>7560</v>
      </c>
      <c r="AZ52" s="215">
        <f t="shared" si="46"/>
        <v>5625000000.000001</v>
      </c>
      <c r="BA52" s="215">
        <v>6600</v>
      </c>
      <c r="BB52" s="215">
        <f t="shared" si="20"/>
        <v>4910714285.7142868</v>
      </c>
      <c r="BC52" s="215">
        <f t="shared" si="47"/>
        <v>3960</v>
      </c>
      <c r="BD52" s="215">
        <f t="shared" si="21"/>
        <v>2946428571.4285717</v>
      </c>
      <c r="BE52" s="214">
        <v>6600</v>
      </c>
      <c r="BF52" s="215">
        <f t="shared" si="22"/>
        <v>4910714285.7142868</v>
      </c>
      <c r="BG52" s="215">
        <f t="shared" si="48"/>
        <v>3960</v>
      </c>
      <c r="BH52" s="215">
        <f t="shared" si="23"/>
        <v>2946428571.4285717</v>
      </c>
      <c r="BI52" s="215">
        <v>6000</v>
      </c>
      <c r="BJ52" s="215">
        <f t="shared" si="24"/>
        <v>4464285714.2857151</v>
      </c>
      <c r="BK52" s="215">
        <f t="shared" si="49"/>
        <v>3600</v>
      </c>
      <c r="BL52" s="215">
        <f t="shared" si="25"/>
        <v>2678571428.5714288</v>
      </c>
      <c r="BM52" s="215">
        <f t="shared" si="50"/>
        <v>19200</v>
      </c>
      <c r="BN52" s="215">
        <f t="shared" si="51"/>
        <v>14285714285.714289</v>
      </c>
      <c r="BO52" s="215">
        <f t="shared" si="52"/>
        <v>2946436131.4285717</v>
      </c>
      <c r="BP52" s="215">
        <f t="shared" si="53"/>
        <v>8571428571.4285717</v>
      </c>
      <c r="BQ52" s="215">
        <v>6600</v>
      </c>
      <c r="BR52" s="215">
        <f t="shared" si="26"/>
        <v>4910714285.7142868</v>
      </c>
      <c r="BS52" s="215">
        <f t="shared" si="54"/>
        <v>3960</v>
      </c>
      <c r="BT52" s="215">
        <f t="shared" si="27"/>
        <v>2946428571.4285717</v>
      </c>
      <c r="BU52" s="215">
        <v>6000</v>
      </c>
      <c r="BV52" s="215">
        <f t="shared" si="28"/>
        <v>4464285714.2857151</v>
      </c>
      <c r="BW52" s="215">
        <f t="shared" si="55"/>
        <v>3600</v>
      </c>
      <c r="BX52" s="215">
        <f t="shared" si="29"/>
        <v>2678571428.5714288</v>
      </c>
      <c r="BY52" s="215">
        <v>4200</v>
      </c>
      <c r="BZ52" s="215">
        <f t="shared" si="30"/>
        <v>3125000000.0000005</v>
      </c>
      <c r="CA52" s="215">
        <f t="shared" si="56"/>
        <v>2520</v>
      </c>
      <c r="CB52" s="215">
        <f t="shared" si="31"/>
        <v>1875000000.0000002</v>
      </c>
      <c r="CC52" s="215">
        <f t="shared" si="57"/>
        <v>16800</v>
      </c>
      <c r="CD52" s="215">
        <f t="shared" si="58"/>
        <v>12500000000.000002</v>
      </c>
      <c r="CE52" s="219">
        <f t="shared" si="59"/>
        <v>10080</v>
      </c>
      <c r="CF52" s="219">
        <f t="shared" si="60"/>
        <v>7500000000.000001</v>
      </c>
      <c r="CG52" s="241">
        <f t="shared" si="61"/>
        <v>36000</v>
      </c>
      <c r="CH52" s="241">
        <f t="shared" si="62"/>
        <v>26785714285.714287</v>
      </c>
      <c r="CI52" s="241">
        <f t="shared" si="63"/>
        <v>0</v>
      </c>
      <c r="CJ52" s="241"/>
      <c r="CK52" s="241"/>
      <c r="CL52" s="241"/>
      <c r="CM52" s="241"/>
    </row>
    <row r="53" spans="1:137" s="18" customFormat="1" x14ac:dyDescent="0.35">
      <c r="A53" s="20" t="s">
        <v>8</v>
      </c>
      <c r="B53" s="20">
        <v>13060201</v>
      </c>
      <c r="C53" s="5" t="s">
        <v>219</v>
      </c>
      <c r="D53" s="6" t="s">
        <v>220</v>
      </c>
      <c r="E53" s="6">
        <v>12</v>
      </c>
      <c r="F53" s="6">
        <v>1</v>
      </c>
      <c r="G53" s="7">
        <v>409226.19047619042</v>
      </c>
      <c r="H53" s="8">
        <f t="shared" si="32"/>
        <v>409226.19047619042</v>
      </c>
      <c r="I53" s="12">
        <f t="shared" si="68"/>
        <v>24000</v>
      </c>
      <c r="J53" s="13">
        <f t="shared" si="67"/>
        <v>288000</v>
      </c>
      <c r="K53" s="14">
        <v>288000</v>
      </c>
      <c r="L53" s="14">
        <f t="shared" si="66"/>
        <v>117857142857.14284</v>
      </c>
      <c r="M53" s="218">
        <f t="shared" si="2"/>
        <v>20000</v>
      </c>
      <c r="N53" s="218">
        <f t="shared" si="3"/>
        <v>240000</v>
      </c>
      <c r="O53" s="234">
        <v>240000</v>
      </c>
      <c r="P53" s="17">
        <f t="shared" si="4"/>
        <v>98214285714.285706</v>
      </c>
      <c r="Q53" s="237">
        <v>0.1</v>
      </c>
      <c r="R53" s="8">
        <f t="shared" si="5"/>
        <v>24000</v>
      </c>
      <c r="S53" s="212">
        <f t="shared" si="6"/>
        <v>264000</v>
      </c>
      <c r="T53" s="212">
        <f t="shared" si="7"/>
        <v>108035714285.71426</v>
      </c>
      <c r="U53" s="215">
        <v>12000</v>
      </c>
      <c r="V53" s="215">
        <f t="shared" si="8"/>
        <v>4910714285.7142849</v>
      </c>
      <c r="W53" s="215">
        <f t="shared" si="33"/>
        <v>1200</v>
      </c>
      <c r="X53" s="215">
        <f t="shared" si="9"/>
        <v>491071428.57142848</v>
      </c>
      <c r="Y53" s="221">
        <v>16800</v>
      </c>
      <c r="Z53" s="221">
        <f t="shared" si="10"/>
        <v>6874999999.999999</v>
      </c>
      <c r="AA53" s="221">
        <f t="shared" si="34"/>
        <v>1680</v>
      </c>
      <c r="AB53" s="221">
        <f t="shared" si="11"/>
        <v>687499999.99999988</v>
      </c>
      <c r="AC53" s="215">
        <v>16800</v>
      </c>
      <c r="AD53" s="215">
        <f t="shared" si="12"/>
        <v>6874999999.999999</v>
      </c>
      <c r="AE53" s="215">
        <f t="shared" si="35"/>
        <v>1680</v>
      </c>
      <c r="AF53" s="215">
        <f t="shared" si="13"/>
        <v>687499999.99999988</v>
      </c>
      <c r="AG53" s="215">
        <f t="shared" si="36"/>
        <v>45600</v>
      </c>
      <c r="AH53" s="215">
        <f t="shared" si="37"/>
        <v>18660714285.714283</v>
      </c>
      <c r="AI53" s="215">
        <f t="shared" si="38"/>
        <v>4560</v>
      </c>
      <c r="AJ53" s="215">
        <f t="shared" si="39"/>
        <v>1866071428.5714283</v>
      </c>
      <c r="AK53" s="214">
        <v>16800</v>
      </c>
      <c r="AL53" s="215">
        <f t="shared" si="14"/>
        <v>6874999999.999999</v>
      </c>
      <c r="AM53" s="215">
        <f t="shared" si="40"/>
        <v>1680</v>
      </c>
      <c r="AN53" s="215">
        <f t="shared" si="15"/>
        <v>687499999.99999988</v>
      </c>
      <c r="AO53" s="215">
        <v>19200</v>
      </c>
      <c r="AP53" s="215">
        <f t="shared" si="16"/>
        <v>7857142857.1428556</v>
      </c>
      <c r="AQ53" s="215">
        <f t="shared" si="41"/>
        <v>1920</v>
      </c>
      <c r="AR53" s="215">
        <f t="shared" si="17"/>
        <v>785714285.71428561</v>
      </c>
      <c r="AS53" s="215">
        <v>14400</v>
      </c>
      <c r="AT53" s="215">
        <f t="shared" si="18"/>
        <v>5892857142.8571424</v>
      </c>
      <c r="AU53" s="215">
        <f t="shared" si="42"/>
        <v>1440</v>
      </c>
      <c r="AV53" s="215">
        <f t="shared" si="19"/>
        <v>589285714.28571415</v>
      </c>
      <c r="AW53" s="215">
        <f t="shared" si="43"/>
        <v>50400</v>
      </c>
      <c r="AX53" s="215">
        <f t="shared" si="44"/>
        <v>20624999999.999996</v>
      </c>
      <c r="AY53" s="215">
        <f t="shared" si="45"/>
        <v>5040</v>
      </c>
      <c r="AZ53" s="215">
        <f t="shared" si="46"/>
        <v>2062499999.9999995</v>
      </c>
      <c r="BA53" s="215">
        <v>26400</v>
      </c>
      <c r="BB53" s="215">
        <f t="shared" si="20"/>
        <v>10803571428.571426</v>
      </c>
      <c r="BC53" s="215">
        <f t="shared" si="47"/>
        <v>2640</v>
      </c>
      <c r="BD53" s="215">
        <f t="shared" si="21"/>
        <v>1080357142.8571427</v>
      </c>
      <c r="BE53" s="214">
        <v>26400</v>
      </c>
      <c r="BF53" s="215">
        <f t="shared" si="22"/>
        <v>10803571428.571426</v>
      </c>
      <c r="BG53" s="215">
        <f t="shared" si="48"/>
        <v>2640</v>
      </c>
      <c r="BH53" s="215">
        <f t="shared" si="23"/>
        <v>1080357142.8571427</v>
      </c>
      <c r="BI53" s="215">
        <v>24000</v>
      </c>
      <c r="BJ53" s="215">
        <f t="shared" si="24"/>
        <v>9821428571.4285698</v>
      </c>
      <c r="BK53" s="215">
        <f t="shared" si="49"/>
        <v>2400</v>
      </c>
      <c r="BL53" s="215">
        <f t="shared" si="25"/>
        <v>982142857.14285696</v>
      </c>
      <c r="BM53" s="215">
        <f t="shared" si="50"/>
        <v>76800</v>
      </c>
      <c r="BN53" s="215">
        <f t="shared" si="51"/>
        <v>31428571428.571423</v>
      </c>
      <c r="BO53" s="215">
        <f t="shared" si="52"/>
        <v>1080362182.8571427</v>
      </c>
      <c r="BP53" s="215">
        <f t="shared" si="53"/>
        <v>3142857142.8571424</v>
      </c>
      <c r="BQ53" s="215">
        <v>26400</v>
      </c>
      <c r="BR53" s="215">
        <f t="shared" si="26"/>
        <v>10803571428.571426</v>
      </c>
      <c r="BS53" s="215">
        <f t="shared" si="54"/>
        <v>2640</v>
      </c>
      <c r="BT53" s="215">
        <f t="shared" si="27"/>
        <v>1080357142.8571427</v>
      </c>
      <c r="BU53" s="215">
        <v>24000</v>
      </c>
      <c r="BV53" s="215">
        <f t="shared" si="28"/>
        <v>9821428571.4285698</v>
      </c>
      <c r="BW53" s="215">
        <f t="shared" si="55"/>
        <v>2400</v>
      </c>
      <c r="BX53" s="215">
        <f t="shared" si="29"/>
        <v>982142857.14285696</v>
      </c>
      <c r="BY53" s="215">
        <v>16800</v>
      </c>
      <c r="BZ53" s="215">
        <f t="shared" si="30"/>
        <v>6874999999.999999</v>
      </c>
      <c r="CA53" s="215">
        <f t="shared" si="56"/>
        <v>1680</v>
      </c>
      <c r="CB53" s="215">
        <f t="shared" si="31"/>
        <v>687499999.99999988</v>
      </c>
      <c r="CC53" s="215">
        <f t="shared" si="57"/>
        <v>67200</v>
      </c>
      <c r="CD53" s="215">
        <f t="shared" si="58"/>
        <v>27499999999.999996</v>
      </c>
      <c r="CE53" s="219">
        <f t="shared" si="59"/>
        <v>6720</v>
      </c>
      <c r="CF53" s="219">
        <f t="shared" si="60"/>
        <v>2749999999.9999995</v>
      </c>
      <c r="CG53" s="241">
        <f t="shared" si="61"/>
        <v>24000</v>
      </c>
      <c r="CH53" s="241">
        <f t="shared" si="62"/>
        <v>9821428571.4285698</v>
      </c>
      <c r="CI53" s="241">
        <f t="shared" si="63"/>
        <v>0</v>
      </c>
      <c r="CJ53" s="241"/>
      <c r="CK53" s="241"/>
      <c r="CL53" s="241"/>
      <c r="CM53" s="241"/>
      <c r="CN53" s="228"/>
      <c r="CO53" s="228"/>
      <c r="CP53" s="228"/>
      <c r="CQ53" s="228"/>
      <c r="CR53" s="228"/>
      <c r="CS53" s="228"/>
      <c r="CT53" s="228"/>
      <c r="CU53" s="228"/>
      <c r="CV53" s="228"/>
      <c r="CW53" s="228"/>
      <c r="CX53" s="228"/>
      <c r="CY53" s="228"/>
      <c r="CZ53" s="228"/>
      <c r="DA53" s="228"/>
      <c r="DB53" s="228"/>
      <c r="DC53" s="228"/>
      <c r="DD53" s="228"/>
      <c r="DE53" s="228"/>
      <c r="DF53" s="228"/>
      <c r="DG53" s="228"/>
      <c r="DH53" s="228"/>
      <c r="DI53" s="228"/>
      <c r="DJ53" s="228"/>
      <c r="DK53" s="228"/>
      <c r="DL53" s="228"/>
      <c r="DM53" s="228"/>
      <c r="DN53" s="228"/>
      <c r="DO53" s="228"/>
      <c r="DP53" s="228"/>
      <c r="DQ53" s="228"/>
      <c r="DR53" s="228"/>
      <c r="DS53" s="228"/>
      <c r="DT53" s="228"/>
      <c r="DU53" s="228"/>
      <c r="DV53" s="228"/>
      <c r="DW53" s="228"/>
      <c r="DX53" s="228"/>
      <c r="DY53" s="228"/>
      <c r="DZ53" s="228"/>
      <c r="EA53" s="228"/>
      <c r="EB53" s="228"/>
      <c r="EC53" s="228"/>
      <c r="ED53" s="228"/>
      <c r="EE53" s="228"/>
      <c r="EF53" s="228"/>
      <c r="EG53" s="228"/>
    </row>
    <row r="54" spans="1:137" x14ac:dyDescent="0.35">
      <c r="A54" s="20" t="s">
        <v>8</v>
      </c>
      <c r="B54" s="20">
        <v>13060200</v>
      </c>
      <c r="C54" s="5" t="s">
        <v>221</v>
      </c>
      <c r="D54" s="6" t="s">
        <v>222</v>
      </c>
      <c r="E54" s="6">
        <v>12</v>
      </c>
      <c r="F54" s="6">
        <v>1</v>
      </c>
      <c r="G54" s="7">
        <v>401785.71428571426</v>
      </c>
      <c r="H54" s="8">
        <f t="shared" si="32"/>
        <v>401785.71428571426</v>
      </c>
      <c r="I54" s="12">
        <f t="shared" si="68"/>
        <v>3600</v>
      </c>
      <c r="J54" s="13">
        <f t="shared" si="67"/>
        <v>43200</v>
      </c>
      <c r="K54" s="14">
        <v>43200</v>
      </c>
      <c r="L54" s="14">
        <f t="shared" si="66"/>
        <v>17357142857.142857</v>
      </c>
      <c r="M54" s="218">
        <f t="shared" si="2"/>
        <v>3000</v>
      </c>
      <c r="N54" s="218">
        <f t="shared" si="3"/>
        <v>36000</v>
      </c>
      <c r="O54" s="235">
        <v>36000</v>
      </c>
      <c r="P54" s="17">
        <f t="shared" si="4"/>
        <v>14464285714.285713</v>
      </c>
      <c r="Q54" s="237">
        <v>0.3</v>
      </c>
      <c r="R54" s="8">
        <f t="shared" si="5"/>
        <v>10800</v>
      </c>
      <c r="S54" s="212">
        <f t="shared" si="6"/>
        <v>46800</v>
      </c>
      <c r="T54" s="212">
        <f t="shared" si="7"/>
        <v>18803571428.571426</v>
      </c>
      <c r="U54" s="215">
        <v>1800</v>
      </c>
      <c r="V54" s="215">
        <f t="shared" si="8"/>
        <v>723214285.71428561</v>
      </c>
      <c r="W54" s="215">
        <f t="shared" si="33"/>
        <v>540</v>
      </c>
      <c r="X54" s="215">
        <f t="shared" si="9"/>
        <v>216964285.7142857</v>
      </c>
      <c r="Y54" s="221">
        <v>2520.0000000000005</v>
      </c>
      <c r="Z54" s="221">
        <f t="shared" si="10"/>
        <v>1012500000.0000001</v>
      </c>
      <c r="AA54" s="221">
        <f t="shared" si="34"/>
        <v>756.00000000000011</v>
      </c>
      <c r="AB54" s="221">
        <f t="shared" si="11"/>
        <v>303750000</v>
      </c>
      <c r="AC54" s="215">
        <v>2520.0000000000005</v>
      </c>
      <c r="AD54" s="215">
        <f t="shared" si="12"/>
        <v>1012500000.0000001</v>
      </c>
      <c r="AE54" s="215">
        <f t="shared" si="35"/>
        <v>756.00000000000011</v>
      </c>
      <c r="AF54" s="215">
        <f t="shared" si="13"/>
        <v>303750000</v>
      </c>
      <c r="AG54" s="215">
        <f t="shared" si="36"/>
        <v>6840.0000000000009</v>
      </c>
      <c r="AH54" s="215">
        <f t="shared" si="37"/>
        <v>2748214285.7142859</v>
      </c>
      <c r="AI54" s="215">
        <f t="shared" si="38"/>
        <v>2052</v>
      </c>
      <c r="AJ54" s="215">
        <f t="shared" si="39"/>
        <v>824464285.71428573</v>
      </c>
      <c r="AK54" s="214">
        <v>2520.0000000000005</v>
      </c>
      <c r="AL54" s="215">
        <f t="shared" si="14"/>
        <v>1012500000.0000001</v>
      </c>
      <c r="AM54" s="215">
        <f t="shared" si="40"/>
        <v>756.00000000000011</v>
      </c>
      <c r="AN54" s="215">
        <f t="shared" si="15"/>
        <v>303750000</v>
      </c>
      <c r="AO54" s="215">
        <v>2880</v>
      </c>
      <c r="AP54" s="215">
        <f t="shared" si="16"/>
        <v>1157142857.1428571</v>
      </c>
      <c r="AQ54" s="215">
        <f t="shared" si="41"/>
        <v>864</v>
      </c>
      <c r="AR54" s="215">
        <f t="shared" si="17"/>
        <v>347142857.14285713</v>
      </c>
      <c r="AS54" s="215">
        <v>2160</v>
      </c>
      <c r="AT54" s="215">
        <f t="shared" si="18"/>
        <v>867857142.85714281</v>
      </c>
      <c r="AU54" s="215">
        <f t="shared" si="42"/>
        <v>648</v>
      </c>
      <c r="AV54" s="215">
        <f t="shared" si="19"/>
        <v>260357142.85714284</v>
      </c>
      <c r="AW54" s="215">
        <f t="shared" si="43"/>
        <v>7560</v>
      </c>
      <c r="AX54" s="215">
        <f t="shared" si="44"/>
        <v>3037500000</v>
      </c>
      <c r="AY54" s="215">
        <f t="shared" si="45"/>
        <v>2268</v>
      </c>
      <c r="AZ54" s="215">
        <f t="shared" si="46"/>
        <v>911250000</v>
      </c>
      <c r="BA54" s="215">
        <v>3960</v>
      </c>
      <c r="BB54" s="215">
        <f t="shared" si="20"/>
        <v>1591071428.5714285</v>
      </c>
      <c r="BC54" s="215">
        <f t="shared" si="47"/>
        <v>1188</v>
      </c>
      <c r="BD54" s="215">
        <f t="shared" si="21"/>
        <v>477321428.57142854</v>
      </c>
      <c r="BE54" s="214">
        <v>3960</v>
      </c>
      <c r="BF54" s="215">
        <f t="shared" si="22"/>
        <v>1591071428.5714285</v>
      </c>
      <c r="BG54" s="215">
        <f t="shared" si="48"/>
        <v>1188</v>
      </c>
      <c r="BH54" s="215">
        <f t="shared" si="23"/>
        <v>477321428.57142854</v>
      </c>
      <c r="BI54" s="215">
        <v>3600</v>
      </c>
      <c r="BJ54" s="215">
        <f t="shared" si="24"/>
        <v>1446428571.4285712</v>
      </c>
      <c r="BK54" s="215">
        <f t="shared" si="49"/>
        <v>1080</v>
      </c>
      <c r="BL54" s="215">
        <f t="shared" si="25"/>
        <v>433928571.4285714</v>
      </c>
      <c r="BM54" s="215">
        <f t="shared" si="50"/>
        <v>11520</v>
      </c>
      <c r="BN54" s="215">
        <f t="shared" si="51"/>
        <v>4628571428.5714283</v>
      </c>
      <c r="BO54" s="215">
        <f t="shared" si="52"/>
        <v>477323696.57142854</v>
      </c>
      <c r="BP54" s="215">
        <f t="shared" si="53"/>
        <v>1388571428.5714285</v>
      </c>
      <c r="BQ54" s="215">
        <v>3960</v>
      </c>
      <c r="BR54" s="215">
        <f t="shared" si="26"/>
        <v>1591071428.5714285</v>
      </c>
      <c r="BS54" s="215">
        <f t="shared" si="54"/>
        <v>1188</v>
      </c>
      <c r="BT54" s="215">
        <f t="shared" si="27"/>
        <v>477321428.57142854</v>
      </c>
      <c r="BU54" s="215">
        <v>3600</v>
      </c>
      <c r="BV54" s="215">
        <f t="shared" si="28"/>
        <v>1446428571.4285712</v>
      </c>
      <c r="BW54" s="215">
        <f t="shared" si="55"/>
        <v>1080</v>
      </c>
      <c r="BX54" s="215">
        <f t="shared" si="29"/>
        <v>433928571.4285714</v>
      </c>
      <c r="BY54" s="215">
        <v>2520.0000000000005</v>
      </c>
      <c r="BZ54" s="215">
        <f t="shared" si="30"/>
        <v>1012500000.0000001</v>
      </c>
      <c r="CA54" s="215">
        <f t="shared" si="56"/>
        <v>756.00000000000011</v>
      </c>
      <c r="CB54" s="215">
        <f t="shared" si="31"/>
        <v>303750000</v>
      </c>
      <c r="CC54" s="215">
        <f t="shared" si="57"/>
        <v>10080</v>
      </c>
      <c r="CD54" s="215">
        <f t="shared" si="58"/>
        <v>4050000000</v>
      </c>
      <c r="CE54" s="219">
        <f t="shared" si="59"/>
        <v>3024</v>
      </c>
      <c r="CF54" s="219">
        <f t="shared" si="60"/>
        <v>1215000000</v>
      </c>
      <c r="CG54" s="241">
        <f t="shared" si="61"/>
        <v>10800</v>
      </c>
      <c r="CH54" s="241">
        <f t="shared" si="62"/>
        <v>4339285714.2857141</v>
      </c>
      <c r="CI54" s="241">
        <f t="shared" si="63"/>
        <v>0</v>
      </c>
      <c r="CJ54" s="241"/>
      <c r="CK54" s="241"/>
      <c r="CL54" s="241"/>
      <c r="CM54" s="241"/>
    </row>
    <row r="55" spans="1:137" x14ac:dyDescent="0.35">
      <c r="A55" s="20" t="s">
        <v>8</v>
      </c>
      <c r="B55" s="20">
        <v>13060300</v>
      </c>
      <c r="C55" s="5" t="s">
        <v>225</v>
      </c>
      <c r="D55" s="6" t="s">
        <v>223</v>
      </c>
      <c r="E55" s="6">
        <v>12</v>
      </c>
      <c r="F55" s="6">
        <v>1</v>
      </c>
      <c r="G55" s="7">
        <v>520833.33333333337</v>
      </c>
      <c r="H55" s="8">
        <f t="shared" si="32"/>
        <v>520833.33333333337</v>
      </c>
      <c r="I55" s="12">
        <f t="shared" si="68"/>
        <v>4320</v>
      </c>
      <c r="J55" s="13">
        <f t="shared" si="67"/>
        <v>51840</v>
      </c>
      <c r="K55" s="14">
        <v>51840</v>
      </c>
      <c r="L55" s="14">
        <f t="shared" si="66"/>
        <v>27000000000.000004</v>
      </c>
      <c r="M55" s="218">
        <f t="shared" si="2"/>
        <v>4000</v>
      </c>
      <c r="N55" s="218">
        <f t="shared" si="3"/>
        <v>48000</v>
      </c>
      <c r="O55" s="230">
        <v>48000</v>
      </c>
      <c r="P55" s="17">
        <f t="shared" si="4"/>
        <v>25000000000</v>
      </c>
      <c r="Q55" s="237">
        <v>0.5</v>
      </c>
      <c r="R55" s="8">
        <f t="shared" si="5"/>
        <v>24000</v>
      </c>
      <c r="S55" s="212">
        <f t="shared" si="6"/>
        <v>72000</v>
      </c>
      <c r="T55" s="212">
        <f t="shared" si="7"/>
        <v>37500000000</v>
      </c>
      <c r="U55" s="215">
        <v>2400</v>
      </c>
      <c r="V55" s="215">
        <f t="shared" si="8"/>
        <v>1250000000</v>
      </c>
      <c r="W55" s="215">
        <f t="shared" si="33"/>
        <v>1200</v>
      </c>
      <c r="X55" s="215">
        <f t="shared" si="9"/>
        <v>625000000</v>
      </c>
      <c r="Y55" s="221">
        <v>3360.0000000000005</v>
      </c>
      <c r="Z55" s="221">
        <f t="shared" si="10"/>
        <v>1750000000.0000005</v>
      </c>
      <c r="AA55" s="221">
        <f t="shared" si="34"/>
        <v>1680.0000000000002</v>
      </c>
      <c r="AB55" s="221">
        <f t="shared" si="11"/>
        <v>875000000.00000024</v>
      </c>
      <c r="AC55" s="215">
        <v>3360.0000000000005</v>
      </c>
      <c r="AD55" s="215">
        <f t="shared" si="12"/>
        <v>1750000000.0000005</v>
      </c>
      <c r="AE55" s="215">
        <f t="shared" si="35"/>
        <v>1680.0000000000002</v>
      </c>
      <c r="AF55" s="215">
        <f t="shared" si="13"/>
        <v>875000000.00000024</v>
      </c>
      <c r="AG55" s="215">
        <f t="shared" si="36"/>
        <v>9120</v>
      </c>
      <c r="AH55" s="215">
        <f t="shared" si="37"/>
        <v>4750000000.000001</v>
      </c>
      <c r="AI55" s="215">
        <f t="shared" si="38"/>
        <v>4560</v>
      </c>
      <c r="AJ55" s="215">
        <f t="shared" si="39"/>
        <v>2375000000.0000005</v>
      </c>
      <c r="AK55" s="214">
        <v>3360.0000000000005</v>
      </c>
      <c r="AL55" s="215">
        <f t="shared" si="14"/>
        <v>1750000000.0000005</v>
      </c>
      <c r="AM55" s="215">
        <f t="shared" si="40"/>
        <v>1680.0000000000002</v>
      </c>
      <c r="AN55" s="215">
        <f t="shared" si="15"/>
        <v>875000000.00000024</v>
      </c>
      <c r="AO55" s="215">
        <v>3840</v>
      </c>
      <c r="AP55" s="215">
        <f t="shared" si="16"/>
        <v>2000000000.0000002</v>
      </c>
      <c r="AQ55" s="215">
        <f t="shared" si="41"/>
        <v>1920</v>
      </c>
      <c r="AR55" s="215">
        <f t="shared" si="17"/>
        <v>1000000000.0000001</v>
      </c>
      <c r="AS55" s="215">
        <v>2880</v>
      </c>
      <c r="AT55" s="215">
        <f t="shared" si="18"/>
        <v>1500000000</v>
      </c>
      <c r="AU55" s="215">
        <f t="shared" si="42"/>
        <v>1440</v>
      </c>
      <c r="AV55" s="215">
        <f t="shared" si="19"/>
        <v>750000000</v>
      </c>
      <c r="AW55" s="215">
        <f t="shared" si="43"/>
        <v>10080</v>
      </c>
      <c r="AX55" s="215">
        <f t="shared" si="44"/>
        <v>5250000000</v>
      </c>
      <c r="AY55" s="215">
        <f t="shared" si="45"/>
        <v>5040</v>
      </c>
      <c r="AZ55" s="215">
        <f t="shared" si="46"/>
        <v>2625000000</v>
      </c>
      <c r="BA55" s="215">
        <v>5280</v>
      </c>
      <c r="BB55" s="215">
        <f t="shared" si="20"/>
        <v>2750000000</v>
      </c>
      <c r="BC55" s="215">
        <f t="shared" si="47"/>
        <v>2640</v>
      </c>
      <c r="BD55" s="215">
        <f t="shared" si="21"/>
        <v>1375000000</v>
      </c>
      <c r="BE55" s="214">
        <v>5280</v>
      </c>
      <c r="BF55" s="215">
        <f t="shared" si="22"/>
        <v>2750000000</v>
      </c>
      <c r="BG55" s="215">
        <f t="shared" si="48"/>
        <v>2640</v>
      </c>
      <c r="BH55" s="215">
        <f t="shared" si="23"/>
        <v>1375000000</v>
      </c>
      <c r="BI55" s="215">
        <v>4800</v>
      </c>
      <c r="BJ55" s="215">
        <f t="shared" si="24"/>
        <v>2500000000</v>
      </c>
      <c r="BK55" s="215">
        <f t="shared" si="49"/>
        <v>2400</v>
      </c>
      <c r="BL55" s="215">
        <f t="shared" si="25"/>
        <v>1250000000</v>
      </c>
      <c r="BM55" s="215">
        <f t="shared" si="50"/>
        <v>15360</v>
      </c>
      <c r="BN55" s="215">
        <f t="shared" si="51"/>
        <v>8000000000</v>
      </c>
      <c r="BO55" s="215">
        <f t="shared" si="52"/>
        <v>1375005040</v>
      </c>
      <c r="BP55" s="215">
        <f t="shared" si="53"/>
        <v>4000000000</v>
      </c>
      <c r="BQ55" s="215">
        <v>5280</v>
      </c>
      <c r="BR55" s="215">
        <f t="shared" si="26"/>
        <v>2750000000</v>
      </c>
      <c r="BS55" s="215">
        <f t="shared" si="54"/>
        <v>2640</v>
      </c>
      <c r="BT55" s="215">
        <f t="shared" si="27"/>
        <v>1375000000</v>
      </c>
      <c r="BU55" s="215">
        <v>4800</v>
      </c>
      <c r="BV55" s="215">
        <f t="shared" si="28"/>
        <v>2500000000</v>
      </c>
      <c r="BW55" s="215">
        <f t="shared" si="55"/>
        <v>2400</v>
      </c>
      <c r="BX55" s="215">
        <f t="shared" si="29"/>
        <v>1250000000</v>
      </c>
      <c r="BY55" s="215">
        <v>3360.0000000000005</v>
      </c>
      <c r="BZ55" s="215">
        <f t="shared" si="30"/>
        <v>1750000000.0000005</v>
      </c>
      <c r="CA55" s="215">
        <f t="shared" si="56"/>
        <v>1680.0000000000002</v>
      </c>
      <c r="CB55" s="215">
        <f t="shared" si="31"/>
        <v>875000000.00000024</v>
      </c>
      <c r="CC55" s="215">
        <f t="shared" si="57"/>
        <v>13440</v>
      </c>
      <c r="CD55" s="215">
        <f t="shared" si="58"/>
        <v>7000000000</v>
      </c>
      <c r="CE55" s="219">
        <f t="shared" si="59"/>
        <v>6720</v>
      </c>
      <c r="CF55" s="219">
        <f t="shared" si="60"/>
        <v>3500000000</v>
      </c>
      <c r="CG55" s="241">
        <f t="shared" si="61"/>
        <v>24000</v>
      </c>
      <c r="CH55" s="241">
        <f t="shared" si="62"/>
        <v>12500000000</v>
      </c>
      <c r="CI55" s="241">
        <f t="shared" si="63"/>
        <v>0</v>
      </c>
      <c r="CJ55" s="241"/>
      <c r="CK55" s="241"/>
      <c r="CL55" s="241"/>
      <c r="CM55" s="241"/>
    </row>
    <row r="56" spans="1:137" x14ac:dyDescent="0.35">
      <c r="A56" s="20" t="s">
        <v>8</v>
      </c>
      <c r="B56" s="20">
        <v>13020326</v>
      </c>
      <c r="C56" s="5" t="s">
        <v>211</v>
      </c>
      <c r="D56" s="6"/>
      <c r="E56" s="6">
        <v>12</v>
      </c>
      <c r="F56" s="6">
        <v>1</v>
      </c>
      <c r="G56" s="7">
        <v>2976190.4761904767</v>
      </c>
      <c r="H56" s="8">
        <f t="shared" si="32"/>
        <v>2976190.4761904767</v>
      </c>
      <c r="I56" s="12">
        <f t="shared" si="68"/>
        <v>1440</v>
      </c>
      <c r="J56" s="13">
        <f t="shared" si="67"/>
        <v>17280</v>
      </c>
      <c r="K56" s="14">
        <v>17280</v>
      </c>
      <c r="L56" s="14">
        <f t="shared" si="66"/>
        <v>51428571428.571434</v>
      </c>
      <c r="M56" s="218">
        <f t="shared" si="2"/>
        <v>0</v>
      </c>
      <c r="N56" s="218">
        <f t="shared" si="3"/>
        <v>0</v>
      </c>
      <c r="O56" s="232">
        <v>0</v>
      </c>
      <c r="P56" s="17">
        <f t="shared" si="4"/>
        <v>0</v>
      </c>
      <c r="Q56" s="237">
        <v>0</v>
      </c>
      <c r="R56" s="8">
        <f t="shared" si="5"/>
        <v>0</v>
      </c>
      <c r="S56" s="212">
        <f t="shared" si="6"/>
        <v>0</v>
      </c>
      <c r="T56" s="212">
        <f t="shared" si="7"/>
        <v>0</v>
      </c>
      <c r="U56" s="215">
        <v>0</v>
      </c>
      <c r="V56" s="215">
        <f t="shared" si="8"/>
        <v>0</v>
      </c>
      <c r="W56" s="215">
        <f t="shared" si="33"/>
        <v>0</v>
      </c>
      <c r="X56" s="215">
        <f t="shared" si="9"/>
        <v>0</v>
      </c>
      <c r="Y56" s="221">
        <v>0</v>
      </c>
      <c r="Z56" s="221">
        <f t="shared" si="10"/>
        <v>0</v>
      </c>
      <c r="AA56" s="221">
        <f t="shared" si="34"/>
        <v>0</v>
      </c>
      <c r="AB56" s="221">
        <f t="shared" si="11"/>
        <v>0</v>
      </c>
      <c r="AC56" s="215">
        <v>0</v>
      </c>
      <c r="AD56" s="215">
        <f t="shared" si="12"/>
        <v>0</v>
      </c>
      <c r="AE56" s="215">
        <f t="shared" si="35"/>
        <v>0</v>
      </c>
      <c r="AF56" s="215">
        <f t="shared" si="13"/>
        <v>0</v>
      </c>
      <c r="AG56" s="215">
        <f t="shared" si="36"/>
        <v>0</v>
      </c>
      <c r="AH56" s="215">
        <f t="shared" si="37"/>
        <v>0</v>
      </c>
      <c r="AI56" s="215">
        <f t="shared" si="38"/>
        <v>0</v>
      </c>
      <c r="AJ56" s="215">
        <f t="shared" si="39"/>
        <v>0</v>
      </c>
      <c r="AK56" s="214">
        <v>0</v>
      </c>
      <c r="AL56" s="215">
        <f t="shared" si="14"/>
        <v>0</v>
      </c>
      <c r="AM56" s="215">
        <f t="shared" si="40"/>
        <v>0</v>
      </c>
      <c r="AN56" s="215">
        <f t="shared" si="15"/>
        <v>0</v>
      </c>
      <c r="AO56" s="215">
        <v>0</v>
      </c>
      <c r="AP56" s="215">
        <f t="shared" si="16"/>
        <v>0</v>
      </c>
      <c r="AQ56" s="215">
        <f t="shared" si="41"/>
        <v>0</v>
      </c>
      <c r="AR56" s="215">
        <f t="shared" si="17"/>
        <v>0</v>
      </c>
      <c r="AS56" s="215">
        <v>0</v>
      </c>
      <c r="AT56" s="215">
        <f t="shared" si="18"/>
        <v>0</v>
      </c>
      <c r="AU56" s="215">
        <f t="shared" si="42"/>
        <v>0</v>
      </c>
      <c r="AV56" s="215">
        <f t="shared" si="19"/>
        <v>0</v>
      </c>
      <c r="AW56" s="215">
        <f t="shared" si="43"/>
        <v>0</v>
      </c>
      <c r="AX56" s="215">
        <f t="shared" si="44"/>
        <v>0</v>
      </c>
      <c r="AY56" s="215">
        <f t="shared" si="45"/>
        <v>0</v>
      </c>
      <c r="AZ56" s="215">
        <f t="shared" si="46"/>
        <v>0</v>
      </c>
      <c r="BA56" s="215">
        <v>0</v>
      </c>
      <c r="BB56" s="215">
        <f t="shared" si="20"/>
        <v>0</v>
      </c>
      <c r="BC56" s="215">
        <f t="shared" si="47"/>
        <v>0</v>
      </c>
      <c r="BD56" s="215">
        <f t="shared" si="21"/>
        <v>0</v>
      </c>
      <c r="BE56" s="214">
        <v>0</v>
      </c>
      <c r="BF56" s="215">
        <f t="shared" si="22"/>
        <v>0</v>
      </c>
      <c r="BG56" s="215">
        <f t="shared" si="48"/>
        <v>0</v>
      </c>
      <c r="BH56" s="215">
        <f t="shared" si="23"/>
        <v>0</v>
      </c>
      <c r="BI56" s="215">
        <v>0</v>
      </c>
      <c r="BJ56" s="215">
        <f t="shared" si="24"/>
        <v>0</v>
      </c>
      <c r="BK56" s="215">
        <f t="shared" si="49"/>
        <v>0</v>
      </c>
      <c r="BL56" s="215">
        <f t="shared" si="25"/>
        <v>0</v>
      </c>
      <c r="BM56" s="215">
        <f t="shared" si="50"/>
        <v>0</v>
      </c>
      <c r="BN56" s="215">
        <f t="shared" si="51"/>
        <v>0</v>
      </c>
      <c r="BO56" s="215">
        <f t="shared" si="52"/>
        <v>0</v>
      </c>
      <c r="BP56" s="215">
        <f t="shared" si="53"/>
        <v>0</v>
      </c>
      <c r="BQ56" s="215">
        <v>0</v>
      </c>
      <c r="BR56" s="215">
        <f t="shared" si="26"/>
        <v>0</v>
      </c>
      <c r="BS56" s="215">
        <f t="shared" si="54"/>
        <v>0</v>
      </c>
      <c r="BT56" s="215">
        <f t="shared" si="27"/>
        <v>0</v>
      </c>
      <c r="BU56" s="215">
        <v>0</v>
      </c>
      <c r="BV56" s="215">
        <f t="shared" si="28"/>
        <v>0</v>
      </c>
      <c r="BW56" s="215">
        <f t="shared" si="55"/>
        <v>0</v>
      </c>
      <c r="BX56" s="215">
        <f t="shared" si="29"/>
        <v>0</v>
      </c>
      <c r="BY56" s="215">
        <v>0</v>
      </c>
      <c r="BZ56" s="215">
        <f t="shared" si="30"/>
        <v>0</v>
      </c>
      <c r="CA56" s="215">
        <f t="shared" si="56"/>
        <v>0</v>
      </c>
      <c r="CB56" s="215">
        <f t="shared" si="31"/>
        <v>0</v>
      </c>
      <c r="CC56" s="215">
        <f t="shared" si="57"/>
        <v>0</v>
      </c>
      <c r="CD56" s="215">
        <f t="shared" si="58"/>
        <v>0</v>
      </c>
      <c r="CE56" s="219">
        <f t="shared" si="59"/>
        <v>0</v>
      </c>
      <c r="CF56" s="219">
        <f t="shared" si="60"/>
        <v>0</v>
      </c>
      <c r="CG56" s="241">
        <f t="shared" si="61"/>
        <v>0</v>
      </c>
      <c r="CH56" s="241">
        <f t="shared" si="62"/>
        <v>0</v>
      </c>
      <c r="CI56" s="241">
        <f t="shared" si="63"/>
        <v>0</v>
      </c>
      <c r="CJ56" s="241"/>
      <c r="CK56" s="241"/>
      <c r="CL56" s="241"/>
      <c r="CM56" s="241"/>
    </row>
    <row r="57" spans="1:137" x14ac:dyDescent="0.35">
      <c r="A57" s="20" t="s">
        <v>8</v>
      </c>
      <c r="B57" s="20">
        <v>13060312</v>
      </c>
      <c r="C57" s="5" t="s">
        <v>212</v>
      </c>
      <c r="D57" s="6"/>
      <c r="E57" s="6">
        <v>12</v>
      </c>
      <c r="F57" s="6">
        <v>1</v>
      </c>
      <c r="G57" s="7">
        <v>892857.14285714284</v>
      </c>
      <c r="H57" s="8">
        <f t="shared" si="32"/>
        <v>892857.14285714284</v>
      </c>
      <c r="I57" s="12">
        <f t="shared" si="68"/>
        <v>3600</v>
      </c>
      <c r="J57" s="13">
        <f t="shared" si="67"/>
        <v>43200</v>
      </c>
      <c r="K57" s="14">
        <v>43200</v>
      </c>
      <c r="L57" s="14">
        <f t="shared" si="66"/>
        <v>38571428571.428574</v>
      </c>
      <c r="M57" s="218">
        <f t="shared" si="2"/>
        <v>0</v>
      </c>
      <c r="N57" s="218">
        <f t="shared" si="3"/>
        <v>0</v>
      </c>
      <c r="O57" s="232">
        <v>0</v>
      </c>
      <c r="P57" s="17">
        <f t="shared" si="4"/>
        <v>0</v>
      </c>
      <c r="Q57" s="237">
        <v>0.3</v>
      </c>
      <c r="R57" s="8">
        <f t="shared" si="5"/>
        <v>0</v>
      </c>
      <c r="S57" s="212">
        <f t="shared" si="6"/>
        <v>0</v>
      </c>
      <c r="T57" s="212">
        <f t="shared" si="7"/>
        <v>0</v>
      </c>
      <c r="U57" s="215">
        <v>0</v>
      </c>
      <c r="V57" s="215">
        <f t="shared" si="8"/>
        <v>0</v>
      </c>
      <c r="W57" s="215">
        <f t="shared" si="33"/>
        <v>0</v>
      </c>
      <c r="X57" s="215">
        <f t="shared" si="9"/>
        <v>0</v>
      </c>
      <c r="Y57" s="221">
        <v>0</v>
      </c>
      <c r="Z57" s="221">
        <f t="shared" si="10"/>
        <v>0</v>
      </c>
      <c r="AA57" s="221">
        <f t="shared" si="34"/>
        <v>0</v>
      </c>
      <c r="AB57" s="221">
        <f t="shared" si="11"/>
        <v>0</v>
      </c>
      <c r="AC57" s="215">
        <v>0</v>
      </c>
      <c r="AD57" s="215">
        <f t="shared" si="12"/>
        <v>0</v>
      </c>
      <c r="AE57" s="215">
        <f t="shared" si="35"/>
        <v>0</v>
      </c>
      <c r="AF57" s="215">
        <f t="shared" si="13"/>
        <v>0</v>
      </c>
      <c r="AG57" s="215">
        <f t="shared" si="36"/>
        <v>0</v>
      </c>
      <c r="AH57" s="215">
        <f t="shared" si="37"/>
        <v>0</v>
      </c>
      <c r="AI57" s="215">
        <f t="shared" si="38"/>
        <v>0</v>
      </c>
      <c r="AJ57" s="215">
        <f t="shared" si="39"/>
        <v>0</v>
      </c>
      <c r="AK57" s="214">
        <v>0</v>
      </c>
      <c r="AL57" s="215">
        <f t="shared" si="14"/>
        <v>0</v>
      </c>
      <c r="AM57" s="215">
        <f t="shared" si="40"/>
        <v>0</v>
      </c>
      <c r="AN57" s="215">
        <f t="shared" si="15"/>
        <v>0</v>
      </c>
      <c r="AO57" s="215">
        <v>0</v>
      </c>
      <c r="AP57" s="215">
        <f t="shared" si="16"/>
        <v>0</v>
      </c>
      <c r="AQ57" s="215">
        <f t="shared" si="41"/>
        <v>0</v>
      </c>
      <c r="AR57" s="215">
        <f t="shared" si="17"/>
        <v>0</v>
      </c>
      <c r="AS57" s="215">
        <v>0</v>
      </c>
      <c r="AT57" s="215">
        <f t="shared" si="18"/>
        <v>0</v>
      </c>
      <c r="AU57" s="215">
        <f t="shared" si="42"/>
        <v>0</v>
      </c>
      <c r="AV57" s="215">
        <f t="shared" si="19"/>
        <v>0</v>
      </c>
      <c r="AW57" s="215">
        <f t="shared" si="43"/>
        <v>0</v>
      </c>
      <c r="AX57" s="215">
        <f t="shared" si="44"/>
        <v>0</v>
      </c>
      <c r="AY57" s="215">
        <f t="shared" si="45"/>
        <v>0</v>
      </c>
      <c r="AZ57" s="215">
        <f t="shared" si="46"/>
        <v>0</v>
      </c>
      <c r="BA57" s="215">
        <v>0</v>
      </c>
      <c r="BB57" s="215">
        <f t="shared" si="20"/>
        <v>0</v>
      </c>
      <c r="BC57" s="215">
        <f t="shared" si="47"/>
        <v>0</v>
      </c>
      <c r="BD57" s="215">
        <f t="shared" si="21"/>
        <v>0</v>
      </c>
      <c r="BE57" s="214">
        <v>0</v>
      </c>
      <c r="BF57" s="215">
        <f t="shared" si="22"/>
        <v>0</v>
      </c>
      <c r="BG57" s="215">
        <f t="shared" si="48"/>
        <v>0</v>
      </c>
      <c r="BH57" s="215">
        <f t="shared" si="23"/>
        <v>0</v>
      </c>
      <c r="BI57" s="215">
        <v>0</v>
      </c>
      <c r="BJ57" s="215">
        <f t="shared" si="24"/>
        <v>0</v>
      </c>
      <c r="BK57" s="215">
        <f t="shared" si="49"/>
        <v>0</v>
      </c>
      <c r="BL57" s="215">
        <f t="shared" si="25"/>
        <v>0</v>
      </c>
      <c r="BM57" s="215">
        <f t="shared" si="50"/>
        <v>0</v>
      </c>
      <c r="BN57" s="215">
        <f t="shared" si="51"/>
        <v>0</v>
      </c>
      <c r="BO57" s="215">
        <f t="shared" si="52"/>
        <v>0</v>
      </c>
      <c r="BP57" s="215">
        <f t="shared" si="53"/>
        <v>0</v>
      </c>
      <c r="BQ57" s="215">
        <v>0</v>
      </c>
      <c r="BR57" s="215">
        <f t="shared" si="26"/>
        <v>0</v>
      </c>
      <c r="BS57" s="215">
        <f t="shared" si="54"/>
        <v>0</v>
      </c>
      <c r="BT57" s="215">
        <f t="shared" si="27"/>
        <v>0</v>
      </c>
      <c r="BU57" s="215">
        <v>0</v>
      </c>
      <c r="BV57" s="215">
        <f t="shared" si="28"/>
        <v>0</v>
      </c>
      <c r="BW57" s="215">
        <f t="shared" si="55"/>
        <v>0</v>
      </c>
      <c r="BX57" s="215">
        <f t="shared" si="29"/>
        <v>0</v>
      </c>
      <c r="BY57" s="215">
        <v>0</v>
      </c>
      <c r="BZ57" s="215">
        <f t="shared" si="30"/>
        <v>0</v>
      </c>
      <c r="CA57" s="215">
        <f t="shared" si="56"/>
        <v>0</v>
      </c>
      <c r="CB57" s="215">
        <f t="shared" si="31"/>
        <v>0</v>
      </c>
      <c r="CC57" s="215">
        <f t="shared" si="57"/>
        <v>0</v>
      </c>
      <c r="CD57" s="215">
        <f t="shared" si="58"/>
        <v>0</v>
      </c>
      <c r="CE57" s="219">
        <f t="shared" si="59"/>
        <v>0</v>
      </c>
      <c r="CF57" s="219">
        <f t="shared" si="60"/>
        <v>0</v>
      </c>
      <c r="CG57" s="241">
        <f t="shared" si="61"/>
        <v>0</v>
      </c>
      <c r="CH57" s="241">
        <f t="shared" si="62"/>
        <v>0</v>
      </c>
      <c r="CI57" s="241">
        <f t="shared" si="63"/>
        <v>0</v>
      </c>
      <c r="CJ57" s="241"/>
      <c r="CK57" s="241"/>
      <c r="CL57" s="241"/>
      <c r="CM57" s="241"/>
    </row>
    <row r="58" spans="1:137" x14ac:dyDescent="0.35">
      <c r="A58" s="20" t="s">
        <v>8</v>
      </c>
      <c r="B58" s="20">
        <v>13060309</v>
      </c>
      <c r="C58" s="5" t="s">
        <v>156</v>
      </c>
      <c r="D58" s="6" t="s">
        <v>149</v>
      </c>
      <c r="E58" s="6">
        <v>12</v>
      </c>
      <c r="F58" s="6">
        <v>1</v>
      </c>
      <c r="G58" s="7">
        <v>768443</v>
      </c>
      <c r="H58" s="8">
        <f t="shared" si="32"/>
        <v>768443</v>
      </c>
      <c r="I58" s="12">
        <f t="shared" si="68"/>
        <v>7200</v>
      </c>
      <c r="J58" s="13">
        <f t="shared" si="67"/>
        <v>86400</v>
      </c>
      <c r="K58" s="14">
        <v>86400</v>
      </c>
      <c r="L58" s="14">
        <f t="shared" si="66"/>
        <v>66393475200</v>
      </c>
      <c r="M58" s="218">
        <f t="shared" si="2"/>
        <v>6000</v>
      </c>
      <c r="N58" s="218">
        <f t="shared" si="3"/>
        <v>72000</v>
      </c>
      <c r="O58" s="230">
        <v>72000</v>
      </c>
      <c r="P58" s="17">
        <f t="shared" si="4"/>
        <v>55327896000</v>
      </c>
      <c r="Q58" s="237">
        <v>0.25</v>
      </c>
      <c r="R58" s="8">
        <f t="shared" si="5"/>
        <v>18000</v>
      </c>
      <c r="S58" s="212">
        <f t="shared" si="6"/>
        <v>90000</v>
      </c>
      <c r="T58" s="212">
        <f t="shared" si="7"/>
        <v>69159870000</v>
      </c>
      <c r="U58" s="215">
        <v>3960</v>
      </c>
      <c r="V58" s="215">
        <f t="shared" si="8"/>
        <v>3043034280</v>
      </c>
      <c r="W58" s="215">
        <f t="shared" si="33"/>
        <v>990</v>
      </c>
      <c r="X58" s="215">
        <f t="shared" si="9"/>
        <v>760758570</v>
      </c>
      <c r="Y58" s="221">
        <v>5040.0000000000009</v>
      </c>
      <c r="Z58" s="221">
        <f t="shared" si="10"/>
        <v>3872952720.0000005</v>
      </c>
      <c r="AA58" s="221">
        <f t="shared" si="34"/>
        <v>1260.0000000000002</v>
      </c>
      <c r="AB58" s="221">
        <f t="shared" si="11"/>
        <v>968238180.00000012</v>
      </c>
      <c r="AC58" s="215">
        <v>5040.0000000000009</v>
      </c>
      <c r="AD58" s="215">
        <f t="shared" si="12"/>
        <v>3872952720.0000005</v>
      </c>
      <c r="AE58" s="215">
        <f t="shared" si="35"/>
        <v>1260.0000000000002</v>
      </c>
      <c r="AF58" s="215">
        <f t="shared" si="13"/>
        <v>968238180.00000012</v>
      </c>
      <c r="AG58" s="215">
        <f t="shared" si="36"/>
        <v>14040.000000000002</v>
      </c>
      <c r="AH58" s="215">
        <f t="shared" si="37"/>
        <v>10788939720</v>
      </c>
      <c r="AI58" s="215">
        <f t="shared" si="38"/>
        <v>3510.0000000000005</v>
      </c>
      <c r="AJ58" s="215">
        <f t="shared" si="39"/>
        <v>2697234930</v>
      </c>
      <c r="AK58" s="214">
        <v>3600</v>
      </c>
      <c r="AL58" s="215">
        <f t="shared" si="14"/>
        <v>2766394800</v>
      </c>
      <c r="AM58" s="215">
        <f t="shared" si="40"/>
        <v>900</v>
      </c>
      <c r="AN58" s="215">
        <f t="shared" si="15"/>
        <v>691598700</v>
      </c>
      <c r="AO58" s="215">
        <v>4320</v>
      </c>
      <c r="AP58" s="215">
        <f t="shared" si="16"/>
        <v>3319673760</v>
      </c>
      <c r="AQ58" s="215">
        <f t="shared" si="41"/>
        <v>1080</v>
      </c>
      <c r="AR58" s="215">
        <f t="shared" si="17"/>
        <v>829918440</v>
      </c>
      <c r="AS58" s="215">
        <v>4320</v>
      </c>
      <c r="AT58" s="215">
        <f t="shared" si="18"/>
        <v>3319673760</v>
      </c>
      <c r="AU58" s="215">
        <f t="shared" si="42"/>
        <v>1080</v>
      </c>
      <c r="AV58" s="215">
        <f t="shared" si="19"/>
        <v>829918440</v>
      </c>
      <c r="AW58" s="215">
        <f t="shared" si="43"/>
        <v>12240</v>
      </c>
      <c r="AX58" s="215">
        <f t="shared" si="44"/>
        <v>9405742320</v>
      </c>
      <c r="AY58" s="215">
        <f t="shared" si="45"/>
        <v>3060</v>
      </c>
      <c r="AZ58" s="215">
        <f t="shared" si="46"/>
        <v>2351435580</v>
      </c>
      <c r="BA58" s="215">
        <v>8280</v>
      </c>
      <c r="BB58" s="215">
        <f t="shared" si="20"/>
        <v>6362708040</v>
      </c>
      <c r="BC58" s="215">
        <f t="shared" si="47"/>
        <v>2070</v>
      </c>
      <c r="BD58" s="215">
        <f t="shared" si="21"/>
        <v>1590677010</v>
      </c>
      <c r="BE58" s="214">
        <v>8640</v>
      </c>
      <c r="BF58" s="215">
        <f t="shared" si="22"/>
        <v>6639347520</v>
      </c>
      <c r="BG58" s="215">
        <f t="shared" si="48"/>
        <v>2160</v>
      </c>
      <c r="BH58" s="215">
        <f t="shared" si="23"/>
        <v>1659836880</v>
      </c>
      <c r="BI58" s="215">
        <v>7920</v>
      </c>
      <c r="BJ58" s="215">
        <f t="shared" si="24"/>
        <v>6086068560</v>
      </c>
      <c r="BK58" s="215">
        <f t="shared" si="49"/>
        <v>1980</v>
      </c>
      <c r="BL58" s="215">
        <f t="shared" si="25"/>
        <v>1521517140</v>
      </c>
      <c r="BM58" s="215">
        <f t="shared" si="50"/>
        <v>24840</v>
      </c>
      <c r="BN58" s="215">
        <f t="shared" si="51"/>
        <v>19088124120</v>
      </c>
      <c r="BO58" s="215">
        <f t="shared" si="52"/>
        <v>1659840930</v>
      </c>
      <c r="BP58" s="215">
        <f t="shared" si="53"/>
        <v>4772031030</v>
      </c>
      <c r="BQ58" s="215">
        <v>7920</v>
      </c>
      <c r="BR58" s="215">
        <f t="shared" si="26"/>
        <v>6086068560</v>
      </c>
      <c r="BS58" s="215">
        <f t="shared" si="54"/>
        <v>1980</v>
      </c>
      <c r="BT58" s="215">
        <f t="shared" si="27"/>
        <v>1521517140</v>
      </c>
      <c r="BU58" s="215">
        <v>7920</v>
      </c>
      <c r="BV58" s="215">
        <f t="shared" si="28"/>
        <v>6086068560</v>
      </c>
      <c r="BW58" s="215">
        <f t="shared" si="55"/>
        <v>1980</v>
      </c>
      <c r="BX58" s="215">
        <f t="shared" si="29"/>
        <v>1521517140</v>
      </c>
      <c r="BY58" s="215">
        <v>5040.0000000000009</v>
      </c>
      <c r="BZ58" s="215">
        <f t="shared" si="30"/>
        <v>3872952720.0000005</v>
      </c>
      <c r="CA58" s="215">
        <f t="shared" si="56"/>
        <v>1260.0000000000002</v>
      </c>
      <c r="CB58" s="215">
        <f t="shared" si="31"/>
        <v>968238180.00000012</v>
      </c>
      <c r="CC58" s="215">
        <f t="shared" si="57"/>
        <v>20880</v>
      </c>
      <c r="CD58" s="215">
        <f t="shared" si="58"/>
        <v>16045089840</v>
      </c>
      <c r="CE58" s="219">
        <f t="shared" si="59"/>
        <v>5220</v>
      </c>
      <c r="CF58" s="219">
        <f t="shared" si="60"/>
        <v>4011272460</v>
      </c>
      <c r="CG58" s="241">
        <f t="shared" si="61"/>
        <v>18000</v>
      </c>
      <c r="CH58" s="241">
        <f t="shared" si="62"/>
        <v>13831974000</v>
      </c>
      <c r="CI58" s="241">
        <f t="shared" si="63"/>
        <v>0</v>
      </c>
      <c r="CJ58" s="241"/>
      <c r="CK58" s="241"/>
      <c r="CL58" s="241"/>
      <c r="CM58" s="241"/>
    </row>
    <row r="59" spans="1:137" x14ac:dyDescent="0.35">
      <c r="A59" s="20" t="s">
        <v>8</v>
      </c>
      <c r="B59" s="20">
        <v>13060313</v>
      </c>
      <c r="C59" s="5" t="s">
        <v>226</v>
      </c>
      <c r="D59" s="6" t="s">
        <v>227</v>
      </c>
      <c r="E59" s="6">
        <v>12</v>
      </c>
      <c r="F59" s="6">
        <v>1</v>
      </c>
      <c r="G59" s="7">
        <v>967261.90476190473</v>
      </c>
      <c r="H59" s="8">
        <f t="shared" si="32"/>
        <v>967261.90476190473</v>
      </c>
      <c r="I59" s="12">
        <f t="shared" si="68"/>
        <v>10800</v>
      </c>
      <c r="J59" s="13">
        <f t="shared" si="67"/>
        <v>129600</v>
      </c>
      <c r="K59" s="14">
        <v>129600</v>
      </c>
      <c r="L59" s="14">
        <f t="shared" si="66"/>
        <v>125357142857.14285</v>
      </c>
      <c r="M59" s="218">
        <f t="shared" si="2"/>
        <v>8000</v>
      </c>
      <c r="N59" s="218">
        <f t="shared" si="3"/>
        <v>96000</v>
      </c>
      <c r="O59" s="230">
        <v>96000</v>
      </c>
      <c r="P59" s="17">
        <f t="shared" si="4"/>
        <v>92857142857.142853</v>
      </c>
      <c r="Q59" s="237">
        <v>0.25</v>
      </c>
      <c r="R59" s="8">
        <f t="shared" si="5"/>
        <v>24000</v>
      </c>
      <c r="S59" s="212">
        <f t="shared" si="6"/>
        <v>120000</v>
      </c>
      <c r="T59" s="212">
        <f t="shared" si="7"/>
        <v>116071428571.42857</v>
      </c>
      <c r="U59" s="215">
        <v>5280</v>
      </c>
      <c r="V59" s="215">
        <f t="shared" si="8"/>
        <v>5107142857.1428566</v>
      </c>
      <c r="W59" s="215">
        <f t="shared" si="33"/>
        <v>1320</v>
      </c>
      <c r="X59" s="215">
        <f t="shared" si="9"/>
        <v>1276785714.2857141</v>
      </c>
      <c r="Y59" s="221">
        <v>6720.0000000000009</v>
      </c>
      <c r="Z59" s="221">
        <f t="shared" si="10"/>
        <v>6500000000.000001</v>
      </c>
      <c r="AA59" s="221">
        <f t="shared" si="34"/>
        <v>1680.0000000000002</v>
      </c>
      <c r="AB59" s="221">
        <f t="shared" si="11"/>
        <v>1625000000.0000002</v>
      </c>
      <c r="AC59" s="215">
        <v>6720.0000000000009</v>
      </c>
      <c r="AD59" s="215">
        <f t="shared" si="12"/>
        <v>6500000000.000001</v>
      </c>
      <c r="AE59" s="215">
        <f t="shared" si="35"/>
        <v>1680.0000000000002</v>
      </c>
      <c r="AF59" s="215">
        <f t="shared" si="13"/>
        <v>1625000000.0000002</v>
      </c>
      <c r="AG59" s="215">
        <f t="shared" si="36"/>
        <v>18720</v>
      </c>
      <c r="AH59" s="215">
        <f t="shared" si="37"/>
        <v>18107142857.14286</v>
      </c>
      <c r="AI59" s="215">
        <f t="shared" si="38"/>
        <v>4680</v>
      </c>
      <c r="AJ59" s="215">
        <f t="shared" si="39"/>
        <v>4526785714.2857151</v>
      </c>
      <c r="AK59" s="214">
        <v>4800</v>
      </c>
      <c r="AL59" s="215">
        <f t="shared" si="14"/>
        <v>4642857142.8571424</v>
      </c>
      <c r="AM59" s="215">
        <f t="shared" si="40"/>
        <v>1200</v>
      </c>
      <c r="AN59" s="215">
        <f t="shared" si="15"/>
        <v>1160714285.7142856</v>
      </c>
      <c r="AO59" s="215">
        <v>5760</v>
      </c>
      <c r="AP59" s="215">
        <f t="shared" si="16"/>
        <v>5571428571.4285717</v>
      </c>
      <c r="AQ59" s="215">
        <f t="shared" si="41"/>
        <v>1440</v>
      </c>
      <c r="AR59" s="215">
        <f t="shared" si="17"/>
        <v>1392857142.8571429</v>
      </c>
      <c r="AS59" s="215">
        <v>5760</v>
      </c>
      <c r="AT59" s="215">
        <f t="shared" si="18"/>
        <v>5571428571.4285717</v>
      </c>
      <c r="AU59" s="215">
        <f t="shared" si="42"/>
        <v>1440</v>
      </c>
      <c r="AV59" s="215">
        <f t="shared" si="19"/>
        <v>1392857142.8571429</v>
      </c>
      <c r="AW59" s="215">
        <f t="shared" si="43"/>
        <v>16320</v>
      </c>
      <c r="AX59" s="215">
        <f t="shared" si="44"/>
        <v>15785714285.714287</v>
      </c>
      <c r="AY59" s="215">
        <f t="shared" si="45"/>
        <v>4080</v>
      </c>
      <c r="AZ59" s="215">
        <f t="shared" si="46"/>
        <v>3946428571.4285717</v>
      </c>
      <c r="BA59" s="215">
        <v>11040</v>
      </c>
      <c r="BB59" s="215">
        <f t="shared" si="20"/>
        <v>10678571428.571428</v>
      </c>
      <c r="BC59" s="215">
        <f t="shared" si="47"/>
        <v>2760</v>
      </c>
      <c r="BD59" s="215">
        <f t="shared" si="21"/>
        <v>2669642857.1428571</v>
      </c>
      <c r="BE59" s="214">
        <v>11520</v>
      </c>
      <c r="BF59" s="215">
        <f t="shared" si="22"/>
        <v>11142857142.857143</v>
      </c>
      <c r="BG59" s="215">
        <f t="shared" si="48"/>
        <v>2880</v>
      </c>
      <c r="BH59" s="215">
        <f t="shared" si="23"/>
        <v>2785714285.7142859</v>
      </c>
      <c r="BI59" s="215">
        <v>10560</v>
      </c>
      <c r="BJ59" s="215">
        <f t="shared" si="24"/>
        <v>10214285714.285713</v>
      </c>
      <c r="BK59" s="215">
        <f t="shared" si="49"/>
        <v>2640</v>
      </c>
      <c r="BL59" s="215">
        <f t="shared" si="25"/>
        <v>2553571428.5714283</v>
      </c>
      <c r="BM59" s="215">
        <f t="shared" si="50"/>
        <v>33120</v>
      </c>
      <c r="BN59" s="215">
        <f t="shared" si="51"/>
        <v>32035714285.714287</v>
      </c>
      <c r="BO59" s="215">
        <f t="shared" si="52"/>
        <v>2785719685.7142859</v>
      </c>
      <c r="BP59" s="215">
        <f t="shared" si="53"/>
        <v>8008928571.4285717</v>
      </c>
      <c r="BQ59" s="215">
        <v>10560</v>
      </c>
      <c r="BR59" s="215">
        <f t="shared" si="26"/>
        <v>10214285714.285713</v>
      </c>
      <c r="BS59" s="215">
        <f t="shared" si="54"/>
        <v>2640</v>
      </c>
      <c r="BT59" s="215">
        <f t="shared" si="27"/>
        <v>2553571428.5714283</v>
      </c>
      <c r="BU59" s="215">
        <v>10560</v>
      </c>
      <c r="BV59" s="215">
        <f t="shared" si="28"/>
        <v>10214285714.285713</v>
      </c>
      <c r="BW59" s="215">
        <f t="shared" si="55"/>
        <v>2640</v>
      </c>
      <c r="BX59" s="215">
        <f t="shared" si="29"/>
        <v>2553571428.5714283</v>
      </c>
      <c r="BY59" s="215">
        <v>6720.0000000000009</v>
      </c>
      <c r="BZ59" s="215">
        <f t="shared" si="30"/>
        <v>6500000000.000001</v>
      </c>
      <c r="CA59" s="215">
        <f t="shared" si="56"/>
        <v>1680.0000000000002</v>
      </c>
      <c r="CB59" s="215">
        <f t="shared" si="31"/>
        <v>1625000000.0000002</v>
      </c>
      <c r="CC59" s="215">
        <f t="shared" si="57"/>
        <v>27840</v>
      </c>
      <c r="CD59" s="215">
        <f t="shared" si="58"/>
        <v>26928571428.571426</v>
      </c>
      <c r="CE59" s="219">
        <f t="shared" si="59"/>
        <v>6960</v>
      </c>
      <c r="CF59" s="219">
        <f t="shared" si="60"/>
        <v>6732142857.1428566</v>
      </c>
      <c r="CG59" s="241">
        <f t="shared" si="61"/>
        <v>24000</v>
      </c>
      <c r="CH59" s="241">
        <f t="shared" si="62"/>
        <v>23214285714.285713</v>
      </c>
      <c r="CI59" s="241">
        <f t="shared" si="63"/>
        <v>0</v>
      </c>
      <c r="CJ59" s="241"/>
      <c r="CK59" s="241"/>
      <c r="CL59" s="241"/>
      <c r="CM59" s="241"/>
    </row>
    <row r="60" spans="1:137" x14ac:dyDescent="0.35">
      <c r="A60" s="20" t="s">
        <v>8</v>
      </c>
      <c r="B60" s="20"/>
      <c r="C60" s="5" t="s">
        <v>150</v>
      </c>
      <c r="D60" s="6" t="s">
        <v>151</v>
      </c>
      <c r="E60" s="130">
        <v>7</v>
      </c>
      <c r="F60" s="6">
        <v>1</v>
      </c>
      <c r="G60" s="7">
        <v>389710</v>
      </c>
      <c r="H60" s="8">
        <f t="shared" si="32"/>
        <v>389710</v>
      </c>
      <c r="I60" s="12">
        <f t="shared" si="68"/>
        <v>428.57142857142856</v>
      </c>
      <c r="J60" s="13">
        <f t="shared" si="67"/>
        <v>3000</v>
      </c>
      <c r="K60" s="14">
        <v>3000</v>
      </c>
      <c r="L60" s="14">
        <f t="shared" si="66"/>
        <v>1169130000</v>
      </c>
      <c r="M60" s="218">
        <f t="shared" si="2"/>
        <v>3428.5714285714284</v>
      </c>
      <c r="N60" s="218">
        <f t="shared" si="3"/>
        <v>24000</v>
      </c>
      <c r="O60" s="230">
        <v>24000</v>
      </c>
      <c r="P60" s="17">
        <f t="shared" si="4"/>
        <v>9353040000</v>
      </c>
      <c r="Q60" s="237">
        <v>0.25</v>
      </c>
      <c r="R60" s="8">
        <f t="shared" si="5"/>
        <v>6000</v>
      </c>
      <c r="S60" s="212">
        <f t="shared" si="6"/>
        <v>30000</v>
      </c>
      <c r="T60" s="212">
        <f t="shared" si="7"/>
        <v>11691300000</v>
      </c>
      <c r="U60" s="215"/>
      <c r="V60" s="215">
        <f t="shared" si="8"/>
        <v>0</v>
      </c>
      <c r="W60" s="215">
        <f t="shared" si="33"/>
        <v>0</v>
      </c>
      <c r="X60" s="215">
        <f t="shared" si="9"/>
        <v>0</v>
      </c>
      <c r="Y60" s="221"/>
      <c r="Z60" s="221">
        <f t="shared" si="10"/>
        <v>0</v>
      </c>
      <c r="AA60" s="221">
        <f t="shared" si="34"/>
        <v>0</v>
      </c>
      <c r="AB60" s="221">
        <f t="shared" si="11"/>
        <v>0</v>
      </c>
      <c r="AC60" s="215"/>
      <c r="AD60" s="215">
        <f t="shared" si="12"/>
        <v>0</v>
      </c>
      <c r="AE60" s="215">
        <f t="shared" si="35"/>
        <v>0</v>
      </c>
      <c r="AF60" s="215">
        <f t="shared" si="13"/>
        <v>0</v>
      </c>
      <c r="AG60" s="215">
        <f t="shared" si="36"/>
        <v>0</v>
      </c>
      <c r="AH60" s="215">
        <f t="shared" si="37"/>
        <v>0</v>
      </c>
      <c r="AI60" s="215">
        <f t="shared" si="38"/>
        <v>0</v>
      </c>
      <c r="AJ60" s="215">
        <f t="shared" si="39"/>
        <v>0</v>
      </c>
      <c r="AK60" s="214"/>
      <c r="AL60" s="215">
        <f t="shared" si="14"/>
        <v>0</v>
      </c>
      <c r="AM60" s="215">
        <f t="shared" si="40"/>
        <v>0</v>
      </c>
      <c r="AN60" s="215">
        <f t="shared" si="15"/>
        <v>0</v>
      </c>
      <c r="AO60" s="215"/>
      <c r="AP60" s="215">
        <f t="shared" si="16"/>
        <v>0</v>
      </c>
      <c r="AQ60" s="215">
        <f t="shared" si="41"/>
        <v>0</v>
      </c>
      <c r="AR60" s="215">
        <f t="shared" si="17"/>
        <v>0</v>
      </c>
      <c r="AS60" s="215">
        <v>2640</v>
      </c>
      <c r="AT60" s="215">
        <f t="shared" si="18"/>
        <v>1028834400</v>
      </c>
      <c r="AU60" s="215">
        <f t="shared" si="42"/>
        <v>660</v>
      </c>
      <c r="AV60" s="215">
        <f t="shared" si="19"/>
        <v>257208600</v>
      </c>
      <c r="AW60" s="215">
        <f t="shared" si="43"/>
        <v>2640</v>
      </c>
      <c r="AX60" s="215">
        <f t="shared" si="44"/>
        <v>1028834400</v>
      </c>
      <c r="AY60" s="215">
        <f t="shared" si="45"/>
        <v>660</v>
      </c>
      <c r="AZ60" s="215">
        <f t="shared" si="46"/>
        <v>257208600</v>
      </c>
      <c r="BA60" s="215">
        <v>3120</v>
      </c>
      <c r="BB60" s="215">
        <f t="shared" si="20"/>
        <v>1215895200</v>
      </c>
      <c r="BC60" s="215">
        <f t="shared" si="47"/>
        <v>780</v>
      </c>
      <c r="BD60" s="215">
        <f t="shared" si="21"/>
        <v>303973800</v>
      </c>
      <c r="BE60" s="214">
        <v>3600</v>
      </c>
      <c r="BF60" s="215">
        <f t="shared" si="22"/>
        <v>1402956000</v>
      </c>
      <c r="BG60" s="215">
        <f t="shared" si="48"/>
        <v>900</v>
      </c>
      <c r="BH60" s="215">
        <f t="shared" si="23"/>
        <v>350739000</v>
      </c>
      <c r="BI60" s="215">
        <v>3840</v>
      </c>
      <c r="BJ60" s="215">
        <f t="shared" si="24"/>
        <v>1496486400</v>
      </c>
      <c r="BK60" s="215">
        <f t="shared" si="49"/>
        <v>960</v>
      </c>
      <c r="BL60" s="215">
        <f t="shared" si="25"/>
        <v>374121600</v>
      </c>
      <c r="BM60" s="215">
        <f t="shared" si="50"/>
        <v>10560</v>
      </c>
      <c r="BN60" s="215">
        <f t="shared" si="51"/>
        <v>4115337600</v>
      </c>
      <c r="BO60" s="215">
        <f t="shared" si="52"/>
        <v>350740740</v>
      </c>
      <c r="BP60" s="215">
        <f t="shared" si="53"/>
        <v>1028834400</v>
      </c>
      <c r="BQ60" s="215">
        <v>3600</v>
      </c>
      <c r="BR60" s="215">
        <f t="shared" si="26"/>
        <v>1402956000</v>
      </c>
      <c r="BS60" s="215">
        <f t="shared" si="54"/>
        <v>900</v>
      </c>
      <c r="BT60" s="215">
        <f t="shared" si="27"/>
        <v>350739000</v>
      </c>
      <c r="BU60" s="215">
        <v>4800</v>
      </c>
      <c r="BV60" s="215">
        <f t="shared" si="28"/>
        <v>1870608000</v>
      </c>
      <c r="BW60" s="215">
        <f t="shared" si="55"/>
        <v>1200</v>
      </c>
      <c r="BX60" s="215">
        <f t="shared" si="29"/>
        <v>467652000</v>
      </c>
      <c r="BY60" s="215">
        <v>2400</v>
      </c>
      <c r="BZ60" s="215">
        <f t="shared" si="30"/>
        <v>935304000</v>
      </c>
      <c r="CA60" s="215">
        <f t="shared" si="56"/>
        <v>600</v>
      </c>
      <c r="CB60" s="215">
        <f t="shared" si="31"/>
        <v>233826000</v>
      </c>
      <c r="CC60" s="215">
        <f t="shared" si="57"/>
        <v>10800</v>
      </c>
      <c r="CD60" s="215">
        <f t="shared" si="58"/>
        <v>4208868000</v>
      </c>
      <c r="CE60" s="219">
        <f t="shared" si="59"/>
        <v>2700</v>
      </c>
      <c r="CF60" s="219">
        <f t="shared" si="60"/>
        <v>1052217000</v>
      </c>
      <c r="CG60" s="241">
        <f t="shared" si="61"/>
        <v>6000</v>
      </c>
      <c r="CH60" s="241">
        <f t="shared" si="62"/>
        <v>2338260000</v>
      </c>
      <c r="CI60" s="241">
        <f t="shared" si="63"/>
        <v>0</v>
      </c>
      <c r="CJ60" s="241"/>
      <c r="CK60" s="241"/>
      <c r="CL60" s="241"/>
      <c r="CM60" s="241"/>
    </row>
    <row r="61" spans="1:137" x14ac:dyDescent="0.35">
      <c r="A61" s="20" t="s">
        <v>8</v>
      </c>
      <c r="B61" s="20" t="s">
        <v>522</v>
      </c>
      <c r="C61" s="5" t="s">
        <v>153</v>
      </c>
      <c r="D61" s="6"/>
      <c r="E61" s="130">
        <v>7</v>
      </c>
      <c r="F61" s="6">
        <v>1</v>
      </c>
      <c r="G61" s="7">
        <v>995316</v>
      </c>
      <c r="H61" s="8">
        <f t="shared" si="32"/>
        <v>995316</v>
      </c>
      <c r="I61" s="12">
        <f t="shared" si="68"/>
        <v>0</v>
      </c>
      <c r="J61" s="13">
        <f t="shared" si="67"/>
        <v>0</v>
      </c>
      <c r="K61" s="14">
        <v>0</v>
      </c>
      <c r="L61" s="14">
        <f t="shared" si="66"/>
        <v>0</v>
      </c>
      <c r="M61" s="218">
        <f t="shared" si="2"/>
        <v>0</v>
      </c>
      <c r="N61" s="218">
        <f t="shared" si="3"/>
        <v>0</v>
      </c>
      <c r="O61" s="230">
        <v>0</v>
      </c>
      <c r="P61" s="17">
        <f t="shared" si="4"/>
        <v>0</v>
      </c>
      <c r="Q61" s="237">
        <v>0</v>
      </c>
      <c r="R61" s="8">
        <f t="shared" si="5"/>
        <v>0</v>
      </c>
      <c r="S61" s="212">
        <f t="shared" si="6"/>
        <v>0</v>
      </c>
      <c r="T61" s="212">
        <f t="shared" si="7"/>
        <v>0</v>
      </c>
      <c r="U61" s="215">
        <v>0</v>
      </c>
      <c r="V61" s="215">
        <f t="shared" si="8"/>
        <v>0</v>
      </c>
      <c r="W61" s="215">
        <f t="shared" si="33"/>
        <v>0</v>
      </c>
      <c r="X61" s="215">
        <f t="shared" si="9"/>
        <v>0</v>
      </c>
      <c r="Y61" s="221">
        <v>0</v>
      </c>
      <c r="Z61" s="221">
        <f t="shared" si="10"/>
        <v>0</v>
      </c>
      <c r="AA61" s="221">
        <f t="shared" si="34"/>
        <v>0</v>
      </c>
      <c r="AB61" s="221">
        <f t="shared" si="11"/>
        <v>0</v>
      </c>
      <c r="AC61" s="215">
        <v>0</v>
      </c>
      <c r="AD61" s="215">
        <f t="shared" si="12"/>
        <v>0</v>
      </c>
      <c r="AE61" s="215">
        <f t="shared" si="35"/>
        <v>0</v>
      </c>
      <c r="AF61" s="215">
        <f t="shared" si="13"/>
        <v>0</v>
      </c>
      <c r="AG61" s="215">
        <f t="shared" si="36"/>
        <v>0</v>
      </c>
      <c r="AH61" s="215">
        <f t="shared" si="37"/>
        <v>0</v>
      </c>
      <c r="AI61" s="215">
        <f t="shared" si="38"/>
        <v>0</v>
      </c>
      <c r="AJ61" s="215">
        <f t="shared" si="39"/>
        <v>0</v>
      </c>
      <c r="AK61" s="214">
        <v>0</v>
      </c>
      <c r="AL61" s="215">
        <f t="shared" si="14"/>
        <v>0</v>
      </c>
      <c r="AM61" s="215">
        <f t="shared" si="40"/>
        <v>0</v>
      </c>
      <c r="AN61" s="215">
        <f t="shared" si="15"/>
        <v>0</v>
      </c>
      <c r="AO61" s="215">
        <v>0</v>
      </c>
      <c r="AP61" s="215">
        <f t="shared" si="16"/>
        <v>0</v>
      </c>
      <c r="AQ61" s="215">
        <f t="shared" si="41"/>
        <v>0</v>
      </c>
      <c r="AR61" s="215">
        <f t="shared" si="17"/>
        <v>0</v>
      </c>
      <c r="AS61" s="215">
        <v>0</v>
      </c>
      <c r="AT61" s="215">
        <f t="shared" si="18"/>
        <v>0</v>
      </c>
      <c r="AU61" s="215">
        <f t="shared" si="42"/>
        <v>0</v>
      </c>
      <c r="AV61" s="215">
        <f t="shared" si="19"/>
        <v>0</v>
      </c>
      <c r="AW61" s="215">
        <f t="shared" si="43"/>
        <v>0</v>
      </c>
      <c r="AX61" s="215">
        <f t="shared" si="44"/>
        <v>0</v>
      </c>
      <c r="AY61" s="215">
        <f t="shared" si="45"/>
        <v>0</v>
      </c>
      <c r="AZ61" s="215">
        <f t="shared" si="46"/>
        <v>0</v>
      </c>
      <c r="BA61" s="215">
        <v>0</v>
      </c>
      <c r="BB61" s="215">
        <f t="shared" si="20"/>
        <v>0</v>
      </c>
      <c r="BC61" s="215">
        <f t="shared" si="47"/>
        <v>0</v>
      </c>
      <c r="BD61" s="215">
        <f t="shared" si="21"/>
        <v>0</v>
      </c>
      <c r="BE61" s="214">
        <v>0</v>
      </c>
      <c r="BF61" s="215">
        <f t="shared" si="22"/>
        <v>0</v>
      </c>
      <c r="BG61" s="215">
        <f t="shared" si="48"/>
        <v>0</v>
      </c>
      <c r="BH61" s="215">
        <f t="shared" si="23"/>
        <v>0</v>
      </c>
      <c r="BI61" s="215">
        <v>0</v>
      </c>
      <c r="BJ61" s="215">
        <f t="shared" si="24"/>
        <v>0</v>
      </c>
      <c r="BK61" s="215">
        <f t="shared" si="49"/>
        <v>0</v>
      </c>
      <c r="BL61" s="215">
        <f t="shared" si="25"/>
        <v>0</v>
      </c>
      <c r="BM61" s="215">
        <f t="shared" si="50"/>
        <v>0</v>
      </c>
      <c r="BN61" s="215">
        <f t="shared" si="51"/>
        <v>0</v>
      </c>
      <c r="BO61" s="215">
        <f t="shared" si="52"/>
        <v>0</v>
      </c>
      <c r="BP61" s="215">
        <f t="shared" si="53"/>
        <v>0</v>
      </c>
      <c r="BQ61" s="215">
        <v>0</v>
      </c>
      <c r="BR61" s="215">
        <f t="shared" si="26"/>
        <v>0</v>
      </c>
      <c r="BS61" s="215">
        <f t="shared" si="54"/>
        <v>0</v>
      </c>
      <c r="BT61" s="215">
        <f t="shared" si="27"/>
        <v>0</v>
      </c>
      <c r="BU61" s="215">
        <v>0</v>
      </c>
      <c r="BV61" s="215">
        <f t="shared" si="28"/>
        <v>0</v>
      </c>
      <c r="BW61" s="215">
        <f t="shared" si="55"/>
        <v>0</v>
      </c>
      <c r="BX61" s="215">
        <f t="shared" si="29"/>
        <v>0</v>
      </c>
      <c r="BY61" s="215">
        <v>0</v>
      </c>
      <c r="BZ61" s="215">
        <f t="shared" si="30"/>
        <v>0</v>
      </c>
      <c r="CA61" s="215">
        <f t="shared" si="56"/>
        <v>0</v>
      </c>
      <c r="CB61" s="215">
        <f t="shared" si="31"/>
        <v>0</v>
      </c>
      <c r="CC61" s="215">
        <f t="shared" si="57"/>
        <v>0</v>
      </c>
      <c r="CD61" s="215">
        <f t="shared" si="58"/>
        <v>0</v>
      </c>
      <c r="CE61" s="219">
        <f t="shared" si="59"/>
        <v>0</v>
      </c>
      <c r="CF61" s="219">
        <f t="shared" si="60"/>
        <v>0</v>
      </c>
      <c r="CG61" s="241">
        <f t="shared" si="61"/>
        <v>0</v>
      </c>
      <c r="CH61" s="241">
        <f t="shared" si="62"/>
        <v>0</v>
      </c>
      <c r="CI61" s="241">
        <f t="shared" si="63"/>
        <v>0</v>
      </c>
      <c r="CJ61" s="241"/>
      <c r="CK61" s="241"/>
      <c r="CL61" s="241"/>
      <c r="CM61" s="241"/>
    </row>
    <row r="62" spans="1:137" x14ac:dyDescent="0.35">
      <c r="A62" s="20" t="s">
        <v>11</v>
      </c>
      <c r="B62" s="20" t="s">
        <v>504</v>
      </c>
      <c r="C62" s="5" t="s">
        <v>321</v>
      </c>
      <c r="D62" s="6" t="s">
        <v>45</v>
      </c>
      <c r="E62" s="6">
        <v>12</v>
      </c>
      <c r="F62" s="6">
        <v>100</v>
      </c>
      <c r="G62" s="7">
        <v>455000</v>
      </c>
      <c r="H62" s="8">
        <f t="shared" si="32"/>
        <v>4550</v>
      </c>
      <c r="I62" s="12">
        <f t="shared" si="68"/>
        <v>24000</v>
      </c>
      <c r="J62" s="13">
        <f t="shared" si="67"/>
        <v>288000</v>
      </c>
      <c r="K62" s="14">
        <v>28800000</v>
      </c>
      <c r="L62" s="14">
        <f t="shared" si="66"/>
        <v>131040000000</v>
      </c>
      <c r="M62" s="218">
        <f t="shared" si="2"/>
        <v>30000</v>
      </c>
      <c r="N62" s="218">
        <f t="shared" si="3"/>
        <v>360000</v>
      </c>
      <c r="O62" s="230">
        <v>36000000</v>
      </c>
      <c r="P62" s="17">
        <f t="shared" si="4"/>
        <v>163800000000</v>
      </c>
      <c r="Q62" s="237">
        <v>0.33</v>
      </c>
      <c r="R62" s="8">
        <f t="shared" si="5"/>
        <v>11880000</v>
      </c>
      <c r="S62" s="212">
        <f t="shared" si="6"/>
        <v>47880000</v>
      </c>
      <c r="T62" s="212">
        <f t="shared" si="7"/>
        <v>217854000000</v>
      </c>
      <c r="U62" s="215">
        <v>1800000</v>
      </c>
      <c r="V62" s="215">
        <f t="shared" si="8"/>
        <v>8190000000</v>
      </c>
      <c r="W62" s="215">
        <f t="shared" si="33"/>
        <v>594000</v>
      </c>
      <c r="X62" s="215">
        <f t="shared" si="9"/>
        <v>2702700000</v>
      </c>
      <c r="Y62" s="221">
        <v>2520000.0000000005</v>
      </c>
      <c r="Z62" s="221">
        <f t="shared" si="10"/>
        <v>11466000000.000002</v>
      </c>
      <c r="AA62" s="221">
        <f t="shared" si="34"/>
        <v>831600.00000000023</v>
      </c>
      <c r="AB62" s="221">
        <f t="shared" si="11"/>
        <v>3783780000.000001</v>
      </c>
      <c r="AC62" s="215">
        <v>2520000.0000000005</v>
      </c>
      <c r="AD62" s="215">
        <f t="shared" si="12"/>
        <v>11466000000.000002</v>
      </c>
      <c r="AE62" s="215">
        <f t="shared" si="35"/>
        <v>831600.00000000023</v>
      </c>
      <c r="AF62" s="215">
        <f t="shared" si="13"/>
        <v>3783780000.000001</v>
      </c>
      <c r="AG62" s="215">
        <f t="shared" si="36"/>
        <v>6840000.0000000009</v>
      </c>
      <c r="AH62" s="215">
        <f t="shared" si="37"/>
        <v>31122000000.000004</v>
      </c>
      <c r="AI62" s="215">
        <f t="shared" si="38"/>
        <v>2257200.0000000005</v>
      </c>
      <c r="AJ62" s="215">
        <f t="shared" si="39"/>
        <v>10270260000.000002</v>
      </c>
      <c r="AK62" s="214">
        <v>2520000.0000000005</v>
      </c>
      <c r="AL62" s="215">
        <f t="shared" si="14"/>
        <v>11466000000.000002</v>
      </c>
      <c r="AM62" s="215">
        <f t="shared" si="40"/>
        <v>831600.00000000023</v>
      </c>
      <c r="AN62" s="215">
        <f t="shared" si="15"/>
        <v>3783780000.000001</v>
      </c>
      <c r="AO62" s="215">
        <v>2880000</v>
      </c>
      <c r="AP62" s="215">
        <f t="shared" si="16"/>
        <v>13104000000</v>
      </c>
      <c r="AQ62" s="215">
        <f t="shared" si="41"/>
        <v>950400</v>
      </c>
      <c r="AR62" s="215">
        <f t="shared" si="17"/>
        <v>4324320000</v>
      </c>
      <c r="AS62" s="215">
        <v>2160000</v>
      </c>
      <c r="AT62" s="215">
        <f t="shared" si="18"/>
        <v>9828000000</v>
      </c>
      <c r="AU62" s="215">
        <f t="shared" si="42"/>
        <v>712800</v>
      </c>
      <c r="AV62" s="215">
        <f t="shared" si="19"/>
        <v>3243240000</v>
      </c>
      <c r="AW62" s="215">
        <f t="shared" si="43"/>
        <v>7560000</v>
      </c>
      <c r="AX62" s="215">
        <f t="shared" si="44"/>
        <v>34398000000</v>
      </c>
      <c r="AY62" s="215">
        <f t="shared" si="45"/>
        <v>2494800</v>
      </c>
      <c r="AZ62" s="215">
        <f t="shared" si="46"/>
        <v>11351340000</v>
      </c>
      <c r="BA62" s="215">
        <v>3960000</v>
      </c>
      <c r="BB62" s="215">
        <f t="shared" si="20"/>
        <v>18018000000</v>
      </c>
      <c r="BC62" s="215">
        <f t="shared" si="47"/>
        <v>1306800</v>
      </c>
      <c r="BD62" s="215">
        <f t="shared" si="21"/>
        <v>5945940000</v>
      </c>
      <c r="BE62" s="214">
        <v>3960000</v>
      </c>
      <c r="BF62" s="215">
        <f t="shared" si="22"/>
        <v>18018000000</v>
      </c>
      <c r="BG62" s="215">
        <f t="shared" si="48"/>
        <v>1306800</v>
      </c>
      <c r="BH62" s="215">
        <f t="shared" si="23"/>
        <v>5945940000</v>
      </c>
      <c r="BI62" s="215">
        <v>3600000</v>
      </c>
      <c r="BJ62" s="215">
        <f t="shared" si="24"/>
        <v>16380000000</v>
      </c>
      <c r="BK62" s="215">
        <f t="shared" si="49"/>
        <v>1188000</v>
      </c>
      <c r="BL62" s="215">
        <f t="shared" si="25"/>
        <v>5405400000</v>
      </c>
      <c r="BM62" s="215">
        <f t="shared" si="50"/>
        <v>11520000</v>
      </c>
      <c r="BN62" s="215">
        <f t="shared" si="51"/>
        <v>52416000000</v>
      </c>
      <c r="BO62" s="215">
        <f t="shared" si="52"/>
        <v>5948434800</v>
      </c>
      <c r="BP62" s="215">
        <f t="shared" si="53"/>
        <v>17297280000</v>
      </c>
      <c r="BQ62" s="215">
        <v>3960000</v>
      </c>
      <c r="BR62" s="215">
        <f t="shared" si="26"/>
        <v>18018000000</v>
      </c>
      <c r="BS62" s="215">
        <f t="shared" si="54"/>
        <v>1306800</v>
      </c>
      <c r="BT62" s="215">
        <f t="shared" si="27"/>
        <v>5945940000</v>
      </c>
      <c r="BU62" s="215">
        <v>3600000</v>
      </c>
      <c r="BV62" s="215">
        <f t="shared" si="28"/>
        <v>16380000000</v>
      </c>
      <c r="BW62" s="215">
        <f t="shared" si="55"/>
        <v>1188000</v>
      </c>
      <c r="BX62" s="215">
        <f t="shared" si="29"/>
        <v>5405400000</v>
      </c>
      <c r="BY62" s="215">
        <v>2520000.0000000005</v>
      </c>
      <c r="BZ62" s="215">
        <f t="shared" si="30"/>
        <v>11466000000.000002</v>
      </c>
      <c r="CA62" s="215">
        <f t="shared" si="56"/>
        <v>831600.00000000023</v>
      </c>
      <c r="CB62" s="215">
        <f t="shared" si="31"/>
        <v>3783780000.000001</v>
      </c>
      <c r="CC62" s="215">
        <f t="shared" si="57"/>
        <v>10080000</v>
      </c>
      <c r="CD62" s="215">
        <f t="shared" si="58"/>
        <v>45864000000</v>
      </c>
      <c r="CE62" s="219">
        <f t="shared" si="59"/>
        <v>3326400</v>
      </c>
      <c r="CF62" s="219">
        <f t="shared" si="60"/>
        <v>15135120000</v>
      </c>
      <c r="CG62" s="241">
        <f t="shared" si="61"/>
        <v>11880000</v>
      </c>
      <c r="CH62" s="241">
        <f t="shared" si="62"/>
        <v>54054000000</v>
      </c>
      <c r="CI62" s="241">
        <f t="shared" si="63"/>
        <v>0</v>
      </c>
      <c r="CJ62" s="241"/>
      <c r="CK62" s="241"/>
      <c r="CL62" s="241"/>
      <c r="CM62" s="241"/>
    </row>
    <row r="63" spans="1:137" x14ac:dyDescent="0.35">
      <c r="A63" s="20" t="s">
        <v>11</v>
      </c>
      <c r="B63" s="20">
        <v>13010252</v>
      </c>
      <c r="C63" s="5" t="s">
        <v>322</v>
      </c>
      <c r="D63" s="6" t="s">
        <v>228</v>
      </c>
      <c r="E63" s="6">
        <v>12</v>
      </c>
      <c r="F63" s="6">
        <v>20</v>
      </c>
      <c r="G63" s="7">
        <v>205920</v>
      </c>
      <c r="H63" s="8">
        <f t="shared" si="32"/>
        <v>10296</v>
      </c>
      <c r="I63" s="12">
        <f t="shared" si="68"/>
        <v>12000</v>
      </c>
      <c r="J63" s="13">
        <f t="shared" si="67"/>
        <v>144000</v>
      </c>
      <c r="K63" s="14">
        <v>2880000</v>
      </c>
      <c r="L63" s="14">
        <f t="shared" si="66"/>
        <v>29652480000</v>
      </c>
      <c r="M63" s="218">
        <f t="shared" si="2"/>
        <v>10000</v>
      </c>
      <c r="N63" s="218">
        <f t="shared" si="3"/>
        <v>120000</v>
      </c>
      <c r="O63" s="230">
        <v>2400000</v>
      </c>
      <c r="P63" s="17">
        <f t="shared" si="4"/>
        <v>24710400000</v>
      </c>
      <c r="Q63" s="237">
        <v>0.2</v>
      </c>
      <c r="R63" s="8">
        <f t="shared" si="5"/>
        <v>480000</v>
      </c>
      <c r="S63" s="212">
        <f t="shared" si="6"/>
        <v>2880000</v>
      </c>
      <c r="T63" s="212">
        <f t="shared" si="7"/>
        <v>29652480000</v>
      </c>
      <c r="U63" s="215">
        <v>120000</v>
      </c>
      <c r="V63" s="215">
        <f t="shared" si="8"/>
        <v>1235520000</v>
      </c>
      <c r="W63" s="215">
        <f t="shared" si="33"/>
        <v>24000</v>
      </c>
      <c r="X63" s="215">
        <f t="shared" si="9"/>
        <v>247104000</v>
      </c>
      <c r="Y63" s="221">
        <v>168000.00000000003</v>
      </c>
      <c r="Z63" s="221">
        <f t="shared" si="10"/>
        <v>1729728000.0000002</v>
      </c>
      <c r="AA63" s="221">
        <f t="shared" si="34"/>
        <v>33600.000000000007</v>
      </c>
      <c r="AB63" s="221">
        <f t="shared" si="11"/>
        <v>345945600.00000006</v>
      </c>
      <c r="AC63" s="215">
        <v>168000.00000000003</v>
      </c>
      <c r="AD63" s="215">
        <f t="shared" si="12"/>
        <v>1729728000.0000002</v>
      </c>
      <c r="AE63" s="215">
        <f t="shared" si="35"/>
        <v>33600.000000000007</v>
      </c>
      <c r="AF63" s="215">
        <f t="shared" si="13"/>
        <v>345945600.00000006</v>
      </c>
      <c r="AG63" s="215">
        <f t="shared" si="36"/>
        <v>456000.00000000006</v>
      </c>
      <c r="AH63" s="215">
        <f t="shared" si="37"/>
        <v>4694976000</v>
      </c>
      <c r="AI63" s="215">
        <f t="shared" si="38"/>
        <v>91200.000000000015</v>
      </c>
      <c r="AJ63" s="215">
        <f t="shared" si="39"/>
        <v>938995200.00000012</v>
      </c>
      <c r="AK63" s="214">
        <v>168000.00000000003</v>
      </c>
      <c r="AL63" s="215">
        <f t="shared" si="14"/>
        <v>1729728000.0000002</v>
      </c>
      <c r="AM63" s="215">
        <f t="shared" si="40"/>
        <v>33600.000000000007</v>
      </c>
      <c r="AN63" s="215">
        <f t="shared" si="15"/>
        <v>345945600.00000006</v>
      </c>
      <c r="AO63" s="215">
        <v>192000</v>
      </c>
      <c r="AP63" s="215">
        <f t="shared" si="16"/>
        <v>1976832000</v>
      </c>
      <c r="AQ63" s="215">
        <f t="shared" si="41"/>
        <v>38400</v>
      </c>
      <c r="AR63" s="215">
        <f t="shared" si="17"/>
        <v>395366400</v>
      </c>
      <c r="AS63" s="215">
        <v>144000</v>
      </c>
      <c r="AT63" s="215">
        <f t="shared" si="18"/>
        <v>1482624000</v>
      </c>
      <c r="AU63" s="215">
        <f t="shared" si="42"/>
        <v>28800</v>
      </c>
      <c r="AV63" s="215">
        <f t="shared" si="19"/>
        <v>296524800</v>
      </c>
      <c r="AW63" s="215">
        <f t="shared" si="43"/>
        <v>504000</v>
      </c>
      <c r="AX63" s="215">
        <f t="shared" si="44"/>
        <v>5189184000</v>
      </c>
      <c r="AY63" s="215">
        <f t="shared" si="45"/>
        <v>100800</v>
      </c>
      <c r="AZ63" s="215">
        <f t="shared" si="46"/>
        <v>1037836800</v>
      </c>
      <c r="BA63" s="215">
        <v>264000</v>
      </c>
      <c r="BB63" s="215">
        <f t="shared" si="20"/>
        <v>2718144000</v>
      </c>
      <c r="BC63" s="215">
        <f t="shared" si="47"/>
        <v>52800</v>
      </c>
      <c r="BD63" s="215">
        <f t="shared" si="21"/>
        <v>543628800</v>
      </c>
      <c r="BE63" s="214">
        <v>264000</v>
      </c>
      <c r="BF63" s="215">
        <f t="shared" si="22"/>
        <v>2718144000</v>
      </c>
      <c r="BG63" s="215">
        <f t="shared" si="48"/>
        <v>52800</v>
      </c>
      <c r="BH63" s="215">
        <f t="shared" si="23"/>
        <v>543628800</v>
      </c>
      <c r="BI63" s="215">
        <v>240000</v>
      </c>
      <c r="BJ63" s="215">
        <f t="shared" si="24"/>
        <v>2471040000</v>
      </c>
      <c r="BK63" s="215">
        <f t="shared" si="49"/>
        <v>48000</v>
      </c>
      <c r="BL63" s="215">
        <f t="shared" si="25"/>
        <v>494208000</v>
      </c>
      <c r="BM63" s="215">
        <f t="shared" si="50"/>
        <v>768000</v>
      </c>
      <c r="BN63" s="215">
        <f t="shared" si="51"/>
        <v>7907328000</v>
      </c>
      <c r="BO63" s="215">
        <f t="shared" si="52"/>
        <v>543729600</v>
      </c>
      <c r="BP63" s="215">
        <f t="shared" si="53"/>
        <v>1581465600</v>
      </c>
      <c r="BQ63" s="215">
        <v>264000</v>
      </c>
      <c r="BR63" s="215">
        <f t="shared" si="26"/>
        <v>2718144000</v>
      </c>
      <c r="BS63" s="215">
        <f t="shared" si="54"/>
        <v>52800</v>
      </c>
      <c r="BT63" s="215">
        <f t="shared" si="27"/>
        <v>543628800</v>
      </c>
      <c r="BU63" s="215">
        <v>240000</v>
      </c>
      <c r="BV63" s="215">
        <f t="shared" si="28"/>
        <v>2471040000</v>
      </c>
      <c r="BW63" s="215">
        <f t="shared" si="55"/>
        <v>48000</v>
      </c>
      <c r="BX63" s="215">
        <f t="shared" si="29"/>
        <v>494208000</v>
      </c>
      <c r="BY63" s="215">
        <v>168000.00000000003</v>
      </c>
      <c r="BZ63" s="215">
        <f t="shared" si="30"/>
        <v>1729728000.0000002</v>
      </c>
      <c r="CA63" s="215">
        <f t="shared" si="56"/>
        <v>33600.000000000007</v>
      </c>
      <c r="CB63" s="215">
        <f t="shared" si="31"/>
        <v>345945600.00000006</v>
      </c>
      <c r="CC63" s="215">
        <f t="shared" si="57"/>
        <v>672000</v>
      </c>
      <c r="CD63" s="215">
        <f t="shared" si="58"/>
        <v>6918912000</v>
      </c>
      <c r="CE63" s="219">
        <f t="shared" si="59"/>
        <v>134400</v>
      </c>
      <c r="CF63" s="219">
        <f t="shared" si="60"/>
        <v>1383782400</v>
      </c>
      <c r="CG63" s="241">
        <f t="shared" si="61"/>
        <v>480000</v>
      </c>
      <c r="CH63" s="241">
        <f t="shared" si="62"/>
        <v>4942080000</v>
      </c>
      <c r="CI63" s="241">
        <f t="shared" si="63"/>
        <v>0</v>
      </c>
      <c r="CJ63" s="241"/>
      <c r="CK63" s="241"/>
      <c r="CL63" s="241"/>
      <c r="CM63" s="241"/>
    </row>
    <row r="64" spans="1:137" x14ac:dyDescent="0.35">
      <c r="A64" s="20" t="s">
        <v>11</v>
      </c>
      <c r="B64" s="20">
        <v>13010337</v>
      </c>
      <c r="C64" s="5" t="s">
        <v>323</v>
      </c>
      <c r="D64" s="6" t="s">
        <v>55</v>
      </c>
      <c r="E64" s="6">
        <v>12</v>
      </c>
      <c r="F64" s="6">
        <v>30</v>
      </c>
      <c r="G64" s="7">
        <v>304920</v>
      </c>
      <c r="H64" s="8">
        <f t="shared" si="32"/>
        <v>10164</v>
      </c>
      <c r="I64" s="12">
        <f t="shared" si="68"/>
        <v>20000</v>
      </c>
      <c r="J64" s="13">
        <f t="shared" si="67"/>
        <v>240000</v>
      </c>
      <c r="K64" s="14">
        <v>7200000</v>
      </c>
      <c r="L64" s="14">
        <f t="shared" si="66"/>
        <v>73180800000</v>
      </c>
      <c r="M64" s="218">
        <f t="shared" si="2"/>
        <v>12000</v>
      </c>
      <c r="N64" s="218">
        <f t="shared" si="3"/>
        <v>144000</v>
      </c>
      <c r="O64" s="230">
        <v>4320000</v>
      </c>
      <c r="P64" s="17">
        <f t="shared" si="4"/>
        <v>43908480000</v>
      </c>
      <c r="Q64" s="237">
        <v>0.2</v>
      </c>
      <c r="R64" s="8">
        <f t="shared" si="5"/>
        <v>864000</v>
      </c>
      <c r="S64" s="212">
        <f t="shared" si="6"/>
        <v>5184000</v>
      </c>
      <c r="T64" s="212">
        <f t="shared" si="7"/>
        <v>52690176000</v>
      </c>
      <c r="U64" s="215">
        <v>216000</v>
      </c>
      <c r="V64" s="215">
        <f t="shared" si="8"/>
        <v>2195424000</v>
      </c>
      <c r="W64" s="215">
        <f t="shared" si="33"/>
        <v>43200</v>
      </c>
      <c r="X64" s="215">
        <f t="shared" si="9"/>
        <v>439084800</v>
      </c>
      <c r="Y64" s="221">
        <v>302400</v>
      </c>
      <c r="Z64" s="221">
        <f t="shared" si="10"/>
        <v>3073593600</v>
      </c>
      <c r="AA64" s="221">
        <f t="shared" si="34"/>
        <v>60480</v>
      </c>
      <c r="AB64" s="221">
        <f t="shared" si="11"/>
        <v>614718720</v>
      </c>
      <c r="AC64" s="215">
        <v>302400</v>
      </c>
      <c r="AD64" s="215">
        <f t="shared" si="12"/>
        <v>3073593600</v>
      </c>
      <c r="AE64" s="215">
        <f t="shared" si="35"/>
        <v>60480</v>
      </c>
      <c r="AF64" s="215">
        <f t="shared" si="13"/>
        <v>614718720</v>
      </c>
      <c r="AG64" s="215">
        <f t="shared" si="36"/>
        <v>820800</v>
      </c>
      <c r="AH64" s="215">
        <f t="shared" si="37"/>
        <v>8342611200</v>
      </c>
      <c r="AI64" s="215">
        <f t="shared" si="38"/>
        <v>164160</v>
      </c>
      <c r="AJ64" s="215">
        <f t="shared" si="39"/>
        <v>1668522240</v>
      </c>
      <c r="AK64" s="214">
        <v>302400</v>
      </c>
      <c r="AL64" s="215">
        <f t="shared" si="14"/>
        <v>3073593600</v>
      </c>
      <c r="AM64" s="215">
        <f t="shared" si="40"/>
        <v>60480</v>
      </c>
      <c r="AN64" s="215">
        <f t="shared" si="15"/>
        <v>614718720</v>
      </c>
      <c r="AO64" s="215">
        <v>345600</v>
      </c>
      <c r="AP64" s="215">
        <f t="shared" si="16"/>
        <v>3512678400</v>
      </c>
      <c r="AQ64" s="215">
        <f t="shared" si="41"/>
        <v>69120</v>
      </c>
      <c r="AR64" s="215">
        <f t="shared" si="17"/>
        <v>702535680</v>
      </c>
      <c r="AS64" s="215">
        <v>259200</v>
      </c>
      <c r="AT64" s="215">
        <f t="shared" si="18"/>
        <v>2634508800</v>
      </c>
      <c r="AU64" s="215">
        <f t="shared" si="42"/>
        <v>51840</v>
      </c>
      <c r="AV64" s="215">
        <f t="shared" si="19"/>
        <v>526901760</v>
      </c>
      <c r="AW64" s="215">
        <f t="shared" si="43"/>
        <v>907200</v>
      </c>
      <c r="AX64" s="215">
        <f t="shared" si="44"/>
        <v>9220780800</v>
      </c>
      <c r="AY64" s="215">
        <f t="shared" si="45"/>
        <v>181440</v>
      </c>
      <c r="AZ64" s="215">
        <f t="shared" si="46"/>
        <v>1844156160</v>
      </c>
      <c r="BA64" s="215">
        <v>475200</v>
      </c>
      <c r="BB64" s="215">
        <f t="shared" si="20"/>
        <v>4829932800</v>
      </c>
      <c r="BC64" s="215">
        <f t="shared" si="47"/>
        <v>95040</v>
      </c>
      <c r="BD64" s="215">
        <f t="shared" si="21"/>
        <v>965986560</v>
      </c>
      <c r="BE64" s="214">
        <v>475200</v>
      </c>
      <c r="BF64" s="215">
        <f t="shared" si="22"/>
        <v>4829932800</v>
      </c>
      <c r="BG64" s="215">
        <f t="shared" si="48"/>
        <v>95040</v>
      </c>
      <c r="BH64" s="215">
        <f t="shared" si="23"/>
        <v>965986560</v>
      </c>
      <c r="BI64" s="215">
        <v>432000</v>
      </c>
      <c r="BJ64" s="215">
        <f t="shared" si="24"/>
        <v>4390848000</v>
      </c>
      <c r="BK64" s="215">
        <f t="shared" si="49"/>
        <v>86400</v>
      </c>
      <c r="BL64" s="215">
        <f t="shared" si="25"/>
        <v>878169600</v>
      </c>
      <c r="BM64" s="215">
        <f t="shared" si="50"/>
        <v>1382400</v>
      </c>
      <c r="BN64" s="215">
        <f t="shared" si="51"/>
        <v>14050713600</v>
      </c>
      <c r="BO64" s="215">
        <f t="shared" si="52"/>
        <v>966168000</v>
      </c>
      <c r="BP64" s="215">
        <f t="shared" si="53"/>
        <v>2810142720</v>
      </c>
      <c r="BQ64" s="215">
        <v>475200</v>
      </c>
      <c r="BR64" s="215">
        <f t="shared" si="26"/>
        <v>4829932800</v>
      </c>
      <c r="BS64" s="215">
        <f t="shared" si="54"/>
        <v>95040</v>
      </c>
      <c r="BT64" s="215">
        <f t="shared" si="27"/>
        <v>965986560</v>
      </c>
      <c r="BU64" s="215">
        <v>432000</v>
      </c>
      <c r="BV64" s="215">
        <f t="shared" si="28"/>
        <v>4390848000</v>
      </c>
      <c r="BW64" s="215">
        <f t="shared" si="55"/>
        <v>86400</v>
      </c>
      <c r="BX64" s="215">
        <f t="shared" si="29"/>
        <v>878169600</v>
      </c>
      <c r="BY64" s="215">
        <v>302400</v>
      </c>
      <c r="BZ64" s="215">
        <f t="shared" si="30"/>
        <v>3073593600</v>
      </c>
      <c r="CA64" s="215">
        <f t="shared" si="56"/>
        <v>60480</v>
      </c>
      <c r="CB64" s="215">
        <f t="shared" si="31"/>
        <v>614718720</v>
      </c>
      <c r="CC64" s="215">
        <f t="shared" si="57"/>
        <v>1209600</v>
      </c>
      <c r="CD64" s="215">
        <f t="shared" si="58"/>
        <v>12294374400</v>
      </c>
      <c r="CE64" s="219">
        <f t="shared" si="59"/>
        <v>241920</v>
      </c>
      <c r="CF64" s="219">
        <f t="shared" si="60"/>
        <v>2458874880</v>
      </c>
      <c r="CG64" s="241">
        <f t="shared" si="61"/>
        <v>864000</v>
      </c>
      <c r="CH64" s="241">
        <f t="shared" si="62"/>
        <v>8781696000</v>
      </c>
      <c r="CI64" s="241">
        <f t="shared" si="63"/>
        <v>0</v>
      </c>
      <c r="CJ64" s="241"/>
      <c r="CK64" s="241"/>
      <c r="CL64" s="241"/>
      <c r="CM64" s="241"/>
    </row>
    <row r="65" spans="1:91" x14ac:dyDescent="0.35">
      <c r="A65" s="20" t="s">
        <v>11</v>
      </c>
      <c r="B65" s="20">
        <v>13010307</v>
      </c>
      <c r="C65" s="5" t="s">
        <v>324</v>
      </c>
      <c r="D65" s="6" t="s">
        <v>50</v>
      </c>
      <c r="E65" s="6">
        <v>12</v>
      </c>
      <c r="F65" s="6">
        <v>30</v>
      </c>
      <c r="G65" s="7">
        <v>435600</v>
      </c>
      <c r="H65" s="8">
        <f t="shared" si="32"/>
        <v>14520</v>
      </c>
      <c r="I65" s="12">
        <f t="shared" si="68"/>
        <v>15000</v>
      </c>
      <c r="J65" s="13">
        <f t="shared" si="67"/>
        <v>180000</v>
      </c>
      <c r="K65" s="14">
        <v>5400000</v>
      </c>
      <c r="L65" s="14">
        <f t="shared" si="66"/>
        <v>78408000000</v>
      </c>
      <c r="M65" s="218">
        <f t="shared" si="2"/>
        <v>12000</v>
      </c>
      <c r="N65" s="218">
        <f t="shared" si="3"/>
        <v>144000</v>
      </c>
      <c r="O65" s="230">
        <v>4320000</v>
      </c>
      <c r="P65" s="17">
        <f t="shared" si="4"/>
        <v>62726400000</v>
      </c>
      <c r="Q65" s="237">
        <v>0</v>
      </c>
      <c r="R65" s="8">
        <f t="shared" si="5"/>
        <v>0</v>
      </c>
      <c r="S65" s="212">
        <f t="shared" si="6"/>
        <v>4320000</v>
      </c>
      <c r="T65" s="212">
        <f t="shared" si="7"/>
        <v>62726400000</v>
      </c>
      <c r="U65" s="215">
        <v>216000</v>
      </c>
      <c r="V65" s="215">
        <f t="shared" si="8"/>
        <v>3136320000</v>
      </c>
      <c r="W65" s="215">
        <f t="shared" si="33"/>
        <v>0</v>
      </c>
      <c r="X65" s="215">
        <f t="shared" si="9"/>
        <v>0</v>
      </c>
      <c r="Y65" s="221">
        <v>302400</v>
      </c>
      <c r="Z65" s="221">
        <f t="shared" si="10"/>
        <v>4390848000</v>
      </c>
      <c r="AA65" s="221">
        <f t="shared" si="34"/>
        <v>0</v>
      </c>
      <c r="AB65" s="221">
        <f t="shared" si="11"/>
        <v>0</v>
      </c>
      <c r="AC65" s="215">
        <v>302400</v>
      </c>
      <c r="AD65" s="215">
        <f t="shared" si="12"/>
        <v>4390848000</v>
      </c>
      <c r="AE65" s="215">
        <f t="shared" si="35"/>
        <v>0</v>
      </c>
      <c r="AF65" s="215">
        <f t="shared" si="13"/>
        <v>0</v>
      </c>
      <c r="AG65" s="215">
        <f t="shared" si="36"/>
        <v>820800</v>
      </c>
      <c r="AH65" s="215">
        <f t="shared" si="37"/>
        <v>11918016000</v>
      </c>
      <c r="AI65" s="215">
        <f t="shared" si="38"/>
        <v>0</v>
      </c>
      <c r="AJ65" s="215">
        <f t="shared" si="39"/>
        <v>0</v>
      </c>
      <c r="AK65" s="214">
        <v>302400</v>
      </c>
      <c r="AL65" s="215">
        <f t="shared" si="14"/>
        <v>4390848000</v>
      </c>
      <c r="AM65" s="215">
        <f t="shared" si="40"/>
        <v>0</v>
      </c>
      <c r="AN65" s="215">
        <f t="shared" si="15"/>
        <v>0</v>
      </c>
      <c r="AO65" s="215">
        <v>345600</v>
      </c>
      <c r="AP65" s="215">
        <f t="shared" si="16"/>
        <v>5018112000</v>
      </c>
      <c r="AQ65" s="215">
        <f t="shared" si="41"/>
        <v>0</v>
      </c>
      <c r="AR65" s="215">
        <f t="shared" si="17"/>
        <v>0</v>
      </c>
      <c r="AS65" s="215">
        <v>259200</v>
      </c>
      <c r="AT65" s="215">
        <f t="shared" si="18"/>
        <v>3763584000</v>
      </c>
      <c r="AU65" s="215">
        <f t="shared" si="42"/>
        <v>0</v>
      </c>
      <c r="AV65" s="215">
        <f t="shared" si="19"/>
        <v>0</v>
      </c>
      <c r="AW65" s="215">
        <f t="shared" si="43"/>
        <v>907200</v>
      </c>
      <c r="AX65" s="215">
        <f t="shared" si="44"/>
        <v>13172544000</v>
      </c>
      <c r="AY65" s="215">
        <f t="shared" si="45"/>
        <v>0</v>
      </c>
      <c r="AZ65" s="215">
        <f t="shared" si="46"/>
        <v>0</v>
      </c>
      <c r="BA65" s="215">
        <v>475200</v>
      </c>
      <c r="BB65" s="215">
        <f t="shared" si="20"/>
        <v>6899904000</v>
      </c>
      <c r="BC65" s="215">
        <f t="shared" si="47"/>
        <v>0</v>
      </c>
      <c r="BD65" s="215">
        <f t="shared" si="21"/>
        <v>0</v>
      </c>
      <c r="BE65" s="214">
        <v>475200</v>
      </c>
      <c r="BF65" s="215">
        <f t="shared" si="22"/>
        <v>6899904000</v>
      </c>
      <c r="BG65" s="215">
        <f t="shared" si="48"/>
        <v>0</v>
      </c>
      <c r="BH65" s="215">
        <f t="shared" si="23"/>
        <v>0</v>
      </c>
      <c r="BI65" s="215">
        <v>432000</v>
      </c>
      <c r="BJ65" s="215">
        <f t="shared" si="24"/>
        <v>6272640000</v>
      </c>
      <c r="BK65" s="215">
        <f t="shared" si="49"/>
        <v>0</v>
      </c>
      <c r="BL65" s="215">
        <f t="shared" si="25"/>
        <v>0</v>
      </c>
      <c r="BM65" s="215">
        <f t="shared" si="50"/>
        <v>1382400</v>
      </c>
      <c r="BN65" s="215">
        <f t="shared" si="51"/>
        <v>20072448000</v>
      </c>
      <c r="BO65" s="215">
        <f t="shared" si="52"/>
        <v>0</v>
      </c>
      <c r="BP65" s="215">
        <f t="shared" si="53"/>
        <v>0</v>
      </c>
      <c r="BQ65" s="215">
        <v>475200</v>
      </c>
      <c r="BR65" s="215">
        <f t="shared" si="26"/>
        <v>6899904000</v>
      </c>
      <c r="BS65" s="215">
        <f t="shared" si="54"/>
        <v>0</v>
      </c>
      <c r="BT65" s="215">
        <f t="shared" si="27"/>
        <v>0</v>
      </c>
      <c r="BU65" s="215">
        <v>432000</v>
      </c>
      <c r="BV65" s="215">
        <f t="shared" si="28"/>
        <v>6272640000</v>
      </c>
      <c r="BW65" s="215">
        <f t="shared" si="55"/>
        <v>0</v>
      </c>
      <c r="BX65" s="215">
        <f t="shared" si="29"/>
        <v>0</v>
      </c>
      <c r="BY65" s="215">
        <v>302400</v>
      </c>
      <c r="BZ65" s="215">
        <f t="shared" si="30"/>
        <v>4390848000</v>
      </c>
      <c r="CA65" s="215">
        <f t="shared" si="56"/>
        <v>0</v>
      </c>
      <c r="CB65" s="215">
        <f t="shared" si="31"/>
        <v>0</v>
      </c>
      <c r="CC65" s="215">
        <f t="shared" si="57"/>
        <v>1209600</v>
      </c>
      <c r="CD65" s="215">
        <f t="shared" si="58"/>
        <v>17563392000</v>
      </c>
      <c r="CE65" s="219">
        <f t="shared" si="59"/>
        <v>0</v>
      </c>
      <c r="CF65" s="219">
        <f t="shared" si="60"/>
        <v>0</v>
      </c>
      <c r="CG65" s="241">
        <f t="shared" si="61"/>
        <v>0</v>
      </c>
      <c r="CH65" s="241">
        <f t="shared" si="62"/>
        <v>0</v>
      </c>
      <c r="CI65" s="241">
        <f t="shared" si="63"/>
        <v>0</v>
      </c>
      <c r="CJ65" s="241"/>
      <c r="CK65" s="241"/>
      <c r="CL65" s="241"/>
      <c r="CM65" s="241"/>
    </row>
    <row r="66" spans="1:91" x14ac:dyDescent="0.35">
      <c r="A66" s="20" t="s">
        <v>11</v>
      </c>
      <c r="B66" s="20">
        <v>13010204</v>
      </c>
      <c r="C66" s="5" t="s">
        <v>325</v>
      </c>
      <c r="D66" s="6" t="s">
        <v>41</v>
      </c>
      <c r="E66" s="6">
        <v>12</v>
      </c>
      <c r="F66" s="6">
        <v>100</v>
      </c>
      <c r="G66" s="7">
        <v>3600000</v>
      </c>
      <c r="H66" s="8">
        <f t="shared" si="32"/>
        <v>36000</v>
      </c>
      <c r="I66" s="12">
        <f t="shared" si="68"/>
        <v>1800</v>
      </c>
      <c r="J66" s="13">
        <f t="shared" si="67"/>
        <v>21600</v>
      </c>
      <c r="K66" s="14">
        <v>2160000</v>
      </c>
      <c r="L66" s="14">
        <f t="shared" ref="L66:L97" si="69">K66*H66</f>
        <v>77760000000</v>
      </c>
      <c r="M66" s="218">
        <f t="shared" ref="M66:M129" si="70">N66/E66</f>
        <v>0</v>
      </c>
      <c r="N66" s="218">
        <f t="shared" ref="N66:N129" si="71">O66/F66</f>
        <v>0</v>
      </c>
      <c r="O66" s="232">
        <v>0</v>
      </c>
      <c r="P66" s="17">
        <f t="shared" ref="P66:P129" si="72">O66*H66</f>
        <v>0</v>
      </c>
      <c r="Q66" s="237">
        <v>0</v>
      </c>
      <c r="R66" s="8">
        <f t="shared" ref="R66:R129" si="73">Q66*O66</f>
        <v>0</v>
      </c>
      <c r="S66" s="212">
        <f t="shared" ref="S66:S129" si="74">R66+O66</f>
        <v>0</v>
      </c>
      <c r="T66" s="212">
        <f t="shared" ref="T66:T129" si="75">S66*H66</f>
        <v>0</v>
      </c>
      <c r="U66" s="215">
        <v>0</v>
      </c>
      <c r="V66" s="215">
        <f t="shared" ref="V66:V129" si="76">U66*H66</f>
        <v>0</v>
      </c>
      <c r="W66" s="215">
        <f t="shared" si="33"/>
        <v>0</v>
      </c>
      <c r="X66" s="215">
        <f t="shared" ref="X66:X129" si="77">W66*H66</f>
        <v>0</v>
      </c>
      <c r="Y66" s="221">
        <v>0</v>
      </c>
      <c r="Z66" s="221">
        <f t="shared" ref="Z66:Z129" si="78">Y66*H66</f>
        <v>0</v>
      </c>
      <c r="AA66" s="221">
        <f t="shared" si="34"/>
        <v>0</v>
      </c>
      <c r="AB66" s="221">
        <f t="shared" ref="AB66:AB129" si="79">AA66*H66</f>
        <v>0</v>
      </c>
      <c r="AC66" s="215">
        <v>0</v>
      </c>
      <c r="AD66" s="215">
        <f t="shared" ref="AD66:AD129" si="80">AC66*H66</f>
        <v>0</v>
      </c>
      <c r="AE66" s="215">
        <f t="shared" si="35"/>
        <v>0</v>
      </c>
      <c r="AF66" s="215">
        <f t="shared" ref="AF66:AF129" si="81">AE66*H66</f>
        <v>0</v>
      </c>
      <c r="AG66" s="215">
        <f t="shared" si="36"/>
        <v>0</v>
      </c>
      <c r="AH66" s="215">
        <f t="shared" si="37"/>
        <v>0</v>
      </c>
      <c r="AI66" s="215">
        <f t="shared" si="38"/>
        <v>0</v>
      </c>
      <c r="AJ66" s="215">
        <f t="shared" si="39"/>
        <v>0</v>
      </c>
      <c r="AK66" s="214">
        <v>0</v>
      </c>
      <c r="AL66" s="215">
        <f t="shared" ref="AL66:AL129" si="82">AK66*H66</f>
        <v>0</v>
      </c>
      <c r="AM66" s="215">
        <f t="shared" si="40"/>
        <v>0</v>
      </c>
      <c r="AN66" s="215">
        <f t="shared" ref="AN66:AN129" si="83">AM66*H66</f>
        <v>0</v>
      </c>
      <c r="AO66" s="215">
        <v>0</v>
      </c>
      <c r="AP66" s="215">
        <f t="shared" ref="AP66:AP129" si="84">AO66*H66</f>
        <v>0</v>
      </c>
      <c r="AQ66" s="215">
        <f t="shared" si="41"/>
        <v>0</v>
      </c>
      <c r="AR66" s="215">
        <f t="shared" ref="AR66:AR129" si="85">AQ66*H66</f>
        <v>0</v>
      </c>
      <c r="AS66" s="215">
        <v>0</v>
      </c>
      <c r="AT66" s="215">
        <f t="shared" ref="AT66:AT129" si="86">AS66*H66</f>
        <v>0</v>
      </c>
      <c r="AU66" s="215">
        <f t="shared" si="42"/>
        <v>0</v>
      </c>
      <c r="AV66" s="215">
        <f t="shared" ref="AV66:AV129" si="87">AU66*H66</f>
        <v>0</v>
      </c>
      <c r="AW66" s="215">
        <f t="shared" si="43"/>
        <v>0</v>
      </c>
      <c r="AX66" s="215">
        <f t="shared" si="44"/>
        <v>0</v>
      </c>
      <c r="AY66" s="215">
        <f t="shared" si="45"/>
        <v>0</v>
      </c>
      <c r="AZ66" s="215">
        <f t="shared" si="46"/>
        <v>0</v>
      </c>
      <c r="BA66" s="215">
        <v>0</v>
      </c>
      <c r="BB66" s="215">
        <f t="shared" ref="BB66:BB129" si="88">BA66*H66</f>
        <v>0</v>
      </c>
      <c r="BC66" s="215">
        <f t="shared" si="47"/>
        <v>0</v>
      </c>
      <c r="BD66" s="215">
        <f t="shared" ref="BD66:BD129" si="89">BC66*H66</f>
        <v>0</v>
      </c>
      <c r="BE66" s="214">
        <v>0</v>
      </c>
      <c r="BF66" s="215">
        <f t="shared" ref="BF66:BF129" si="90">BE66*H66</f>
        <v>0</v>
      </c>
      <c r="BG66" s="215">
        <f t="shared" si="48"/>
        <v>0</v>
      </c>
      <c r="BH66" s="215">
        <f t="shared" ref="BH66:BH129" si="91">BG66*H66</f>
        <v>0</v>
      </c>
      <c r="BI66" s="215">
        <v>0</v>
      </c>
      <c r="BJ66" s="215">
        <f t="shared" ref="BJ66:BJ129" si="92">BI66*H66</f>
        <v>0</v>
      </c>
      <c r="BK66" s="215">
        <f t="shared" si="49"/>
        <v>0</v>
      </c>
      <c r="BL66" s="215">
        <f t="shared" ref="BL66:BL129" si="93">BK66*H66</f>
        <v>0</v>
      </c>
      <c r="BM66" s="215">
        <f t="shared" si="50"/>
        <v>0</v>
      </c>
      <c r="BN66" s="215">
        <f t="shared" si="51"/>
        <v>0</v>
      </c>
      <c r="BO66" s="215">
        <f t="shared" si="52"/>
        <v>0</v>
      </c>
      <c r="BP66" s="215">
        <f t="shared" si="53"/>
        <v>0</v>
      </c>
      <c r="BQ66" s="215">
        <v>0</v>
      </c>
      <c r="BR66" s="215">
        <f t="shared" ref="BR66:BR129" si="94">BQ66*H66</f>
        <v>0</v>
      </c>
      <c r="BS66" s="215">
        <f t="shared" si="54"/>
        <v>0</v>
      </c>
      <c r="BT66" s="215">
        <f t="shared" ref="BT66:BT129" si="95">BS66*H66</f>
        <v>0</v>
      </c>
      <c r="BU66" s="215">
        <v>0</v>
      </c>
      <c r="BV66" s="215">
        <f t="shared" ref="BV66:BV129" si="96">BU66*H66</f>
        <v>0</v>
      </c>
      <c r="BW66" s="215">
        <f t="shared" si="55"/>
        <v>0</v>
      </c>
      <c r="BX66" s="215">
        <f t="shared" ref="BX66:BX129" si="97">BW66*H66</f>
        <v>0</v>
      </c>
      <c r="BY66" s="215">
        <v>0</v>
      </c>
      <c r="BZ66" s="215">
        <f t="shared" ref="BZ66:BZ129" si="98">BY66*H66</f>
        <v>0</v>
      </c>
      <c r="CA66" s="215">
        <f t="shared" si="56"/>
        <v>0</v>
      </c>
      <c r="CB66" s="215">
        <f t="shared" ref="CB66:CB129" si="99">CA66*H66</f>
        <v>0</v>
      </c>
      <c r="CC66" s="215">
        <f t="shared" si="57"/>
        <v>0</v>
      </c>
      <c r="CD66" s="215">
        <f t="shared" si="58"/>
        <v>0</v>
      </c>
      <c r="CE66" s="219">
        <f t="shared" si="59"/>
        <v>0</v>
      </c>
      <c r="CF66" s="219">
        <f t="shared" si="60"/>
        <v>0</v>
      </c>
      <c r="CG66" s="241">
        <f t="shared" si="61"/>
        <v>0</v>
      </c>
      <c r="CH66" s="241">
        <f t="shared" si="62"/>
        <v>0</v>
      </c>
      <c r="CI66" s="241">
        <f t="shared" si="63"/>
        <v>0</v>
      </c>
      <c r="CJ66" s="241"/>
      <c r="CK66" s="241"/>
      <c r="CL66" s="241"/>
      <c r="CM66" s="241"/>
    </row>
    <row r="67" spans="1:91" x14ac:dyDescent="0.35">
      <c r="A67" s="20" t="s">
        <v>11</v>
      </c>
      <c r="B67" s="20">
        <v>13010260</v>
      </c>
      <c r="C67" s="5" t="s">
        <v>326</v>
      </c>
      <c r="D67" s="6" t="s">
        <v>16</v>
      </c>
      <c r="E67" s="6">
        <v>12</v>
      </c>
      <c r="F67" s="6">
        <v>100</v>
      </c>
      <c r="G67" s="7">
        <v>580800</v>
      </c>
      <c r="H67" s="8">
        <f t="shared" ref="H67:H130" si="100">G67/F67</f>
        <v>5808</v>
      </c>
      <c r="I67" s="12">
        <f t="shared" si="68"/>
        <v>18000</v>
      </c>
      <c r="J67" s="13">
        <f t="shared" si="67"/>
        <v>216000</v>
      </c>
      <c r="K67" s="14">
        <v>21600000</v>
      </c>
      <c r="L67" s="14">
        <f t="shared" si="69"/>
        <v>125452800000</v>
      </c>
      <c r="M67" s="218">
        <f t="shared" si="70"/>
        <v>5000</v>
      </c>
      <c r="N67" s="218">
        <f t="shared" si="71"/>
        <v>60000</v>
      </c>
      <c r="O67" s="232">
        <v>6000000</v>
      </c>
      <c r="P67" s="17">
        <f t="shared" si="72"/>
        <v>34848000000</v>
      </c>
      <c r="Q67" s="237">
        <v>1</v>
      </c>
      <c r="R67" s="8">
        <f t="shared" si="73"/>
        <v>6000000</v>
      </c>
      <c r="S67" s="212">
        <f t="shared" si="74"/>
        <v>12000000</v>
      </c>
      <c r="T67" s="212">
        <f t="shared" si="75"/>
        <v>69696000000</v>
      </c>
      <c r="U67" s="215">
        <v>300000</v>
      </c>
      <c r="V67" s="215">
        <f t="shared" si="76"/>
        <v>1742400000</v>
      </c>
      <c r="W67" s="215">
        <f t="shared" ref="W67:W130" si="101">U67*Q67</f>
        <v>300000</v>
      </c>
      <c r="X67" s="215">
        <f t="shared" si="77"/>
        <v>1742400000</v>
      </c>
      <c r="Y67" s="221">
        <v>420000.00000000006</v>
      </c>
      <c r="Z67" s="221">
        <f t="shared" si="78"/>
        <v>2439360000.0000005</v>
      </c>
      <c r="AA67" s="221">
        <f t="shared" ref="AA67:AA130" si="102">Y67*Q67</f>
        <v>420000.00000000006</v>
      </c>
      <c r="AB67" s="221">
        <f t="shared" si="79"/>
        <v>2439360000.0000005</v>
      </c>
      <c r="AC67" s="215">
        <v>420000.00000000006</v>
      </c>
      <c r="AD67" s="215">
        <f t="shared" si="80"/>
        <v>2439360000.0000005</v>
      </c>
      <c r="AE67" s="215">
        <f t="shared" ref="AE67:AE130" si="103">AC67*Q67</f>
        <v>420000.00000000006</v>
      </c>
      <c r="AF67" s="215">
        <f t="shared" si="81"/>
        <v>2439360000.0000005</v>
      </c>
      <c r="AG67" s="215">
        <f t="shared" ref="AG67:AG130" si="104">AC67+Y67+U67</f>
        <v>1140000</v>
      </c>
      <c r="AH67" s="215">
        <f t="shared" ref="AH67:AH130" si="105">AD67+Z67+V67</f>
        <v>6621120000.000001</v>
      </c>
      <c r="AI67" s="215">
        <f t="shared" ref="AI67:AI130" si="106">AE67+AA67+W67</f>
        <v>1140000</v>
      </c>
      <c r="AJ67" s="215">
        <f t="shared" ref="AJ67:AJ130" si="107">AF67+AB67+X67</f>
        <v>6621120000.000001</v>
      </c>
      <c r="AK67" s="214">
        <v>420000.00000000006</v>
      </c>
      <c r="AL67" s="215">
        <f t="shared" si="82"/>
        <v>2439360000.0000005</v>
      </c>
      <c r="AM67" s="215">
        <f t="shared" ref="AM67:AM130" si="108">AK67*Q67</f>
        <v>420000.00000000006</v>
      </c>
      <c r="AN67" s="215">
        <f t="shared" si="83"/>
        <v>2439360000.0000005</v>
      </c>
      <c r="AO67" s="215">
        <v>480000</v>
      </c>
      <c r="AP67" s="215">
        <f t="shared" si="84"/>
        <v>2787840000</v>
      </c>
      <c r="AQ67" s="215">
        <f t="shared" ref="AQ67:AQ130" si="109">AO67*Q67</f>
        <v>480000</v>
      </c>
      <c r="AR67" s="215">
        <f t="shared" si="85"/>
        <v>2787840000</v>
      </c>
      <c r="AS67" s="215">
        <v>360000</v>
      </c>
      <c r="AT67" s="215">
        <f t="shared" si="86"/>
        <v>2090880000</v>
      </c>
      <c r="AU67" s="215">
        <f t="shared" ref="AU67:AU130" si="110">AS67*Q67</f>
        <v>360000</v>
      </c>
      <c r="AV67" s="215">
        <f t="shared" si="87"/>
        <v>2090880000</v>
      </c>
      <c r="AW67" s="215">
        <f t="shared" ref="AW67:AW130" si="111">AS67+AO67+AK67</f>
        <v>1260000</v>
      </c>
      <c r="AX67" s="215">
        <f t="shared" ref="AX67:AX130" si="112">AT67+AP67+AL67</f>
        <v>7318080000</v>
      </c>
      <c r="AY67" s="215">
        <f t="shared" ref="AY67:AY130" si="113">AU67+AQ67+AM67</f>
        <v>1260000</v>
      </c>
      <c r="AZ67" s="215">
        <f t="shared" ref="AZ67:AZ130" si="114">AV67+AR67+AN67</f>
        <v>7318080000</v>
      </c>
      <c r="BA67" s="215">
        <v>660000</v>
      </c>
      <c r="BB67" s="215">
        <f t="shared" si="88"/>
        <v>3833280000</v>
      </c>
      <c r="BC67" s="215">
        <f t="shared" ref="BC67:BC130" si="115">BA67*Q67</f>
        <v>660000</v>
      </c>
      <c r="BD67" s="215">
        <f t="shared" si="89"/>
        <v>3833280000</v>
      </c>
      <c r="BE67" s="214">
        <v>660000</v>
      </c>
      <c r="BF67" s="215">
        <f t="shared" si="90"/>
        <v>3833280000</v>
      </c>
      <c r="BG67" s="215">
        <f t="shared" ref="BG67:BG130" si="116">BE67*Q67</f>
        <v>660000</v>
      </c>
      <c r="BH67" s="215">
        <f t="shared" si="91"/>
        <v>3833280000</v>
      </c>
      <c r="BI67" s="215">
        <v>600000</v>
      </c>
      <c r="BJ67" s="215">
        <f t="shared" si="92"/>
        <v>3484800000</v>
      </c>
      <c r="BK67" s="215">
        <f t="shared" ref="BK67:BK130" si="117">BI67*Q67</f>
        <v>600000</v>
      </c>
      <c r="BL67" s="215">
        <f t="shared" si="93"/>
        <v>3484800000</v>
      </c>
      <c r="BM67" s="215">
        <f t="shared" ref="BM67:BM130" si="118">BI67+BE67+BA67</f>
        <v>1920000</v>
      </c>
      <c r="BN67" s="215">
        <f t="shared" ref="BN67:BN130" si="119">BJ67+BF67+BB67</f>
        <v>11151360000</v>
      </c>
      <c r="BO67" s="215">
        <f t="shared" ref="BO67:BO130" si="120">BK67+BH67+BC67</f>
        <v>3834540000</v>
      </c>
      <c r="BP67" s="215">
        <f t="shared" ref="BP67:BP130" si="121">BL67+BH67+BD67</f>
        <v>11151360000</v>
      </c>
      <c r="BQ67" s="215">
        <v>660000</v>
      </c>
      <c r="BR67" s="215">
        <f t="shared" si="94"/>
        <v>3833280000</v>
      </c>
      <c r="BS67" s="215">
        <f t="shared" ref="BS67:BS130" si="122">BQ67*Q67</f>
        <v>660000</v>
      </c>
      <c r="BT67" s="215">
        <f t="shared" si="95"/>
        <v>3833280000</v>
      </c>
      <c r="BU67" s="215">
        <v>600000</v>
      </c>
      <c r="BV67" s="215">
        <f t="shared" si="96"/>
        <v>3484800000</v>
      </c>
      <c r="BW67" s="215">
        <f t="shared" ref="BW67:BW130" si="123">BU67*Q67</f>
        <v>600000</v>
      </c>
      <c r="BX67" s="215">
        <f t="shared" si="97"/>
        <v>3484800000</v>
      </c>
      <c r="BY67" s="215">
        <v>420000.00000000006</v>
      </c>
      <c r="BZ67" s="215">
        <f t="shared" si="98"/>
        <v>2439360000.0000005</v>
      </c>
      <c r="CA67" s="215">
        <f t="shared" ref="CA67:CA130" si="124">BY67*Q67</f>
        <v>420000.00000000006</v>
      </c>
      <c r="CB67" s="215">
        <f t="shared" si="99"/>
        <v>2439360000.0000005</v>
      </c>
      <c r="CC67" s="215">
        <f t="shared" ref="CC67:CC130" si="125">BY67+BU67+BQ67</f>
        <v>1680000</v>
      </c>
      <c r="CD67" s="215">
        <f t="shared" ref="CD67:CD130" si="126">BZ67+BV67+BR67</f>
        <v>9757440000</v>
      </c>
      <c r="CE67" s="219">
        <f t="shared" ref="CE67:CE130" si="127">CA67+BW67+BS67</f>
        <v>1680000</v>
      </c>
      <c r="CF67" s="219">
        <f t="shared" ref="CF67:CF130" si="128">CB67+BX67+BT67</f>
        <v>9757440000</v>
      </c>
      <c r="CG67" s="241">
        <f t="shared" ref="CG67:CG130" si="129">CA67+BW67+BS67+BK67+BG67+BC67+AU67+AQ67+AM67+AE67+AA67+W67</f>
        <v>6000000</v>
      </c>
      <c r="CH67" s="241">
        <f t="shared" ref="CH67:CH130" si="130">CB67+BX67+BT67+BL67+BH67+BD67+AV67+AR67+AN67+AF67+AB67+X67</f>
        <v>34848000000</v>
      </c>
      <c r="CI67" s="241">
        <f t="shared" ref="CI67:CI130" si="131">CG67-R67</f>
        <v>0</v>
      </c>
      <c r="CJ67" s="241"/>
      <c r="CK67" s="241"/>
      <c r="CL67" s="241"/>
      <c r="CM67" s="241"/>
    </row>
    <row r="68" spans="1:91" x14ac:dyDescent="0.35">
      <c r="A68" s="20" t="s">
        <v>11</v>
      </c>
      <c r="B68" s="20">
        <v>13010310</v>
      </c>
      <c r="C68" s="5" t="s">
        <v>327</v>
      </c>
      <c r="D68" s="6" t="s">
        <v>16</v>
      </c>
      <c r="E68" s="6">
        <v>12</v>
      </c>
      <c r="F68" s="6">
        <v>100</v>
      </c>
      <c r="G68" s="7">
        <v>726000</v>
      </c>
      <c r="H68" s="8">
        <f t="shared" si="100"/>
        <v>7260</v>
      </c>
      <c r="I68" s="12">
        <f t="shared" si="68"/>
        <v>48000</v>
      </c>
      <c r="J68" s="13">
        <f t="shared" si="67"/>
        <v>576000</v>
      </c>
      <c r="K68" s="14">
        <v>57600000</v>
      </c>
      <c r="L68" s="14">
        <f t="shared" si="69"/>
        <v>418176000000</v>
      </c>
      <c r="M68" s="218">
        <f t="shared" si="70"/>
        <v>4166.666666666667</v>
      </c>
      <c r="N68" s="218">
        <f t="shared" si="71"/>
        <v>50000</v>
      </c>
      <c r="O68" s="232">
        <v>5000000</v>
      </c>
      <c r="P68" s="17">
        <f t="shared" si="72"/>
        <v>36300000000</v>
      </c>
      <c r="Q68" s="237">
        <v>0.5</v>
      </c>
      <c r="R68" s="8">
        <f t="shared" si="73"/>
        <v>2500000</v>
      </c>
      <c r="S68" s="212">
        <f t="shared" si="74"/>
        <v>7500000</v>
      </c>
      <c r="T68" s="212">
        <f t="shared" si="75"/>
        <v>54450000000</v>
      </c>
      <c r="U68" s="215">
        <v>250000</v>
      </c>
      <c r="V68" s="215">
        <f t="shared" si="76"/>
        <v>1815000000</v>
      </c>
      <c r="W68" s="215">
        <f t="shared" si="101"/>
        <v>125000</v>
      </c>
      <c r="X68" s="215">
        <f t="shared" si="77"/>
        <v>907500000</v>
      </c>
      <c r="Y68" s="221">
        <v>350000.00000000006</v>
      </c>
      <c r="Z68" s="221">
        <f t="shared" si="78"/>
        <v>2541000000.0000005</v>
      </c>
      <c r="AA68" s="221">
        <f t="shared" si="102"/>
        <v>175000.00000000003</v>
      </c>
      <c r="AB68" s="221">
        <f t="shared" si="79"/>
        <v>1270500000.0000002</v>
      </c>
      <c r="AC68" s="215">
        <v>350000.00000000006</v>
      </c>
      <c r="AD68" s="215">
        <f t="shared" si="80"/>
        <v>2541000000.0000005</v>
      </c>
      <c r="AE68" s="215">
        <f t="shared" si="103"/>
        <v>175000.00000000003</v>
      </c>
      <c r="AF68" s="215">
        <f t="shared" si="81"/>
        <v>1270500000.0000002</v>
      </c>
      <c r="AG68" s="215">
        <f t="shared" si="104"/>
        <v>950000.00000000012</v>
      </c>
      <c r="AH68" s="215">
        <f t="shared" si="105"/>
        <v>6897000000.000001</v>
      </c>
      <c r="AI68" s="215">
        <f t="shared" si="106"/>
        <v>475000.00000000006</v>
      </c>
      <c r="AJ68" s="215">
        <f t="shared" si="107"/>
        <v>3448500000.0000005</v>
      </c>
      <c r="AK68" s="214">
        <v>350000.00000000006</v>
      </c>
      <c r="AL68" s="215">
        <f t="shared" si="82"/>
        <v>2541000000.0000005</v>
      </c>
      <c r="AM68" s="215">
        <f t="shared" si="108"/>
        <v>175000.00000000003</v>
      </c>
      <c r="AN68" s="215">
        <f t="shared" si="83"/>
        <v>1270500000.0000002</v>
      </c>
      <c r="AO68" s="215">
        <v>400000</v>
      </c>
      <c r="AP68" s="215">
        <f t="shared" si="84"/>
        <v>2904000000</v>
      </c>
      <c r="AQ68" s="215">
        <f t="shared" si="109"/>
        <v>200000</v>
      </c>
      <c r="AR68" s="215">
        <f t="shared" si="85"/>
        <v>1452000000</v>
      </c>
      <c r="AS68" s="215">
        <v>300000</v>
      </c>
      <c r="AT68" s="215">
        <f t="shared" si="86"/>
        <v>2178000000</v>
      </c>
      <c r="AU68" s="215">
        <f t="shared" si="110"/>
        <v>150000</v>
      </c>
      <c r="AV68" s="215">
        <f t="shared" si="87"/>
        <v>1089000000</v>
      </c>
      <c r="AW68" s="215">
        <f t="shared" si="111"/>
        <v>1050000</v>
      </c>
      <c r="AX68" s="215">
        <f t="shared" si="112"/>
        <v>7623000000</v>
      </c>
      <c r="AY68" s="215">
        <f t="shared" si="113"/>
        <v>525000</v>
      </c>
      <c r="AZ68" s="215">
        <f t="shared" si="114"/>
        <v>3811500000</v>
      </c>
      <c r="BA68" s="215">
        <v>550000</v>
      </c>
      <c r="BB68" s="215">
        <f t="shared" si="88"/>
        <v>3993000000</v>
      </c>
      <c r="BC68" s="215">
        <f t="shared" si="115"/>
        <v>275000</v>
      </c>
      <c r="BD68" s="215">
        <f t="shared" si="89"/>
        <v>1996500000</v>
      </c>
      <c r="BE68" s="214">
        <v>550000</v>
      </c>
      <c r="BF68" s="215">
        <f t="shared" si="90"/>
        <v>3993000000</v>
      </c>
      <c r="BG68" s="215">
        <f t="shared" si="116"/>
        <v>275000</v>
      </c>
      <c r="BH68" s="215">
        <f t="shared" si="91"/>
        <v>1996500000</v>
      </c>
      <c r="BI68" s="215">
        <v>500000</v>
      </c>
      <c r="BJ68" s="215">
        <f t="shared" si="92"/>
        <v>3630000000</v>
      </c>
      <c r="BK68" s="215">
        <f t="shared" si="117"/>
        <v>250000</v>
      </c>
      <c r="BL68" s="215">
        <f t="shared" si="93"/>
        <v>1815000000</v>
      </c>
      <c r="BM68" s="215">
        <f t="shared" si="118"/>
        <v>1600000</v>
      </c>
      <c r="BN68" s="215">
        <f t="shared" si="119"/>
        <v>11616000000</v>
      </c>
      <c r="BO68" s="215">
        <f t="shared" si="120"/>
        <v>1997025000</v>
      </c>
      <c r="BP68" s="215">
        <f t="shared" si="121"/>
        <v>5808000000</v>
      </c>
      <c r="BQ68" s="215">
        <v>550000</v>
      </c>
      <c r="BR68" s="215">
        <f t="shared" si="94"/>
        <v>3993000000</v>
      </c>
      <c r="BS68" s="215">
        <f t="shared" si="122"/>
        <v>275000</v>
      </c>
      <c r="BT68" s="215">
        <f t="shared" si="95"/>
        <v>1996500000</v>
      </c>
      <c r="BU68" s="215">
        <v>500000</v>
      </c>
      <c r="BV68" s="215">
        <f t="shared" si="96"/>
        <v>3630000000</v>
      </c>
      <c r="BW68" s="215">
        <f t="shared" si="123"/>
        <v>250000</v>
      </c>
      <c r="BX68" s="215">
        <f t="shared" si="97"/>
        <v>1815000000</v>
      </c>
      <c r="BY68" s="215">
        <v>350000.00000000006</v>
      </c>
      <c r="BZ68" s="215">
        <f t="shared" si="98"/>
        <v>2541000000.0000005</v>
      </c>
      <c r="CA68" s="215">
        <f t="shared" si="124"/>
        <v>175000.00000000003</v>
      </c>
      <c r="CB68" s="215">
        <f t="shared" si="99"/>
        <v>1270500000.0000002</v>
      </c>
      <c r="CC68" s="215">
        <f t="shared" si="125"/>
        <v>1400000</v>
      </c>
      <c r="CD68" s="215">
        <f t="shared" si="126"/>
        <v>10164000000</v>
      </c>
      <c r="CE68" s="219">
        <f t="shared" si="127"/>
        <v>700000</v>
      </c>
      <c r="CF68" s="219">
        <f t="shared" si="128"/>
        <v>5082000000</v>
      </c>
      <c r="CG68" s="241">
        <f t="shared" si="129"/>
        <v>2500000</v>
      </c>
      <c r="CH68" s="241">
        <f t="shared" si="130"/>
        <v>18150000000</v>
      </c>
      <c r="CI68" s="241">
        <f t="shared" si="131"/>
        <v>0</v>
      </c>
      <c r="CJ68" s="241"/>
      <c r="CK68" s="241"/>
      <c r="CL68" s="241"/>
      <c r="CM68" s="241"/>
    </row>
    <row r="69" spans="1:91" x14ac:dyDescent="0.35">
      <c r="A69" s="20" t="s">
        <v>11</v>
      </c>
      <c r="B69" s="20">
        <v>13010300</v>
      </c>
      <c r="C69" s="5" t="s">
        <v>328</v>
      </c>
      <c r="D69" s="6" t="s">
        <v>43</v>
      </c>
      <c r="E69" s="6">
        <v>12</v>
      </c>
      <c r="F69" s="6">
        <v>100</v>
      </c>
      <c r="G69" s="7">
        <v>600000</v>
      </c>
      <c r="H69" s="8">
        <f t="shared" si="100"/>
        <v>6000</v>
      </c>
      <c r="I69" s="12">
        <f t="shared" si="68"/>
        <v>96000</v>
      </c>
      <c r="J69" s="13">
        <f t="shared" si="67"/>
        <v>1152000</v>
      </c>
      <c r="K69" s="14">
        <v>115200000</v>
      </c>
      <c r="L69" s="14">
        <f t="shared" si="69"/>
        <v>691200000000</v>
      </c>
      <c r="M69" s="218">
        <f t="shared" si="70"/>
        <v>80000</v>
      </c>
      <c r="N69" s="218">
        <f t="shared" si="71"/>
        <v>960000</v>
      </c>
      <c r="O69" s="235">
        <v>96000000</v>
      </c>
      <c r="P69" s="17">
        <f t="shared" si="72"/>
        <v>576000000000</v>
      </c>
      <c r="Q69" s="237">
        <v>0.2</v>
      </c>
      <c r="R69" s="8">
        <f t="shared" si="73"/>
        <v>19200000</v>
      </c>
      <c r="S69" s="212">
        <f t="shared" si="74"/>
        <v>115200000</v>
      </c>
      <c r="T69" s="212">
        <f t="shared" si="75"/>
        <v>691200000000</v>
      </c>
      <c r="U69" s="215">
        <v>4800000</v>
      </c>
      <c r="V69" s="215">
        <f t="shared" si="76"/>
        <v>28800000000</v>
      </c>
      <c r="W69" s="215">
        <f t="shared" si="101"/>
        <v>960000</v>
      </c>
      <c r="X69" s="215">
        <f t="shared" si="77"/>
        <v>5760000000</v>
      </c>
      <c r="Y69" s="221">
        <v>6720000.0000000009</v>
      </c>
      <c r="Z69" s="221">
        <f t="shared" si="78"/>
        <v>40320000000.000008</v>
      </c>
      <c r="AA69" s="221">
        <f t="shared" si="102"/>
        <v>1344000.0000000002</v>
      </c>
      <c r="AB69" s="221">
        <f t="shared" si="79"/>
        <v>8064000000.000001</v>
      </c>
      <c r="AC69" s="215">
        <v>6720000.0000000009</v>
      </c>
      <c r="AD69" s="215">
        <f t="shared" si="80"/>
        <v>40320000000.000008</v>
      </c>
      <c r="AE69" s="215">
        <f t="shared" si="103"/>
        <v>1344000.0000000002</v>
      </c>
      <c r="AF69" s="215">
        <f t="shared" si="81"/>
        <v>8064000000.000001</v>
      </c>
      <c r="AG69" s="215">
        <f t="shared" si="104"/>
        <v>18240000</v>
      </c>
      <c r="AH69" s="215">
        <f t="shared" si="105"/>
        <v>109440000000.00002</v>
      </c>
      <c r="AI69" s="215">
        <f t="shared" si="106"/>
        <v>3648000.0000000005</v>
      </c>
      <c r="AJ69" s="215">
        <f t="shared" si="107"/>
        <v>21888000000</v>
      </c>
      <c r="AK69" s="214">
        <v>6720000.0000000009</v>
      </c>
      <c r="AL69" s="215">
        <f t="shared" si="82"/>
        <v>40320000000.000008</v>
      </c>
      <c r="AM69" s="215">
        <f t="shared" si="108"/>
        <v>1344000.0000000002</v>
      </c>
      <c r="AN69" s="215">
        <f t="shared" si="83"/>
        <v>8064000000.000001</v>
      </c>
      <c r="AO69" s="215">
        <v>7680000</v>
      </c>
      <c r="AP69" s="215">
        <f t="shared" si="84"/>
        <v>46080000000</v>
      </c>
      <c r="AQ69" s="215">
        <f t="shared" si="109"/>
        <v>1536000</v>
      </c>
      <c r="AR69" s="215">
        <f t="shared" si="85"/>
        <v>9216000000</v>
      </c>
      <c r="AS69" s="215">
        <v>5760000</v>
      </c>
      <c r="AT69" s="215">
        <f t="shared" si="86"/>
        <v>34560000000</v>
      </c>
      <c r="AU69" s="215">
        <f t="shared" si="110"/>
        <v>1152000</v>
      </c>
      <c r="AV69" s="215">
        <f t="shared" si="87"/>
        <v>6912000000</v>
      </c>
      <c r="AW69" s="215">
        <f t="shared" si="111"/>
        <v>20160000</v>
      </c>
      <c r="AX69" s="215">
        <f t="shared" si="112"/>
        <v>120960000000</v>
      </c>
      <c r="AY69" s="215">
        <f t="shared" si="113"/>
        <v>4032000</v>
      </c>
      <c r="AZ69" s="215">
        <f t="shared" si="114"/>
        <v>24192000000</v>
      </c>
      <c r="BA69" s="215">
        <v>10560000</v>
      </c>
      <c r="BB69" s="215">
        <f t="shared" si="88"/>
        <v>63360000000</v>
      </c>
      <c r="BC69" s="215">
        <f t="shared" si="115"/>
        <v>2112000</v>
      </c>
      <c r="BD69" s="215">
        <f t="shared" si="89"/>
        <v>12672000000</v>
      </c>
      <c r="BE69" s="214">
        <v>10560000</v>
      </c>
      <c r="BF69" s="215">
        <f t="shared" si="90"/>
        <v>63360000000</v>
      </c>
      <c r="BG69" s="215">
        <f t="shared" si="116"/>
        <v>2112000</v>
      </c>
      <c r="BH69" s="215">
        <f t="shared" si="91"/>
        <v>12672000000</v>
      </c>
      <c r="BI69" s="215">
        <v>9600000</v>
      </c>
      <c r="BJ69" s="215">
        <f t="shared" si="92"/>
        <v>57600000000</v>
      </c>
      <c r="BK69" s="215">
        <f t="shared" si="117"/>
        <v>1920000</v>
      </c>
      <c r="BL69" s="215">
        <f t="shared" si="93"/>
        <v>11520000000</v>
      </c>
      <c r="BM69" s="215">
        <f t="shared" si="118"/>
        <v>30720000</v>
      </c>
      <c r="BN69" s="215">
        <f t="shared" si="119"/>
        <v>184320000000</v>
      </c>
      <c r="BO69" s="215">
        <f t="shared" si="120"/>
        <v>12676032000</v>
      </c>
      <c r="BP69" s="215">
        <f t="shared" si="121"/>
        <v>36864000000</v>
      </c>
      <c r="BQ69" s="215">
        <v>10560000</v>
      </c>
      <c r="BR69" s="215">
        <f t="shared" si="94"/>
        <v>63360000000</v>
      </c>
      <c r="BS69" s="215">
        <f t="shared" si="122"/>
        <v>2112000</v>
      </c>
      <c r="BT69" s="215">
        <f t="shared" si="95"/>
        <v>12672000000</v>
      </c>
      <c r="BU69" s="215">
        <v>9600000</v>
      </c>
      <c r="BV69" s="215">
        <f t="shared" si="96"/>
        <v>57600000000</v>
      </c>
      <c r="BW69" s="215">
        <f t="shared" si="123"/>
        <v>1920000</v>
      </c>
      <c r="BX69" s="215">
        <f t="shared" si="97"/>
        <v>11520000000</v>
      </c>
      <c r="BY69" s="215">
        <v>6720000.0000000009</v>
      </c>
      <c r="BZ69" s="215">
        <f t="shared" si="98"/>
        <v>40320000000.000008</v>
      </c>
      <c r="CA69" s="215">
        <f t="shared" si="124"/>
        <v>1344000.0000000002</v>
      </c>
      <c r="CB69" s="215">
        <f t="shared" si="99"/>
        <v>8064000000.000001</v>
      </c>
      <c r="CC69" s="215">
        <f t="shared" si="125"/>
        <v>26880000</v>
      </c>
      <c r="CD69" s="215">
        <f t="shared" si="126"/>
        <v>161280000000</v>
      </c>
      <c r="CE69" s="219">
        <f t="shared" si="127"/>
        <v>5376000</v>
      </c>
      <c r="CF69" s="219">
        <f t="shared" si="128"/>
        <v>32256000000</v>
      </c>
      <c r="CG69" s="241">
        <f t="shared" si="129"/>
        <v>19200000</v>
      </c>
      <c r="CH69" s="241">
        <f t="shared" si="130"/>
        <v>115200000000</v>
      </c>
      <c r="CI69" s="241">
        <f t="shared" si="131"/>
        <v>0</v>
      </c>
      <c r="CJ69" s="241"/>
      <c r="CK69" s="241"/>
      <c r="CL69" s="241"/>
      <c r="CM69" s="241"/>
    </row>
    <row r="70" spans="1:91" ht="42.75" x14ac:dyDescent="0.35">
      <c r="A70" s="64" t="s">
        <v>784</v>
      </c>
      <c r="B70" s="20">
        <v>13020256</v>
      </c>
      <c r="C70" s="91" t="s">
        <v>505</v>
      </c>
      <c r="D70" s="6" t="s">
        <v>42</v>
      </c>
      <c r="E70" s="6">
        <v>12</v>
      </c>
      <c r="F70" s="6">
        <v>100</v>
      </c>
      <c r="G70" s="7">
        <v>792000</v>
      </c>
      <c r="H70" s="8">
        <f t="shared" si="100"/>
        <v>7920</v>
      </c>
      <c r="I70" s="12">
        <f t="shared" si="68"/>
        <v>2400</v>
      </c>
      <c r="J70" s="13">
        <f t="shared" si="67"/>
        <v>28800</v>
      </c>
      <c r="K70" s="14">
        <v>2880000</v>
      </c>
      <c r="L70" s="14">
        <f t="shared" si="69"/>
        <v>22809600000</v>
      </c>
      <c r="M70" s="218">
        <f t="shared" si="70"/>
        <v>2000</v>
      </c>
      <c r="N70" s="218">
        <f t="shared" si="71"/>
        <v>24000</v>
      </c>
      <c r="O70" s="230">
        <v>2400000</v>
      </c>
      <c r="P70" s="17">
        <f t="shared" si="72"/>
        <v>19008000000</v>
      </c>
      <c r="Q70" s="237">
        <v>0.8</v>
      </c>
      <c r="R70" s="8">
        <f t="shared" si="73"/>
        <v>1920000</v>
      </c>
      <c r="S70" s="212">
        <f t="shared" si="74"/>
        <v>4320000</v>
      </c>
      <c r="T70" s="212">
        <f t="shared" si="75"/>
        <v>34214400000</v>
      </c>
      <c r="U70" s="215">
        <v>120000</v>
      </c>
      <c r="V70" s="215">
        <f t="shared" si="76"/>
        <v>950400000</v>
      </c>
      <c r="W70" s="215">
        <f t="shared" si="101"/>
        <v>96000</v>
      </c>
      <c r="X70" s="215">
        <f t="shared" si="77"/>
        <v>760320000</v>
      </c>
      <c r="Y70" s="221">
        <v>168000.00000000003</v>
      </c>
      <c r="Z70" s="221">
        <f t="shared" si="78"/>
        <v>1330560000.0000002</v>
      </c>
      <c r="AA70" s="221">
        <f t="shared" si="102"/>
        <v>134400.00000000003</v>
      </c>
      <c r="AB70" s="221">
        <f t="shared" si="79"/>
        <v>1064448000.0000002</v>
      </c>
      <c r="AC70" s="215">
        <v>168000.00000000003</v>
      </c>
      <c r="AD70" s="215">
        <f t="shared" si="80"/>
        <v>1330560000.0000002</v>
      </c>
      <c r="AE70" s="215">
        <f t="shared" si="103"/>
        <v>134400.00000000003</v>
      </c>
      <c r="AF70" s="215">
        <f t="shared" si="81"/>
        <v>1064448000.0000002</v>
      </c>
      <c r="AG70" s="215">
        <f t="shared" si="104"/>
        <v>456000.00000000006</v>
      </c>
      <c r="AH70" s="215">
        <f t="shared" si="105"/>
        <v>3611520000.0000005</v>
      </c>
      <c r="AI70" s="215">
        <f t="shared" si="106"/>
        <v>364800.00000000006</v>
      </c>
      <c r="AJ70" s="215">
        <f t="shared" si="107"/>
        <v>2889216000.0000005</v>
      </c>
      <c r="AK70" s="214">
        <v>168000.00000000003</v>
      </c>
      <c r="AL70" s="215">
        <f t="shared" si="82"/>
        <v>1330560000.0000002</v>
      </c>
      <c r="AM70" s="215">
        <f t="shared" si="108"/>
        <v>134400.00000000003</v>
      </c>
      <c r="AN70" s="215">
        <f t="shared" si="83"/>
        <v>1064448000.0000002</v>
      </c>
      <c r="AO70" s="215">
        <v>192000</v>
      </c>
      <c r="AP70" s="215">
        <f t="shared" si="84"/>
        <v>1520640000</v>
      </c>
      <c r="AQ70" s="215">
        <f t="shared" si="109"/>
        <v>153600</v>
      </c>
      <c r="AR70" s="215">
        <f t="shared" si="85"/>
        <v>1216512000</v>
      </c>
      <c r="AS70" s="215">
        <v>144000</v>
      </c>
      <c r="AT70" s="215">
        <f t="shared" si="86"/>
        <v>1140480000</v>
      </c>
      <c r="AU70" s="215">
        <f t="shared" si="110"/>
        <v>115200</v>
      </c>
      <c r="AV70" s="215">
        <f t="shared" si="87"/>
        <v>912384000</v>
      </c>
      <c r="AW70" s="215">
        <f t="shared" si="111"/>
        <v>504000</v>
      </c>
      <c r="AX70" s="215">
        <f t="shared" si="112"/>
        <v>3991680000</v>
      </c>
      <c r="AY70" s="215">
        <f t="shared" si="113"/>
        <v>403200</v>
      </c>
      <c r="AZ70" s="215">
        <f t="shared" si="114"/>
        <v>3193344000</v>
      </c>
      <c r="BA70" s="215">
        <v>264000</v>
      </c>
      <c r="BB70" s="215">
        <f t="shared" si="88"/>
        <v>2090880000</v>
      </c>
      <c r="BC70" s="215">
        <f t="shared" si="115"/>
        <v>211200</v>
      </c>
      <c r="BD70" s="215">
        <f t="shared" si="89"/>
        <v>1672704000</v>
      </c>
      <c r="BE70" s="214">
        <v>264000</v>
      </c>
      <c r="BF70" s="215">
        <f t="shared" si="90"/>
        <v>2090880000</v>
      </c>
      <c r="BG70" s="215">
        <f t="shared" si="116"/>
        <v>211200</v>
      </c>
      <c r="BH70" s="215">
        <f t="shared" si="91"/>
        <v>1672704000</v>
      </c>
      <c r="BI70" s="215">
        <v>240000</v>
      </c>
      <c r="BJ70" s="215">
        <f t="shared" si="92"/>
        <v>1900800000</v>
      </c>
      <c r="BK70" s="215">
        <f t="shared" si="117"/>
        <v>192000</v>
      </c>
      <c r="BL70" s="215">
        <f t="shared" si="93"/>
        <v>1520640000</v>
      </c>
      <c r="BM70" s="215">
        <f t="shared" si="118"/>
        <v>768000</v>
      </c>
      <c r="BN70" s="215">
        <f t="shared" si="119"/>
        <v>6082560000</v>
      </c>
      <c r="BO70" s="215">
        <f t="shared" si="120"/>
        <v>1673107200</v>
      </c>
      <c r="BP70" s="215">
        <f t="shared" si="121"/>
        <v>4866048000</v>
      </c>
      <c r="BQ70" s="215">
        <v>264000</v>
      </c>
      <c r="BR70" s="215">
        <f t="shared" si="94"/>
        <v>2090880000</v>
      </c>
      <c r="BS70" s="215">
        <f t="shared" si="122"/>
        <v>211200</v>
      </c>
      <c r="BT70" s="215">
        <f t="shared" si="95"/>
        <v>1672704000</v>
      </c>
      <c r="BU70" s="215">
        <v>240000</v>
      </c>
      <c r="BV70" s="215">
        <f t="shared" si="96"/>
        <v>1900800000</v>
      </c>
      <c r="BW70" s="215">
        <f t="shared" si="123"/>
        <v>192000</v>
      </c>
      <c r="BX70" s="215">
        <f t="shared" si="97"/>
        <v>1520640000</v>
      </c>
      <c r="BY70" s="215">
        <v>168000.00000000003</v>
      </c>
      <c r="BZ70" s="215">
        <f t="shared" si="98"/>
        <v>1330560000.0000002</v>
      </c>
      <c r="CA70" s="215">
        <f t="shared" si="124"/>
        <v>134400.00000000003</v>
      </c>
      <c r="CB70" s="215">
        <f t="shared" si="99"/>
        <v>1064448000.0000002</v>
      </c>
      <c r="CC70" s="215">
        <f t="shared" si="125"/>
        <v>672000</v>
      </c>
      <c r="CD70" s="215">
        <f t="shared" si="126"/>
        <v>5322240000</v>
      </c>
      <c r="CE70" s="219">
        <f t="shared" si="127"/>
        <v>537600</v>
      </c>
      <c r="CF70" s="219">
        <f t="shared" si="128"/>
        <v>4257792000</v>
      </c>
      <c r="CG70" s="241">
        <f t="shared" si="129"/>
        <v>1920000</v>
      </c>
      <c r="CH70" s="241">
        <f t="shared" si="130"/>
        <v>15206400000</v>
      </c>
      <c r="CI70" s="241">
        <f t="shared" si="131"/>
        <v>0</v>
      </c>
      <c r="CJ70" s="241"/>
      <c r="CK70" s="241"/>
      <c r="CL70" s="241"/>
      <c r="CM70" s="241"/>
    </row>
    <row r="71" spans="1:91" x14ac:dyDescent="0.35">
      <c r="A71" s="20" t="s">
        <v>11</v>
      </c>
      <c r="B71" s="20">
        <v>13010206</v>
      </c>
      <c r="C71" s="5" t="s">
        <v>329</v>
      </c>
      <c r="D71" s="6" t="s">
        <v>44</v>
      </c>
      <c r="E71" s="6">
        <v>12</v>
      </c>
      <c r="F71" s="6">
        <v>20</v>
      </c>
      <c r="G71" s="7">
        <v>303600</v>
      </c>
      <c r="H71" s="8">
        <f t="shared" si="100"/>
        <v>15180</v>
      </c>
      <c r="I71" s="12">
        <f t="shared" si="68"/>
        <v>8640</v>
      </c>
      <c r="J71" s="13">
        <f t="shared" si="67"/>
        <v>103680</v>
      </c>
      <c r="K71" s="14">
        <v>2073600</v>
      </c>
      <c r="L71" s="14">
        <f t="shared" si="69"/>
        <v>31477248000</v>
      </c>
      <c r="M71" s="218">
        <f t="shared" si="70"/>
        <v>6000</v>
      </c>
      <c r="N71" s="218">
        <f t="shared" si="71"/>
        <v>72000</v>
      </c>
      <c r="O71" s="230">
        <v>1440000</v>
      </c>
      <c r="P71" s="17">
        <f t="shared" si="72"/>
        <v>21859200000</v>
      </c>
      <c r="Q71" s="237">
        <v>0.6</v>
      </c>
      <c r="R71" s="8">
        <f t="shared" si="73"/>
        <v>864000</v>
      </c>
      <c r="S71" s="212">
        <f t="shared" si="74"/>
        <v>2304000</v>
      </c>
      <c r="T71" s="212">
        <f t="shared" si="75"/>
        <v>34974720000</v>
      </c>
      <c r="U71" s="215">
        <v>72000</v>
      </c>
      <c r="V71" s="215">
        <f t="shared" si="76"/>
        <v>1092960000</v>
      </c>
      <c r="W71" s="215">
        <f t="shared" si="101"/>
        <v>43200</v>
      </c>
      <c r="X71" s="215">
        <f t="shared" si="77"/>
        <v>655776000</v>
      </c>
      <c r="Y71" s="221">
        <v>100800.00000000001</v>
      </c>
      <c r="Z71" s="221">
        <f t="shared" si="78"/>
        <v>1530144000.0000002</v>
      </c>
      <c r="AA71" s="221">
        <f t="shared" si="102"/>
        <v>60480.000000000007</v>
      </c>
      <c r="AB71" s="221">
        <f t="shared" si="79"/>
        <v>918086400.00000012</v>
      </c>
      <c r="AC71" s="215">
        <v>100800.00000000001</v>
      </c>
      <c r="AD71" s="215">
        <f t="shared" si="80"/>
        <v>1530144000.0000002</v>
      </c>
      <c r="AE71" s="215">
        <f t="shared" si="103"/>
        <v>60480.000000000007</v>
      </c>
      <c r="AF71" s="215">
        <f t="shared" si="81"/>
        <v>918086400.00000012</v>
      </c>
      <c r="AG71" s="215">
        <f t="shared" si="104"/>
        <v>273600</v>
      </c>
      <c r="AH71" s="215">
        <f t="shared" si="105"/>
        <v>4153248000.0000005</v>
      </c>
      <c r="AI71" s="215">
        <f t="shared" si="106"/>
        <v>164160</v>
      </c>
      <c r="AJ71" s="215">
        <f t="shared" si="107"/>
        <v>2491948800</v>
      </c>
      <c r="AK71" s="214">
        <v>100800.00000000001</v>
      </c>
      <c r="AL71" s="215">
        <f t="shared" si="82"/>
        <v>1530144000.0000002</v>
      </c>
      <c r="AM71" s="215">
        <f t="shared" si="108"/>
        <v>60480.000000000007</v>
      </c>
      <c r="AN71" s="215">
        <f t="shared" si="83"/>
        <v>918086400.00000012</v>
      </c>
      <c r="AO71" s="215">
        <v>115200</v>
      </c>
      <c r="AP71" s="215">
        <f t="shared" si="84"/>
        <v>1748736000</v>
      </c>
      <c r="AQ71" s="215">
        <f t="shared" si="109"/>
        <v>69120</v>
      </c>
      <c r="AR71" s="215">
        <f t="shared" si="85"/>
        <v>1049241600</v>
      </c>
      <c r="AS71" s="215">
        <v>86400</v>
      </c>
      <c r="AT71" s="215">
        <f t="shared" si="86"/>
        <v>1311552000</v>
      </c>
      <c r="AU71" s="215">
        <f t="shared" si="110"/>
        <v>51840</v>
      </c>
      <c r="AV71" s="215">
        <f t="shared" si="87"/>
        <v>786931200</v>
      </c>
      <c r="AW71" s="215">
        <f t="shared" si="111"/>
        <v>302400</v>
      </c>
      <c r="AX71" s="215">
        <f t="shared" si="112"/>
        <v>4590432000</v>
      </c>
      <c r="AY71" s="215">
        <f t="shared" si="113"/>
        <v>181440</v>
      </c>
      <c r="AZ71" s="215">
        <f t="shared" si="114"/>
        <v>2754259200</v>
      </c>
      <c r="BA71" s="215">
        <v>158400</v>
      </c>
      <c r="BB71" s="215">
        <f t="shared" si="88"/>
        <v>2404512000</v>
      </c>
      <c r="BC71" s="215">
        <f t="shared" si="115"/>
        <v>95040</v>
      </c>
      <c r="BD71" s="215">
        <f t="shared" si="89"/>
        <v>1442707200</v>
      </c>
      <c r="BE71" s="214">
        <v>158400</v>
      </c>
      <c r="BF71" s="215">
        <f t="shared" si="90"/>
        <v>2404512000</v>
      </c>
      <c r="BG71" s="215">
        <f t="shared" si="116"/>
        <v>95040</v>
      </c>
      <c r="BH71" s="215">
        <f t="shared" si="91"/>
        <v>1442707200</v>
      </c>
      <c r="BI71" s="215">
        <v>144000</v>
      </c>
      <c r="BJ71" s="215">
        <f t="shared" si="92"/>
        <v>2185920000</v>
      </c>
      <c r="BK71" s="215">
        <f t="shared" si="117"/>
        <v>86400</v>
      </c>
      <c r="BL71" s="215">
        <f t="shared" si="93"/>
        <v>1311552000</v>
      </c>
      <c r="BM71" s="215">
        <f t="shared" si="118"/>
        <v>460800</v>
      </c>
      <c r="BN71" s="215">
        <f t="shared" si="119"/>
        <v>6994944000</v>
      </c>
      <c r="BO71" s="215">
        <f t="shared" si="120"/>
        <v>1442888640</v>
      </c>
      <c r="BP71" s="215">
        <f t="shared" si="121"/>
        <v>4196966400</v>
      </c>
      <c r="BQ71" s="215">
        <v>158400</v>
      </c>
      <c r="BR71" s="215">
        <f t="shared" si="94"/>
        <v>2404512000</v>
      </c>
      <c r="BS71" s="215">
        <f t="shared" si="122"/>
        <v>95040</v>
      </c>
      <c r="BT71" s="215">
        <f t="shared" si="95"/>
        <v>1442707200</v>
      </c>
      <c r="BU71" s="215">
        <v>144000</v>
      </c>
      <c r="BV71" s="215">
        <f t="shared" si="96"/>
        <v>2185920000</v>
      </c>
      <c r="BW71" s="215">
        <f t="shared" si="123"/>
        <v>86400</v>
      </c>
      <c r="BX71" s="215">
        <f t="shared" si="97"/>
        <v>1311552000</v>
      </c>
      <c r="BY71" s="215">
        <v>100800.00000000001</v>
      </c>
      <c r="BZ71" s="215">
        <f t="shared" si="98"/>
        <v>1530144000.0000002</v>
      </c>
      <c r="CA71" s="215">
        <f t="shared" si="124"/>
        <v>60480.000000000007</v>
      </c>
      <c r="CB71" s="215">
        <f t="shared" si="99"/>
        <v>918086400.00000012</v>
      </c>
      <c r="CC71" s="215">
        <f t="shared" si="125"/>
        <v>403200</v>
      </c>
      <c r="CD71" s="215">
        <f t="shared" si="126"/>
        <v>6120576000</v>
      </c>
      <c r="CE71" s="219">
        <f t="shared" si="127"/>
        <v>241920</v>
      </c>
      <c r="CF71" s="219">
        <f t="shared" si="128"/>
        <v>3672345600</v>
      </c>
      <c r="CG71" s="241">
        <f t="shared" si="129"/>
        <v>864000</v>
      </c>
      <c r="CH71" s="241">
        <f t="shared" si="130"/>
        <v>13115520000</v>
      </c>
      <c r="CI71" s="241">
        <f t="shared" si="131"/>
        <v>0</v>
      </c>
      <c r="CJ71" s="241"/>
      <c r="CK71" s="241"/>
      <c r="CL71" s="241"/>
      <c r="CM71" s="241"/>
    </row>
    <row r="72" spans="1:91" x14ac:dyDescent="0.35">
      <c r="A72" s="20" t="s">
        <v>11</v>
      </c>
      <c r="B72" s="20" t="s">
        <v>506</v>
      </c>
      <c r="C72" s="5" t="s">
        <v>330</v>
      </c>
      <c r="D72" s="6" t="s">
        <v>537</v>
      </c>
      <c r="E72" s="6">
        <v>12</v>
      </c>
      <c r="F72" s="6">
        <v>30</v>
      </c>
      <c r="G72" s="7">
        <v>1141650</v>
      </c>
      <c r="H72" s="8">
        <f t="shared" si="100"/>
        <v>38055</v>
      </c>
      <c r="I72" s="12">
        <f t="shared" si="68"/>
        <v>10000</v>
      </c>
      <c r="J72" s="13">
        <f t="shared" si="67"/>
        <v>120000</v>
      </c>
      <c r="K72" s="14">
        <v>3600000</v>
      </c>
      <c r="L72" s="14">
        <f t="shared" si="69"/>
        <v>136998000000</v>
      </c>
      <c r="M72" s="218">
        <f t="shared" si="70"/>
        <v>5000</v>
      </c>
      <c r="N72" s="218">
        <f t="shared" si="71"/>
        <v>60000</v>
      </c>
      <c r="O72" s="230">
        <v>1800000</v>
      </c>
      <c r="P72" s="17">
        <f t="shared" si="72"/>
        <v>68499000000</v>
      </c>
      <c r="Q72" s="237">
        <v>1</v>
      </c>
      <c r="R72" s="8">
        <f t="shared" si="73"/>
        <v>1800000</v>
      </c>
      <c r="S72" s="212">
        <f t="shared" si="74"/>
        <v>3600000</v>
      </c>
      <c r="T72" s="212">
        <f t="shared" si="75"/>
        <v>136998000000</v>
      </c>
      <c r="U72" s="215">
        <v>90000</v>
      </c>
      <c r="V72" s="215">
        <f t="shared" si="76"/>
        <v>3424950000</v>
      </c>
      <c r="W72" s="215">
        <f t="shared" si="101"/>
        <v>90000</v>
      </c>
      <c r="X72" s="215">
        <f t="shared" si="77"/>
        <v>3424950000</v>
      </c>
      <c r="Y72" s="221">
        <v>126000.00000000001</v>
      </c>
      <c r="Z72" s="221">
        <f t="shared" si="78"/>
        <v>4794930000.000001</v>
      </c>
      <c r="AA72" s="221">
        <f t="shared" si="102"/>
        <v>126000.00000000001</v>
      </c>
      <c r="AB72" s="221">
        <f t="shared" si="79"/>
        <v>4794930000.000001</v>
      </c>
      <c r="AC72" s="215">
        <v>126000.00000000001</v>
      </c>
      <c r="AD72" s="215">
        <f t="shared" si="80"/>
        <v>4794930000.000001</v>
      </c>
      <c r="AE72" s="215">
        <f t="shared" si="103"/>
        <v>126000.00000000001</v>
      </c>
      <c r="AF72" s="215">
        <f t="shared" si="81"/>
        <v>4794930000.000001</v>
      </c>
      <c r="AG72" s="215">
        <f t="shared" si="104"/>
        <v>342000</v>
      </c>
      <c r="AH72" s="215">
        <f t="shared" si="105"/>
        <v>13014810000.000002</v>
      </c>
      <c r="AI72" s="215">
        <f t="shared" si="106"/>
        <v>342000</v>
      </c>
      <c r="AJ72" s="215">
        <f t="shared" si="107"/>
        <v>13014810000.000002</v>
      </c>
      <c r="AK72" s="214">
        <v>126000.00000000001</v>
      </c>
      <c r="AL72" s="215">
        <f t="shared" si="82"/>
        <v>4794930000.000001</v>
      </c>
      <c r="AM72" s="215">
        <f t="shared" si="108"/>
        <v>126000.00000000001</v>
      </c>
      <c r="AN72" s="215">
        <f t="shared" si="83"/>
        <v>4794930000.000001</v>
      </c>
      <c r="AO72" s="215">
        <v>144000</v>
      </c>
      <c r="AP72" s="215">
        <f t="shared" si="84"/>
        <v>5479920000</v>
      </c>
      <c r="AQ72" s="215">
        <f t="shared" si="109"/>
        <v>144000</v>
      </c>
      <c r="AR72" s="215">
        <f t="shared" si="85"/>
        <v>5479920000</v>
      </c>
      <c r="AS72" s="215">
        <v>108000</v>
      </c>
      <c r="AT72" s="215">
        <f t="shared" si="86"/>
        <v>4109940000</v>
      </c>
      <c r="AU72" s="215">
        <f t="shared" si="110"/>
        <v>108000</v>
      </c>
      <c r="AV72" s="215">
        <f t="shared" si="87"/>
        <v>4109940000</v>
      </c>
      <c r="AW72" s="215">
        <f t="shared" si="111"/>
        <v>378000</v>
      </c>
      <c r="AX72" s="215">
        <f t="shared" si="112"/>
        <v>14384790000</v>
      </c>
      <c r="AY72" s="215">
        <f t="shared" si="113"/>
        <v>378000</v>
      </c>
      <c r="AZ72" s="215">
        <f t="shared" si="114"/>
        <v>14384790000</v>
      </c>
      <c r="BA72" s="215">
        <v>198000</v>
      </c>
      <c r="BB72" s="215">
        <f t="shared" si="88"/>
        <v>7534890000</v>
      </c>
      <c r="BC72" s="215">
        <f t="shared" si="115"/>
        <v>198000</v>
      </c>
      <c r="BD72" s="215">
        <f t="shared" si="89"/>
        <v>7534890000</v>
      </c>
      <c r="BE72" s="214">
        <v>198000</v>
      </c>
      <c r="BF72" s="215">
        <f t="shared" si="90"/>
        <v>7534890000</v>
      </c>
      <c r="BG72" s="215">
        <f t="shared" si="116"/>
        <v>198000</v>
      </c>
      <c r="BH72" s="215">
        <f t="shared" si="91"/>
        <v>7534890000</v>
      </c>
      <c r="BI72" s="215">
        <v>180000</v>
      </c>
      <c r="BJ72" s="215">
        <f t="shared" si="92"/>
        <v>6849900000</v>
      </c>
      <c r="BK72" s="215">
        <f t="shared" si="117"/>
        <v>180000</v>
      </c>
      <c r="BL72" s="215">
        <f t="shared" si="93"/>
        <v>6849900000</v>
      </c>
      <c r="BM72" s="215">
        <f t="shared" si="118"/>
        <v>576000</v>
      </c>
      <c r="BN72" s="215">
        <f t="shared" si="119"/>
        <v>21919680000</v>
      </c>
      <c r="BO72" s="215">
        <f t="shared" si="120"/>
        <v>7535268000</v>
      </c>
      <c r="BP72" s="215">
        <f t="shared" si="121"/>
        <v>21919680000</v>
      </c>
      <c r="BQ72" s="215">
        <v>198000</v>
      </c>
      <c r="BR72" s="215">
        <f t="shared" si="94"/>
        <v>7534890000</v>
      </c>
      <c r="BS72" s="215">
        <f t="shared" si="122"/>
        <v>198000</v>
      </c>
      <c r="BT72" s="215">
        <f t="shared" si="95"/>
        <v>7534890000</v>
      </c>
      <c r="BU72" s="215">
        <v>180000</v>
      </c>
      <c r="BV72" s="215">
        <f t="shared" si="96"/>
        <v>6849900000</v>
      </c>
      <c r="BW72" s="215">
        <f t="shared" si="123"/>
        <v>180000</v>
      </c>
      <c r="BX72" s="215">
        <f t="shared" si="97"/>
        <v>6849900000</v>
      </c>
      <c r="BY72" s="215">
        <v>126000.00000000001</v>
      </c>
      <c r="BZ72" s="215">
        <f t="shared" si="98"/>
        <v>4794930000.000001</v>
      </c>
      <c r="CA72" s="215">
        <f t="shared" si="124"/>
        <v>126000.00000000001</v>
      </c>
      <c r="CB72" s="215">
        <f t="shared" si="99"/>
        <v>4794930000.000001</v>
      </c>
      <c r="CC72" s="215">
        <f t="shared" si="125"/>
        <v>504000</v>
      </c>
      <c r="CD72" s="215">
        <f t="shared" si="126"/>
        <v>19179720000</v>
      </c>
      <c r="CE72" s="219">
        <f t="shared" si="127"/>
        <v>504000</v>
      </c>
      <c r="CF72" s="219">
        <f t="shared" si="128"/>
        <v>19179720000</v>
      </c>
      <c r="CG72" s="241">
        <f t="shared" si="129"/>
        <v>1800000</v>
      </c>
      <c r="CH72" s="241">
        <f t="shared" si="130"/>
        <v>68499000000</v>
      </c>
      <c r="CI72" s="241">
        <f t="shared" si="131"/>
        <v>0</v>
      </c>
      <c r="CJ72" s="241"/>
      <c r="CK72" s="241"/>
      <c r="CL72" s="241"/>
      <c r="CM72" s="241"/>
    </row>
    <row r="73" spans="1:91" x14ac:dyDescent="0.35">
      <c r="A73" s="20" t="s">
        <v>11</v>
      </c>
      <c r="B73" s="20" t="s">
        <v>507</v>
      </c>
      <c r="C73" s="5" t="s">
        <v>331</v>
      </c>
      <c r="D73" s="6" t="s">
        <v>537</v>
      </c>
      <c r="E73" s="6">
        <v>12</v>
      </c>
      <c r="F73" s="6">
        <v>30</v>
      </c>
      <c r="G73" s="7">
        <v>2100210</v>
      </c>
      <c r="H73" s="8">
        <f t="shared" si="100"/>
        <v>70007</v>
      </c>
      <c r="I73" s="12">
        <f t="shared" si="68"/>
        <v>3600</v>
      </c>
      <c r="J73" s="13">
        <f t="shared" ref="J73:J104" si="132">K73/F73</f>
        <v>43200</v>
      </c>
      <c r="K73" s="14">
        <v>1296000</v>
      </c>
      <c r="L73" s="14">
        <f t="shared" si="69"/>
        <v>90729072000</v>
      </c>
      <c r="M73" s="218">
        <f t="shared" si="70"/>
        <v>2000</v>
      </c>
      <c r="N73" s="218">
        <f t="shared" si="71"/>
        <v>24000</v>
      </c>
      <c r="O73" s="230">
        <v>720000</v>
      </c>
      <c r="P73" s="17">
        <f t="shared" si="72"/>
        <v>50405040000</v>
      </c>
      <c r="Q73" s="237">
        <v>1</v>
      </c>
      <c r="R73" s="8">
        <f t="shared" si="73"/>
        <v>720000</v>
      </c>
      <c r="S73" s="212">
        <f t="shared" si="74"/>
        <v>1440000</v>
      </c>
      <c r="T73" s="212">
        <f t="shared" si="75"/>
        <v>100810080000</v>
      </c>
      <c r="U73" s="215">
        <v>36000</v>
      </c>
      <c r="V73" s="215">
        <f t="shared" si="76"/>
        <v>2520252000</v>
      </c>
      <c r="W73" s="215">
        <f t="shared" si="101"/>
        <v>36000</v>
      </c>
      <c r="X73" s="215">
        <f t="shared" si="77"/>
        <v>2520252000</v>
      </c>
      <c r="Y73" s="221">
        <v>50400.000000000007</v>
      </c>
      <c r="Z73" s="221">
        <f t="shared" si="78"/>
        <v>3528352800.0000005</v>
      </c>
      <c r="AA73" s="221">
        <f t="shared" si="102"/>
        <v>50400.000000000007</v>
      </c>
      <c r="AB73" s="221">
        <f t="shared" si="79"/>
        <v>3528352800.0000005</v>
      </c>
      <c r="AC73" s="215">
        <v>50400.000000000007</v>
      </c>
      <c r="AD73" s="215">
        <f t="shared" si="80"/>
        <v>3528352800.0000005</v>
      </c>
      <c r="AE73" s="215">
        <f t="shared" si="103"/>
        <v>50400.000000000007</v>
      </c>
      <c r="AF73" s="215">
        <f t="shared" si="81"/>
        <v>3528352800.0000005</v>
      </c>
      <c r="AG73" s="215">
        <f t="shared" si="104"/>
        <v>136800</v>
      </c>
      <c r="AH73" s="215">
        <f t="shared" si="105"/>
        <v>9576957600</v>
      </c>
      <c r="AI73" s="215">
        <f t="shared" si="106"/>
        <v>136800</v>
      </c>
      <c r="AJ73" s="215">
        <f t="shared" si="107"/>
        <v>9576957600</v>
      </c>
      <c r="AK73" s="214">
        <v>50400.000000000007</v>
      </c>
      <c r="AL73" s="215">
        <f t="shared" si="82"/>
        <v>3528352800.0000005</v>
      </c>
      <c r="AM73" s="215">
        <f t="shared" si="108"/>
        <v>50400.000000000007</v>
      </c>
      <c r="AN73" s="215">
        <f t="shared" si="83"/>
        <v>3528352800.0000005</v>
      </c>
      <c r="AO73" s="215">
        <v>57600</v>
      </c>
      <c r="AP73" s="215">
        <f t="shared" si="84"/>
        <v>4032403200</v>
      </c>
      <c r="AQ73" s="215">
        <f t="shared" si="109"/>
        <v>57600</v>
      </c>
      <c r="AR73" s="215">
        <f t="shared" si="85"/>
        <v>4032403200</v>
      </c>
      <c r="AS73" s="215">
        <v>43200</v>
      </c>
      <c r="AT73" s="215">
        <f t="shared" si="86"/>
        <v>3024302400</v>
      </c>
      <c r="AU73" s="215">
        <f t="shared" si="110"/>
        <v>43200</v>
      </c>
      <c r="AV73" s="215">
        <f t="shared" si="87"/>
        <v>3024302400</v>
      </c>
      <c r="AW73" s="215">
        <f t="shared" si="111"/>
        <v>151200</v>
      </c>
      <c r="AX73" s="215">
        <f t="shared" si="112"/>
        <v>10585058400</v>
      </c>
      <c r="AY73" s="215">
        <f t="shared" si="113"/>
        <v>151200</v>
      </c>
      <c r="AZ73" s="215">
        <f t="shared" si="114"/>
        <v>10585058400</v>
      </c>
      <c r="BA73" s="215">
        <v>79200</v>
      </c>
      <c r="BB73" s="215">
        <f t="shared" si="88"/>
        <v>5544554400</v>
      </c>
      <c r="BC73" s="215">
        <f t="shared" si="115"/>
        <v>79200</v>
      </c>
      <c r="BD73" s="215">
        <f t="shared" si="89"/>
        <v>5544554400</v>
      </c>
      <c r="BE73" s="214">
        <v>79200</v>
      </c>
      <c r="BF73" s="215">
        <f t="shared" si="90"/>
        <v>5544554400</v>
      </c>
      <c r="BG73" s="215">
        <f t="shared" si="116"/>
        <v>79200</v>
      </c>
      <c r="BH73" s="215">
        <f t="shared" si="91"/>
        <v>5544554400</v>
      </c>
      <c r="BI73" s="215">
        <v>72000</v>
      </c>
      <c r="BJ73" s="215">
        <f t="shared" si="92"/>
        <v>5040504000</v>
      </c>
      <c r="BK73" s="215">
        <f t="shared" si="117"/>
        <v>72000</v>
      </c>
      <c r="BL73" s="215">
        <f t="shared" si="93"/>
        <v>5040504000</v>
      </c>
      <c r="BM73" s="215">
        <f t="shared" si="118"/>
        <v>230400</v>
      </c>
      <c r="BN73" s="215">
        <f t="shared" si="119"/>
        <v>16129612800</v>
      </c>
      <c r="BO73" s="215">
        <f t="shared" si="120"/>
        <v>5544705600</v>
      </c>
      <c r="BP73" s="215">
        <f t="shared" si="121"/>
        <v>16129612800</v>
      </c>
      <c r="BQ73" s="215">
        <v>79200</v>
      </c>
      <c r="BR73" s="215">
        <f t="shared" si="94"/>
        <v>5544554400</v>
      </c>
      <c r="BS73" s="215">
        <f t="shared" si="122"/>
        <v>79200</v>
      </c>
      <c r="BT73" s="215">
        <f t="shared" si="95"/>
        <v>5544554400</v>
      </c>
      <c r="BU73" s="215">
        <v>72000</v>
      </c>
      <c r="BV73" s="215">
        <f t="shared" si="96"/>
        <v>5040504000</v>
      </c>
      <c r="BW73" s="215">
        <f t="shared" si="123"/>
        <v>72000</v>
      </c>
      <c r="BX73" s="215">
        <f t="shared" si="97"/>
        <v>5040504000</v>
      </c>
      <c r="BY73" s="215">
        <v>50400.000000000007</v>
      </c>
      <c r="BZ73" s="215">
        <f t="shared" si="98"/>
        <v>3528352800.0000005</v>
      </c>
      <c r="CA73" s="215">
        <f t="shared" si="124"/>
        <v>50400.000000000007</v>
      </c>
      <c r="CB73" s="215">
        <f t="shared" si="99"/>
        <v>3528352800.0000005</v>
      </c>
      <c r="CC73" s="215">
        <f t="shared" si="125"/>
        <v>201600</v>
      </c>
      <c r="CD73" s="215">
        <f t="shared" si="126"/>
        <v>14113411200</v>
      </c>
      <c r="CE73" s="219">
        <f t="shared" si="127"/>
        <v>201600</v>
      </c>
      <c r="CF73" s="219">
        <f t="shared" si="128"/>
        <v>14113411200</v>
      </c>
      <c r="CG73" s="241">
        <f t="shared" si="129"/>
        <v>720000</v>
      </c>
      <c r="CH73" s="241">
        <f t="shared" si="130"/>
        <v>50405040000</v>
      </c>
      <c r="CI73" s="241">
        <f t="shared" si="131"/>
        <v>0</v>
      </c>
      <c r="CJ73" s="241"/>
      <c r="CK73" s="241"/>
      <c r="CL73" s="241"/>
      <c r="CM73" s="241"/>
    </row>
    <row r="74" spans="1:91" ht="17.25" customHeight="1" x14ac:dyDescent="0.35">
      <c r="A74" s="20" t="s">
        <v>11</v>
      </c>
      <c r="B74" s="20" t="s">
        <v>508</v>
      </c>
      <c r="C74" s="85" t="s">
        <v>332</v>
      </c>
      <c r="D74" s="6" t="s">
        <v>464</v>
      </c>
      <c r="E74" s="6">
        <v>12</v>
      </c>
      <c r="F74" s="6">
        <v>30</v>
      </c>
      <c r="G74" s="7">
        <v>297000</v>
      </c>
      <c r="H74" s="8">
        <f t="shared" si="100"/>
        <v>9900</v>
      </c>
      <c r="I74" s="12">
        <f t="shared" si="68"/>
        <v>40000</v>
      </c>
      <c r="J74" s="13">
        <f t="shared" si="132"/>
        <v>480000</v>
      </c>
      <c r="K74" s="14">
        <v>14400000</v>
      </c>
      <c r="L74" s="14">
        <f t="shared" si="69"/>
        <v>142560000000</v>
      </c>
      <c r="M74" s="218">
        <f t="shared" si="70"/>
        <v>15000</v>
      </c>
      <c r="N74" s="218">
        <f t="shared" si="71"/>
        <v>180000</v>
      </c>
      <c r="O74" s="232">
        <v>5400000</v>
      </c>
      <c r="P74" s="17">
        <f t="shared" si="72"/>
        <v>53460000000</v>
      </c>
      <c r="Q74" s="237">
        <v>0.5</v>
      </c>
      <c r="R74" s="8">
        <f t="shared" si="73"/>
        <v>2700000</v>
      </c>
      <c r="S74" s="212">
        <f t="shared" si="74"/>
        <v>8100000</v>
      </c>
      <c r="T74" s="212">
        <f t="shared" si="75"/>
        <v>80190000000</v>
      </c>
      <c r="U74" s="215">
        <v>270000</v>
      </c>
      <c r="V74" s="215">
        <f t="shared" si="76"/>
        <v>2673000000</v>
      </c>
      <c r="W74" s="215">
        <f t="shared" si="101"/>
        <v>135000</v>
      </c>
      <c r="X74" s="215">
        <f t="shared" si="77"/>
        <v>1336500000</v>
      </c>
      <c r="Y74" s="221">
        <v>378000.00000000006</v>
      </c>
      <c r="Z74" s="221">
        <f t="shared" si="78"/>
        <v>3742200000.0000005</v>
      </c>
      <c r="AA74" s="221">
        <f t="shared" si="102"/>
        <v>189000.00000000003</v>
      </c>
      <c r="AB74" s="221">
        <f t="shared" si="79"/>
        <v>1871100000.0000002</v>
      </c>
      <c r="AC74" s="215">
        <v>378000.00000000006</v>
      </c>
      <c r="AD74" s="215">
        <f t="shared" si="80"/>
        <v>3742200000.0000005</v>
      </c>
      <c r="AE74" s="215">
        <f t="shared" si="103"/>
        <v>189000.00000000003</v>
      </c>
      <c r="AF74" s="215">
        <f t="shared" si="81"/>
        <v>1871100000.0000002</v>
      </c>
      <c r="AG74" s="215">
        <f t="shared" si="104"/>
        <v>1026000.0000000001</v>
      </c>
      <c r="AH74" s="215">
        <f t="shared" si="105"/>
        <v>10157400000</v>
      </c>
      <c r="AI74" s="215">
        <f t="shared" si="106"/>
        <v>513000.00000000006</v>
      </c>
      <c r="AJ74" s="215">
        <f t="shared" si="107"/>
        <v>5078700000</v>
      </c>
      <c r="AK74" s="214">
        <v>378000.00000000006</v>
      </c>
      <c r="AL74" s="215">
        <f t="shared" si="82"/>
        <v>3742200000.0000005</v>
      </c>
      <c r="AM74" s="215">
        <f t="shared" si="108"/>
        <v>189000.00000000003</v>
      </c>
      <c r="AN74" s="215">
        <f t="shared" si="83"/>
        <v>1871100000.0000002</v>
      </c>
      <c r="AO74" s="215">
        <v>432000</v>
      </c>
      <c r="AP74" s="215">
        <f t="shared" si="84"/>
        <v>4276800000</v>
      </c>
      <c r="AQ74" s="215">
        <f t="shared" si="109"/>
        <v>216000</v>
      </c>
      <c r="AR74" s="215">
        <f t="shared" si="85"/>
        <v>2138400000</v>
      </c>
      <c r="AS74" s="215">
        <v>324000</v>
      </c>
      <c r="AT74" s="215">
        <f t="shared" si="86"/>
        <v>3207600000</v>
      </c>
      <c r="AU74" s="215">
        <f t="shared" si="110"/>
        <v>162000</v>
      </c>
      <c r="AV74" s="215">
        <f t="shared" si="87"/>
        <v>1603800000</v>
      </c>
      <c r="AW74" s="215">
        <f t="shared" si="111"/>
        <v>1134000</v>
      </c>
      <c r="AX74" s="215">
        <f t="shared" si="112"/>
        <v>11226600000</v>
      </c>
      <c r="AY74" s="215">
        <f t="shared" si="113"/>
        <v>567000</v>
      </c>
      <c r="AZ74" s="215">
        <f t="shared" si="114"/>
        <v>5613300000</v>
      </c>
      <c r="BA74" s="215">
        <v>594000</v>
      </c>
      <c r="BB74" s="215">
        <f t="shared" si="88"/>
        <v>5880600000</v>
      </c>
      <c r="BC74" s="215">
        <f t="shared" si="115"/>
        <v>297000</v>
      </c>
      <c r="BD74" s="215">
        <f t="shared" si="89"/>
        <v>2940300000</v>
      </c>
      <c r="BE74" s="214">
        <v>594000</v>
      </c>
      <c r="BF74" s="215">
        <f t="shared" si="90"/>
        <v>5880600000</v>
      </c>
      <c r="BG74" s="215">
        <f t="shared" si="116"/>
        <v>297000</v>
      </c>
      <c r="BH74" s="215">
        <f t="shared" si="91"/>
        <v>2940300000</v>
      </c>
      <c r="BI74" s="215">
        <v>540000</v>
      </c>
      <c r="BJ74" s="215">
        <f t="shared" si="92"/>
        <v>5346000000</v>
      </c>
      <c r="BK74" s="215">
        <f t="shared" si="117"/>
        <v>270000</v>
      </c>
      <c r="BL74" s="215">
        <f t="shared" si="93"/>
        <v>2673000000</v>
      </c>
      <c r="BM74" s="215">
        <f t="shared" si="118"/>
        <v>1728000</v>
      </c>
      <c r="BN74" s="215">
        <f t="shared" si="119"/>
        <v>17107200000</v>
      </c>
      <c r="BO74" s="215">
        <f t="shared" si="120"/>
        <v>2940867000</v>
      </c>
      <c r="BP74" s="215">
        <f t="shared" si="121"/>
        <v>8553600000</v>
      </c>
      <c r="BQ74" s="215">
        <v>594000</v>
      </c>
      <c r="BR74" s="215">
        <f t="shared" si="94"/>
        <v>5880600000</v>
      </c>
      <c r="BS74" s="215">
        <f t="shared" si="122"/>
        <v>297000</v>
      </c>
      <c r="BT74" s="215">
        <f t="shared" si="95"/>
        <v>2940300000</v>
      </c>
      <c r="BU74" s="215">
        <v>540000</v>
      </c>
      <c r="BV74" s="215">
        <f t="shared" si="96"/>
        <v>5346000000</v>
      </c>
      <c r="BW74" s="215">
        <f t="shared" si="123"/>
        <v>270000</v>
      </c>
      <c r="BX74" s="215">
        <f t="shared" si="97"/>
        <v>2673000000</v>
      </c>
      <c r="BY74" s="215">
        <v>378000.00000000006</v>
      </c>
      <c r="BZ74" s="215">
        <f t="shared" si="98"/>
        <v>3742200000.0000005</v>
      </c>
      <c r="CA74" s="215">
        <f t="shared" si="124"/>
        <v>189000.00000000003</v>
      </c>
      <c r="CB74" s="215">
        <f t="shared" si="99"/>
        <v>1871100000.0000002</v>
      </c>
      <c r="CC74" s="215">
        <f t="shared" si="125"/>
        <v>1512000</v>
      </c>
      <c r="CD74" s="215">
        <f t="shared" si="126"/>
        <v>14968800000</v>
      </c>
      <c r="CE74" s="219">
        <f t="shared" si="127"/>
        <v>756000</v>
      </c>
      <c r="CF74" s="219">
        <f t="shared" si="128"/>
        <v>7484400000</v>
      </c>
      <c r="CG74" s="241">
        <f t="shared" si="129"/>
        <v>2700000</v>
      </c>
      <c r="CH74" s="241">
        <f t="shared" si="130"/>
        <v>26730000000</v>
      </c>
      <c r="CI74" s="241">
        <f t="shared" si="131"/>
        <v>0</v>
      </c>
      <c r="CJ74" s="241"/>
      <c r="CK74" s="241"/>
      <c r="CL74" s="241"/>
      <c r="CM74" s="241"/>
    </row>
    <row r="75" spans="1:91" x14ac:dyDescent="0.35">
      <c r="A75" s="20" t="s">
        <v>11</v>
      </c>
      <c r="B75" s="20">
        <v>13020272</v>
      </c>
      <c r="C75" s="5" t="s">
        <v>333</v>
      </c>
      <c r="D75" s="6" t="s">
        <v>229</v>
      </c>
      <c r="E75" s="6">
        <v>12</v>
      </c>
      <c r="F75" s="6">
        <v>100</v>
      </c>
      <c r="G75" s="7">
        <v>759000</v>
      </c>
      <c r="H75" s="8">
        <f t="shared" si="100"/>
        <v>7590</v>
      </c>
      <c r="I75" s="12">
        <f t="shared" si="68"/>
        <v>16800</v>
      </c>
      <c r="J75" s="13">
        <f t="shared" si="132"/>
        <v>201600</v>
      </c>
      <c r="K75" s="14">
        <v>20160000</v>
      </c>
      <c r="L75" s="14">
        <f t="shared" si="69"/>
        <v>153014400000</v>
      </c>
      <c r="M75" s="218">
        <f t="shared" si="70"/>
        <v>7500</v>
      </c>
      <c r="N75" s="218">
        <f t="shared" si="71"/>
        <v>90000</v>
      </c>
      <c r="O75" s="232">
        <v>9000000</v>
      </c>
      <c r="P75" s="17">
        <f t="shared" si="72"/>
        <v>68310000000</v>
      </c>
      <c r="Q75" s="237">
        <v>0.2</v>
      </c>
      <c r="R75" s="8">
        <f t="shared" si="73"/>
        <v>1800000</v>
      </c>
      <c r="S75" s="212">
        <f t="shared" si="74"/>
        <v>10800000</v>
      </c>
      <c r="T75" s="212">
        <f t="shared" si="75"/>
        <v>81972000000</v>
      </c>
      <c r="U75" s="215">
        <v>450000</v>
      </c>
      <c r="V75" s="215">
        <f t="shared" si="76"/>
        <v>3415500000</v>
      </c>
      <c r="W75" s="215">
        <f t="shared" si="101"/>
        <v>90000</v>
      </c>
      <c r="X75" s="215">
        <f t="shared" si="77"/>
        <v>683100000</v>
      </c>
      <c r="Y75" s="221">
        <v>630000.00000000012</v>
      </c>
      <c r="Z75" s="221">
        <f t="shared" si="78"/>
        <v>4781700000.000001</v>
      </c>
      <c r="AA75" s="221">
        <f t="shared" si="102"/>
        <v>126000.00000000003</v>
      </c>
      <c r="AB75" s="221">
        <f t="shared" si="79"/>
        <v>956340000.00000024</v>
      </c>
      <c r="AC75" s="215">
        <v>630000.00000000012</v>
      </c>
      <c r="AD75" s="215">
        <f t="shared" si="80"/>
        <v>4781700000.000001</v>
      </c>
      <c r="AE75" s="215">
        <f t="shared" si="103"/>
        <v>126000.00000000003</v>
      </c>
      <c r="AF75" s="215">
        <f t="shared" si="81"/>
        <v>956340000.00000024</v>
      </c>
      <c r="AG75" s="215">
        <f t="shared" si="104"/>
        <v>1710000.0000000002</v>
      </c>
      <c r="AH75" s="215">
        <f t="shared" si="105"/>
        <v>12978900000.000002</v>
      </c>
      <c r="AI75" s="215">
        <f t="shared" si="106"/>
        <v>342000.00000000006</v>
      </c>
      <c r="AJ75" s="215">
        <f t="shared" si="107"/>
        <v>2595780000.0000005</v>
      </c>
      <c r="AK75" s="214">
        <v>630000.00000000012</v>
      </c>
      <c r="AL75" s="215">
        <f t="shared" si="82"/>
        <v>4781700000.000001</v>
      </c>
      <c r="AM75" s="215">
        <f t="shared" si="108"/>
        <v>126000.00000000003</v>
      </c>
      <c r="AN75" s="215">
        <f t="shared" si="83"/>
        <v>956340000.00000024</v>
      </c>
      <c r="AO75" s="215">
        <v>720000</v>
      </c>
      <c r="AP75" s="215">
        <f t="shared" si="84"/>
        <v>5464800000</v>
      </c>
      <c r="AQ75" s="215">
        <f t="shared" si="109"/>
        <v>144000</v>
      </c>
      <c r="AR75" s="215">
        <f t="shared" si="85"/>
        <v>1092960000</v>
      </c>
      <c r="AS75" s="215">
        <v>540000</v>
      </c>
      <c r="AT75" s="215">
        <f t="shared" si="86"/>
        <v>4098600000</v>
      </c>
      <c r="AU75" s="215">
        <f t="shared" si="110"/>
        <v>108000</v>
      </c>
      <c r="AV75" s="215">
        <f t="shared" si="87"/>
        <v>819720000</v>
      </c>
      <c r="AW75" s="215">
        <f t="shared" si="111"/>
        <v>1890000</v>
      </c>
      <c r="AX75" s="215">
        <f t="shared" si="112"/>
        <v>14345100000</v>
      </c>
      <c r="AY75" s="215">
        <f t="shared" si="113"/>
        <v>378000</v>
      </c>
      <c r="AZ75" s="215">
        <f t="shared" si="114"/>
        <v>2869020000</v>
      </c>
      <c r="BA75" s="215">
        <v>990000</v>
      </c>
      <c r="BB75" s="215">
        <f t="shared" si="88"/>
        <v>7514100000</v>
      </c>
      <c r="BC75" s="215">
        <f t="shared" si="115"/>
        <v>198000</v>
      </c>
      <c r="BD75" s="215">
        <f t="shared" si="89"/>
        <v>1502820000</v>
      </c>
      <c r="BE75" s="214">
        <v>990000</v>
      </c>
      <c r="BF75" s="215">
        <f t="shared" si="90"/>
        <v>7514100000</v>
      </c>
      <c r="BG75" s="215">
        <f t="shared" si="116"/>
        <v>198000</v>
      </c>
      <c r="BH75" s="215">
        <f t="shared" si="91"/>
        <v>1502820000</v>
      </c>
      <c r="BI75" s="215">
        <v>900000</v>
      </c>
      <c r="BJ75" s="215">
        <f t="shared" si="92"/>
        <v>6831000000</v>
      </c>
      <c r="BK75" s="215">
        <f t="shared" si="117"/>
        <v>180000</v>
      </c>
      <c r="BL75" s="215">
        <f t="shared" si="93"/>
        <v>1366200000</v>
      </c>
      <c r="BM75" s="215">
        <f t="shared" si="118"/>
        <v>2880000</v>
      </c>
      <c r="BN75" s="215">
        <f t="shared" si="119"/>
        <v>21859200000</v>
      </c>
      <c r="BO75" s="215">
        <f t="shared" si="120"/>
        <v>1503198000</v>
      </c>
      <c r="BP75" s="215">
        <f t="shared" si="121"/>
        <v>4371840000</v>
      </c>
      <c r="BQ75" s="215">
        <v>990000</v>
      </c>
      <c r="BR75" s="215">
        <f t="shared" si="94"/>
        <v>7514100000</v>
      </c>
      <c r="BS75" s="215">
        <f t="shared" si="122"/>
        <v>198000</v>
      </c>
      <c r="BT75" s="215">
        <f t="shared" si="95"/>
        <v>1502820000</v>
      </c>
      <c r="BU75" s="215">
        <v>900000</v>
      </c>
      <c r="BV75" s="215">
        <f t="shared" si="96"/>
        <v>6831000000</v>
      </c>
      <c r="BW75" s="215">
        <f t="shared" si="123"/>
        <v>180000</v>
      </c>
      <c r="BX75" s="215">
        <f t="shared" si="97"/>
        <v>1366200000</v>
      </c>
      <c r="BY75" s="215">
        <v>630000.00000000012</v>
      </c>
      <c r="BZ75" s="215">
        <f t="shared" si="98"/>
        <v>4781700000.000001</v>
      </c>
      <c r="CA75" s="215">
        <f t="shared" si="124"/>
        <v>126000.00000000003</v>
      </c>
      <c r="CB75" s="215">
        <f t="shared" si="99"/>
        <v>956340000.00000024</v>
      </c>
      <c r="CC75" s="215">
        <f t="shared" si="125"/>
        <v>2520000</v>
      </c>
      <c r="CD75" s="215">
        <f t="shared" si="126"/>
        <v>19126800000</v>
      </c>
      <c r="CE75" s="219">
        <f t="shared" si="127"/>
        <v>504000</v>
      </c>
      <c r="CF75" s="219">
        <f t="shared" si="128"/>
        <v>3825360000</v>
      </c>
      <c r="CG75" s="241">
        <f t="shared" si="129"/>
        <v>1800000</v>
      </c>
      <c r="CH75" s="241">
        <f t="shared" si="130"/>
        <v>13662000000</v>
      </c>
      <c r="CI75" s="241">
        <f t="shared" si="131"/>
        <v>0</v>
      </c>
      <c r="CJ75" s="241"/>
      <c r="CK75" s="241"/>
      <c r="CL75" s="241"/>
      <c r="CM75" s="241"/>
    </row>
    <row r="76" spans="1:91" x14ac:dyDescent="0.35">
      <c r="A76" s="20" t="s">
        <v>11</v>
      </c>
      <c r="B76" s="20">
        <v>13010229</v>
      </c>
      <c r="C76" s="5" t="s">
        <v>230</v>
      </c>
      <c r="D76" s="6"/>
      <c r="E76" s="6">
        <v>12</v>
      </c>
      <c r="F76" s="6">
        <v>100</v>
      </c>
      <c r="G76" s="7">
        <v>183400</v>
      </c>
      <c r="H76" s="8">
        <f t="shared" si="100"/>
        <v>1834</v>
      </c>
      <c r="I76" s="12">
        <f t="shared" si="68"/>
        <v>0</v>
      </c>
      <c r="J76" s="13">
        <f t="shared" si="132"/>
        <v>0</v>
      </c>
      <c r="K76" s="14">
        <v>0</v>
      </c>
      <c r="L76" s="14">
        <f t="shared" si="69"/>
        <v>0</v>
      </c>
      <c r="M76" s="218">
        <f t="shared" si="70"/>
        <v>0</v>
      </c>
      <c r="N76" s="218">
        <f t="shared" si="71"/>
        <v>0</v>
      </c>
      <c r="O76" s="230"/>
      <c r="P76" s="17">
        <f t="shared" si="72"/>
        <v>0</v>
      </c>
      <c r="Q76" s="237">
        <v>0</v>
      </c>
      <c r="R76" s="8">
        <f t="shared" si="73"/>
        <v>0</v>
      </c>
      <c r="S76" s="212">
        <f t="shared" si="74"/>
        <v>0</v>
      </c>
      <c r="T76" s="212">
        <f t="shared" si="75"/>
        <v>0</v>
      </c>
      <c r="U76" s="215">
        <v>0</v>
      </c>
      <c r="V76" s="215">
        <f t="shared" si="76"/>
        <v>0</v>
      </c>
      <c r="W76" s="215">
        <f t="shared" si="101"/>
        <v>0</v>
      </c>
      <c r="X76" s="215">
        <f t="shared" si="77"/>
        <v>0</v>
      </c>
      <c r="Y76" s="221">
        <v>0</v>
      </c>
      <c r="Z76" s="221">
        <f t="shared" si="78"/>
        <v>0</v>
      </c>
      <c r="AA76" s="221">
        <f t="shared" si="102"/>
        <v>0</v>
      </c>
      <c r="AB76" s="221">
        <f t="shared" si="79"/>
        <v>0</v>
      </c>
      <c r="AC76" s="215">
        <v>0</v>
      </c>
      <c r="AD76" s="215">
        <f t="shared" si="80"/>
        <v>0</v>
      </c>
      <c r="AE76" s="215">
        <f t="shared" si="103"/>
        <v>0</v>
      </c>
      <c r="AF76" s="215">
        <f t="shared" si="81"/>
        <v>0</v>
      </c>
      <c r="AG76" s="215">
        <f t="shared" si="104"/>
        <v>0</v>
      </c>
      <c r="AH76" s="215">
        <f t="shared" si="105"/>
        <v>0</v>
      </c>
      <c r="AI76" s="215">
        <f t="shared" si="106"/>
        <v>0</v>
      </c>
      <c r="AJ76" s="215">
        <f t="shared" si="107"/>
        <v>0</v>
      </c>
      <c r="AK76" s="214">
        <v>0</v>
      </c>
      <c r="AL76" s="215">
        <f t="shared" si="82"/>
        <v>0</v>
      </c>
      <c r="AM76" s="215">
        <f t="shared" si="108"/>
        <v>0</v>
      </c>
      <c r="AN76" s="215">
        <f t="shared" si="83"/>
        <v>0</v>
      </c>
      <c r="AO76" s="215">
        <v>0</v>
      </c>
      <c r="AP76" s="215">
        <f t="shared" si="84"/>
        <v>0</v>
      </c>
      <c r="AQ76" s="215">
        <f t="shared" si="109"/>
        <v>0</v>
      </c>
      <c r="AR76" s="215">
        <f t="shared" si="85"/>
        <v>0</v>
      </c>
      <c r="AS76" s="215">
        <v>0</v>
      </c>
      <c r="AT76" s="215">
        <f t="shared" si="86"/>
        <v>0</v>
      </c>
      <c r="AU76" s="215">
        <f t="shared" si="110"/>
        <v>0</v>
      </c>
      <c r="AV76" s="215">
        <f t="shared" si="87"/>
        <v>0</v>
      </c>
      <c r="AW76" s="215">
        <f t="shared" si="111"/>
        <v>0</v>
      </c>
      <c r="AX76" s="215">
        <f t="shared" si="112"/>
        <v>0</v>
      </c>
      <c r="AY76" s="215">
        <f t="shared" si="113"/>
        <v>0</v>
      </c>
      <c r="AZ76" s="215">
        <f t="shared" si="114"/>
        <v>0</v>
      </c>
      <c r="BA76" s="215">
        <v>0</v>
      </c>
      <c r="BB76" s="215">
        <f t="shared" si="88"/>
        <v>0</v>
      </c>
      <c r="BC76" s="215">
        <f t="shared" si="115"/>
        <v>0</v>
      </c>
      <c r="BD76" s="215">
        <f t="shared" si="89"/>
        <v>0</v>
      </c>
      <c r="BE76" s="214">
        <v>0</v>
      </c>
      <c r="BF76" s="215">
        <f t="shared" si="90"/>
        <v>0</v>
      </c>
      <c r="BG76" s="215">
        <f t="shared" si="116"/>
        <v>0</v>
      </c>
      <c r="BH76" s="215">
        <f t="shared" si="91"/>
        <v>0</v>
      </c>
      <c r="BI76" s="215">
        <v>0</v>
      </c>
      <c r="BJ76" s="215">
        <f t="shared" si="92"/>
        <v>0</v>
      </c>
      <c r="BK76" s="215">
        <f t="shared" si="117"/>
        <v>0</v>
      </c>
      <c r="BL76" s="215">
        <f t="shared" si="93"/>
        <v>0</v>
      </c>
      <c r="BM76" s="215">
        <f t="shared" si="118"/>
        <v>0</v>
      </c>
      <c r="BN76" s="215">
        <f t="shared" si="119"/>
        <v>0</v>
      </c>
      <c r="BO76" s="215">
        <f t="shared" si="120"/>
        <v>0</v>
      </c>
      <c r="BP76" s="215">
        <f t="shared" si="121"/>
        <v>0</v>
      </c>
      <c r="BQ76" s="215">
        <v>0</v>
      </c>
      <c r="BR76" s="215">
        <f t="shared" si="94"/>
        <v>0</v>
      </c>
      <c r="BS76" s="215">
        <f t="shared" si="122"/>
        <v>0</v>
      </c>
      <c r="BT76" s="215">
        <f t="shared" si="95"/>
        <v>0</v>
      </c>
      <c r="BU76" s="215">
        <v>0</v>
      </c>
      <c r="BV76" s="215">
        <f t="shared" si="96"/>
        <v>0</v>
      </c>
      <c r="BW76" s="215">
        <f t="shared" si="123"/>
        <v>0</v>
      </c>
      <c r="BX76" s="215">
        <f t="shared" si="97"/>
        <v>0</v>
      </c>
      <c r="BY76" s="215">
        <v>0</v>
      </c>
      <c r="BZ76" s="215">
        <f t="shared" si="98"/>
        <v>0</v>
      </c>
      <c r="CA76" s="215">
        <f t="shared" si="124"/>
        <v>0</v>
      </c>
      <c r="CB76" s="215">
        <f t="shared" si="99"/>
        <v>0</v>
      </c>
      <c r="CC76" s="215">
        <f t="shared" si="125"/>
        <v>0</v>
      </c>
      <c r="CD76" s="215">
        <f t="shared" si="126"/>
        <v>0</v>
      </c>
      <c r="CE76" s="219">
        <f t="shared" si="127"/>
        <v>0</v>
      </c>
      <c r="CF76" s="219">
        <f t="shared" si="128"/>
        <v>0</v>
      </c>
      <c r="CG76" s="241">
        <f t="shared" si="129"/>
        <v>0</v>
      </c>
      <c r="CH76" s="241">
        <f t="shared" si="130"/>
        <v>0</v>
      </c>
      <c r="CI76" s="241">
        <f t="shared" si="131"/>
        <v>0</v>
      </c>
      <c r="CJ76" s="241"/>
      <c r="CK76" s="241"/>
      <c r="CL76" s="241"/>
      <c r="CM76" s="241"/>
    </row>
    <row r="77" spans="1:91" x14ac:dyDescent="0.35">
      <c r="A77" s="20" t="s">
        <v>11</v>
      </c>
      <c r="B77" s="20">
        <v>13010230</v>
      </c>
      <c r="C77" s="5" t="s">
        <v>231</v>
      </c>
      <c r="D77" s="6"/>
      <c r="E77" s="6">
        <v>12</v>
      </c>
      <c r="F77" s="6">
        <v>100</v>
      </c>
      <c r="G77" s="7">
        <v>416500</v>
      </c>
      <c r="H77" s="8">
        <f t="shared" si="100"/>
        <v>4165</v>
      </c>
      <c r="I77" s="12">
        <f t="shared" ref="I77:I108" si="133">(K77/F77)/E77</f>
        <v>0</v>
      </c>
      <c r="J77" s="13">
        <f t="shared" si="132"/>
        <v>0</v>
      </c>
      <c r="K77" s="14">
        <v>0</v>
      </c>
      <c r="L77" s="14">
        <f t="shared" si="69"/>
        <v>0</v>
      </c>
      <c r="M77" s="218">
        <f t="shared" si="70"/>
        <v>0</v>
      </c>
      <c r="N77" s="218">
        <f t="shared" si="71"/>
        <v>0</v>
      </c>
      <c r="O77" s="230"/>
      <c r="P77" s="17">
        <f t="shared" si="72"/>
        <v>0</v>
      </c>
      <c r="Q77" s="237">
        <v>0</v>
      </c>
      <c r="R77" s="8">
        <f t="shared" si="73"/>
        <v>0</v>
      </c>
      <c r="S77" s="212">
        <f t="shared" si="74"/>
        <v>0</v>
      </c>
      <c r="T77" s="212">
        <f t="shared" si="75"/>
        <v>0</v>
      </c>
      <c r="U77" s="215">
        <v>0</v>
      </c>
      <c r="V77" s="215">
        <f t="shared" si="76"/>
        <v>0</v>
      </c>
      <c r="W77" s="215">
        <f t="shared" si="101"/>
        <v>0</v>
      </c>
      <c r="X77" s="215">
        <f t="shared" si="77"/>
        <v>0</v>
      </c>
      <c r="Y77" s="221">
        <v>0</v>
      </c>
      <c r="Z77" s="221">
        <f t="shared" si="78"/>
        <v>0</v>
      </c>
      <c r="AA77" s="221">
        <f t="shared" si="102"/>
        <v>0</v>
      </c>
      <c r="AB77" s="221">
        <f t="shared" si="79"/>
        <v>0</v>
      </c>
      <c r="AC77" s="215">
        <v>0</v>
      </c>
      <c r="AD77" s="215">
        <f t="shared" si="80"/>
        <v>0</v>
      </c>
      <c r="AE77" s="215">
        <f t="shared" si="103"/>
        <v>0</v>
      </c>
      <c r="AF77" s="215">
        <f t="shared" si="81"/>
        <v>0</v>
      </c>
      <c r="AG77" s="215">
        <f t="shared" si="104"/>
        <v>0</v>
      </c>
      <c r="AH77" s="215">
        <f t="shared" si="105"/>
        <v>0</v>
      </c>
      <c r="AI77" s="215">
        <f t="shared" si="106"/>
        <v>0</v>
      </c>
      <c r="AJ77" s="215">
        <f t="shared" si="107"/>
        <v>0</v>
      </c>
      <c r="AK77" s="214">
        <v>0</v>
      </c>
      <c r="AL77" s="215">
        <f t="shared" si="82"/>
        <v>0</v>
      </c>
      <c r="AM77" s="215">
        <f t="shared" si="108"/>
        <v>0</v>
      </c>
      <c r="AN77" s="215">
        <f t="shared" si="83"/>
        <v>0</v>
      </c>
      <c r="AO77" s="215">
        <v>0</v>
      </c>
      <c r="AP77" s="215">
        <f t="shared" si="84"/>
        <v>0</v>
      </c>
      <c r="AQ77" s="215">
        <f t="shared" si="109"/>
        <v>0</v>
      </c>
      <c r="AR77" s="215">
        <f t="shared" si="85"/>
        <v>0</v>
      </c>
      <c r="AS77" s="215">
        <v>0</v>
      </c>
      <c r="AT77" s="215">
        <f t="shared" si="86"/>
        <v>0</v>
      </c>
      <c r="AU77" s="215">
        <f t="shared" si="110"/>
        <v>0</v>
      </c>
      <c r="AV77" s="215">
        <f t="shared" si="87"/>
        <v>0</v>
      </c>
      <c r="AW77" s="215">
        <f t="shared" si="111"/>
        <v>0</v>
      </c>
      <c r="AX77" s="215">
        <f t="shared" si="112"/>
        <v>0</v>
      </c>
      <c r="AY77" s="215">
        <f t="shared" si="113"/>
        <v>0</v>
      </c>
      <c r="AZ77" s="215">
        <f t="shared" si="114"/>
        <v>0</v>
      </c>
      <c r="BA77" s="215">
        <v>0</v>
      </c>
      <c r="BB77" s="215">
        <f t="shared" si="88"/>
        <v>0</v>
      </c>
      <c r="BC77" s="215">
        <f t="shared" si="115"/>
        <v>0</v>
      </c>
      <c r="BD77" s="215">
        <f t="shared" si="89"/>
        <v>0</v>
      </c>
      <c r="BE77" s="214">
        <v>0</v>
      </c>
      <c r="BF77" s="215">
        <f t="shared" si="90"/>
        <v>0</v>
      </c>
      <c r="BG77" s="215">
        <f t="shared" si="116"/>
        <v>0</v>
      </c>
      <c r="BH77" s="215">
        <f t="shared" si="91"/>
        <v>0</v>
      </c>
      <c r="BI77" s="215">
        <v>0</v>
      </c>
      <c r="BJ77" s="215">
        <f t="shared" si="92"/>
        <v>0</v>
      </c>
      <c r="BK77" s="215">
        <f t="shared" si="117"/>
        <v>0</v>
      </c>
      <c r="BL77" s="215">
        <f t="shared" si="93"/>
        <v>0</v>
      </c>
      <c r="BM77" s="215">
        <f t="shared" si="118"/>
        <v>0</v>
      </c>
      <c r="BN77" s="215">
        <f t="shared" si="119"/>
        <v>0</v>
      </c>
      <c r="BO77" s="215">
        <f t="shared" si="120"/>
        <v>0</v>
      </c>
      <c r="BP77" s="215">
        <f t="shared" si="121"/>
        <v>0</v>
      </c>
      <c r="BQ77" s="215">
        <v>0</v>
      </c>
      <c r="BR77" s="215">
        <f t="shared" si="94"/>
        <v>0</v>
      </c>
      <c r="BS77" s="215">
        <f t="shared" si="122"/>
        <v>0</v>
      </c>
      <c r="BT77" s="215">
        <f t="shared" si="95"/>
        <v>0</v>
      </c>
      <c r="BU77" s="215">
        <v>0</v>
      </c>
      <c r="BV77" s="215">
        <f t="shared" si="96"/>
        <v>0</v>
      </c>
      <c r="BW77" s="215">
        <f t="shared" si="123"/>
        <v>0</v>
      </c>
      <c r="BX77" s="215">
        <f t="shared" si="97"/>
        <v>0</v>
      </c>
      <c r="BY77" s="215">
        <v>0</v>
      </c>
      <c r="BZ77" s="215">
        <f t="shared" si="98"/>
        <v>0</v>
      </c>
      <c r="CA77" s="215">
        <f t="shared" si="124"/>
        <v>0</v>
      </c>
      <c r="CB77" s="215">
        <f t="shared" si="99"/>
        <v>0</v>
      </c>
      <c r="CC77" s="215">
        <f t="shared" si="125"/>
        <v>0</v>
      </c>
      <c r="CD77" s="215">
        <f t="shared" si="126"/>
        <v>0</v>
      </c>
      <c r="CE77" s="219">
        <f t="shared" si="127"/>
        <v>0</v>
      </c>
      <c r="CF77" s="219">
        <f t="shared" si="128"/>
        <v>0</v>
      </c>
      <c r="CG77" s="241">
        <f t="shared" si="129"/>
        <v>0</v>
      </c>
      <c r="CH77" s="241">
        <f t="shared" si="130"/>
        <v>0</v>
      </c>
      <c r="CI77" s="241">
        <f t="shared" si="131"/>
        <v>0</v>
      </c>
      <c r="CJ77" s="241"/>
      <c r="CK77" s="241"/>
      <c r="CL77" s="241"/>
      <c r="CM77" s="241"/>
    </row>
    <row r="78" spans="1:91" x14ac:dyDescent="0.35">
      <c r="A78" s="20" t="s">
        <v>11</v>
      </c>
      <c r="B78" s="20">
        <v>13010259</v>
      </c>
      <c r="C78" s="5" t="s">
        <v>334</v>
      </c>
      <c r="D78" s="6" t="s">
        <v>48</v>
      </c>
      <c r="E78" s="6">
        <v>12</v>
      </c>
      <c r="F78" s="6">
        <v>100</v>
      </c>
      <c r="G78" s="7">
        <v>408000</v>
      </c>
      <c r="H78" s="8">
        <f t="shared" si="100"/>
        <v>4080</v>
      </c>
      <c r="I78" s="12">
        <f t="shared" si="133"/>
        <v>6000</v>
      </c>
      <c r="J78" s="13">
        <f t="shared" si="132"/>
        <v>72000</v>
      </c>
      <c r="K78" s="14">
        <v>7200000</v>
      </c>
      <c r="L78" s="14">
        <f t="shared" si="69"/>
        <v>29376000000</v>
      </c>
      <c r="M78" s="218">
        <f t="shared" si="70"/>
        <v>6000</v>
      </c>
      <c r="N78" s="218">
        <f t="shared" si="71"/>
        <v>72000</v>
      </c>
      <c r="O78" s="230">
        <v>7200000</v>
      </c>
      <c r="P78" s="17">
        <f t="shared" si="72"/>
        <v>29376000000</v>
      </c>
      <c r="Q78" s="237">
        <v>1</v>
      </c>
      <c r="R78" s="8">
        <f t="shared" si="73"/>
        <v>7200000</v>
      </c>
      <c r="S78" s="212">
        <f t="shared" si="74"/>
        <v>14400000</v>
      </c>
      <c r="T78" s="212">
        <f t="shared" si="75"/>
        <v>58752000000</v>
      </c>
      <c r="U78" s="215">
        <v>360000</v>
      </c>
      <c r="V78" s="215">
        <f t="shared" si="76"/>
        <v>1468800000</v>
      </c>
      <c r="W78" s="215">
        <f t="shared" si="101"/>
        <v>360000</v>
      </c>
      <c r="X78" s="215">
        <f t="shared" si="77"/>
        <v>1468800000</v>
      </c>
      <c r="Y78" s="221">
        <v>504000.00000000006</v>
      </c>
      <c r="Z78" s="221">
        <f t="shared" si="78"/>
        <v>2056320000.0000002</v>
      </c>
      <c r="AA78" s="221">
        <f t="shared" si="102"/>
        <v>504000.00000000006</v>
      </c>
      <c r="AB78" s="221">
        <f t="shared" si="79"/>
        <v>2056320000.0000002</v>
      </c>
      <c r="AC78" s="215">
        <v>504000.00000000006</v>
      </c>
      <c r="AD78" s="215">
        <f t="shared" si="80"/>
        <v>2056320000.0000002</v>
      </c>
      <c r="AE78" s="215">
        <f t="shared" si="103"/>
        <v>504000.00000000006</v>
      </c>
      <c r="AF78" s="215">
        <f t="shared" si="81"/>
        <v>2056320000.0000002</v>
      </c>
      <c r="AG78" s="215">
        <f t="shared" si="104"/>
        <v>1368000</v>
      </c>
      <c r="AH78" s="215">
        <f t="shared" si="105"/>
        <v>5581440000</v>
      </c>
      <c r="AI78" s="215">
        <f t="shared" si="106"/>
        <v>1368000</v>
      </c>
      <c r="AJ78" s="215">
        <f t="shared" si="107"/>
        <v>5581440000</v>
      </c>
      <c r="AK78" s="214">
        <v>504000.00000000006</v>
      </c>
      <c r="AL78" s="215">
        <f t="shared" si="82"/>
        <v>2056320000.0000002</v>
      </c>
      <c r="AM78" s="215">
        <f t="shared" si="108"/>
        <v>504000.00000000006</v>
      </c>
      <c r="AN78" s="215">
        <f t="shared" si="83"/>
        <v>2056320000.0000002</v>
      </c>
      <c r="AO78" s="215">
        <v>576000</v>
      </c>
      <c r="AP78" s="215">
        <f t="shared" si="84"/>
        <v>2350080000</v>
      </c>
      <c r="AQ78" s="215">
        <f t="shared" si="109"/>
        <v>576000</v>
      </c>
      <c r="AR78" s="215">
        <f t="shared" si="85"/>
        <v>2350080000</v>
      </c>
      <c r="AS78" s="215">
        <v>432000</v>
      </c>
      <c r="AT78" s="215">
        <f t="shared" si="86"/>
        <v>1762560000</v>
      </c>
      <c r="AU78" s="215">
        <f t="shared" si="110"/>
        <v>432000</v>
      </c>
      <c r="AV78" s="215">
        <f t="shared" si="87"/>
        <v>1762560000</v>
      </c>
      <c r="AW78" s="215">
        <f t="shared" si="111"/>
        <v>1512000</v>
      </c>
      <c r="AX78" s="215">
        <f t="shared" si="112"/>
        <v>6168960000</v>
      </c>
      <c r="AY78" s="215">
        <f t="shared" si="113"/>
        <v>1512000</v>
      </c>
      <c r="AZ78" s="215">
        <f t="shared" si="114"/>
        <v>6168960000</v>
      </c>
      <c r="BA78" s="215">
        <v>792000</v>
      </c>
      <c r="BB78" s="215">
        <f t="shared" si="88"/>
        <v>3231360000</v>
      </c>
      <c r="BC78" s="215">
        <f t="shared" si="115"/>
        <v>792000</v>
      </c>
      <c r="BD78" s="215">
        <f t="shared" si="89"/>
        <v>3231360000</v>
      </c>
      <c r="BE78" s="214">
        <v>792000</v>
      </c>
      <c r="BF78" s="215">
        <f t="shared" si="90"/>
        <v>3231360000</v>
      </c>
      <c r="BG78" s="215">
        <f t="shared" si="116"/>
        <v>792000</v>
      </c>
      <c r="BH78" s="215">
        <f t="shared" si="91"/>
        <v>3231360000</v>
      </c>
      <c r="BI78" s="215">
        <v>720000</v>
      </c>
      <c r="BJ78" s="215">
        <f t="shared" si="92"/>
        <v>2937600000</v>
      </c>
      <c r="BK78" s="215">
        <f t="shared" si="117"/>
        <v>720000</v>
      </c>
      <c r="BL78" s="215">
        <f t="shared" si="93"/>
        <v>2937600000</v>
      </c>
      <c r="BM78" s="215">
        <f t="shared" si="118"/>
        <v>2304000</v>
      </c>
      <c r="BN78" s="215">
        <f t="shared" si="119"/>
        <v>9400320000</v>
      </c>
      <c r="BO78" s="215">
        <f t="shared" si="120"/>
        <v>3232872000</v>
      </c>
      <c r="BP78" s="215">
        <f t="shared" si="121"/>
        <v>9400320000</v>
      </c>
      <c r="BQ78" s="215">
        <v>792000</v>
      </c>
      <c r="BR78" s="215">
        <f t="shared" si="94"/>
        <v>3231360000</v>
      </c>
      <c r="BS78" s="215">
        <f t="shared" si="122"/>
        <v>792000</v>
      </c>
      <c r="BT78" s="215">
        <f t="shared" si="95"/>
        <v>3231360000</v>
      </c>
      <c r="BU78" s="215">
        <v>720000</v>
      </c>
      <c r="BV78" s="215">
        <f t="shared" si="96"/>
        <v>2937600000</v>
      </c>
      <c r="BW78" s="215">
        <f t="shared" si="123"/>
        <v>720000</v>
      </c>
      <c r="BX78" s="215">
        <f t="shared" si="97"/>
        <v>2937600000</v>
      </c>
      <c r="BY78" s="215">
        <v>504000.00000000006</v>
      </c>
      <c r="BZ78" s="215">
        <f t="shared" si="98"/>
        <v>2056320000.0000002</v>
      </c>
      <c r="CA78" s="215">
        <f t="shared" si="124"/>
        <v>504000.00000000006</v>
      </c>
      <c r="CB78" s="215">
        <f t="shared" si="99"/>
        <v>2056320000.0000002</v>
      </c>
      <c r="CC78" s="215">
        <f t="shared" si="125"/>
        <v>2016000</v>
      </c>
      <c r="CD78" s="215">
        <f t="shared" si="126"/>
        <v>8225280000</v>
      </c>
      <c r="CE78" s="219">
        <f t="shared" si="127"/>
        <v>2016000</v>
      </c>
      <c r="CF78" s="219">
        <f t="shared" si="128"/>
        <v>8225280000</v>
      </c>
      <c r="CG78" s="241">
        <f t="shared" si="129"/>
        <v>7200000</v>
      </c>
      <c r="CH78" s="241">
        <f t="shared" si="130"/>
        <v>29376000000</v>
      </c>
      <c r="CI78" s="241">
        <f t="shared" si="131"/>
        <v>0</v>
      </c>
      <c r="CJ78" s="241"/>
      <c r="CK78" s="241"/>
      <c r="CL78" s="241"/>
      <c r="CM78" s="241"/>
    </row>
    <row r="79" spans="1:91" x14ac:dyDescent="0.35">
      <c r="A79" s="20" t="s">
        <v>11</v>
      </c>
      <c r="B79" s="20">
        <v>13020246</v>
      </c>
      <c r="C79" s="5" t="s">
        <v>335</v>
      </c>
      <c r="D79" s="6" t="s">
        <v>46</v>
      </c>
      <c r="E79" s="6">
        <v>12</v>
      </c>
      <c r="F79" s="6">
        <v>100</v>
      </c>
      <c r="G79" s="7">
        <v>650000</v>
      </c>
      <c r="H79" s="8">
        <f t="shared" si="100"/>
        <v>6500</v>
      </c>
      <c r="I79" s="12">
        <f t="shared" si="133"/>
        <v>6000</v>
      </c>
      <c r="J79" s="13">
        <f t="shared" si="132"/>
        <v>72000</v>
      </c>
      <c r="K79" s="14">
        <v>7200000</v>
      </c>
      <c r="L79" s="14">
        <f t="shared" si="69"/>
        <v>46800000000</v>
      </c>
      <c r="M79" s="218">
        <f t="shared" si="70"/>
        <v>10000</v>
      </c>
      <c r="N79" s="218">
        <f t="shared" si="71"/>
        <v>120000</v>
      </c>
      <c r="O79" s="230">
        <v>12000000</v>
      </c>
      <c r="P79" s="17">
        <f t="shared" si="72"/>
        <v>78000000000</v>
      </c>
      <c r="Q79" s="237">
        <v>0.2</v>
      </c>
      <c r="R79" s="8">
        <f t="shared" si="73"/>
        <v>2400000</v>
      </c>
      <c r="S79" s="212">
        <f t="shared" si="74"/>
        <v>14400000</v>
      </c>
      <c r="T79" s="212">
        <f t="shared" si="75"/>
        <v>93600000000</v>
      </c>
      <c r="U79" s="215">
        <v>600000</v>
      </c>
      <c r="V79" s="215">
        <f t="shared" si="76"/>
        <v>3900000000</v>
      </c>
      <c r="W79" s="215">
        <f t="shared" si="101"/>
        <v>120000</v>
      </c>
      <c r="X79" s="215">
        <f t="shared" si="77"/>
        <v>780000000</v>
      </c>
      <c r="Y79" s="221">
        <v>840000.00000000012</v>
      </c>
      <c r="Z79" s="221">
        <f t="shared" si="78"/>
        <v>5460000000.000001</v>
      </c>
      <c r="AA79" s="221">
        <f t="shared" si="102"/>
        <v>168000.00000000003</v>
      </c>
      <c r="AB79" s="221">
        <f t="shared" si="79"/>
        <v>1092000000.0000002</v>
      </c>
      <c r="AC79" s="215">
        <v>840000.00000000012</v>
      </c>
      <c r="AD79" s="215">
        <f t="shared" si="80"/>
        <v>5460000000.000001</v>
      </c>
      <c r="AE79" s="215">
        <f t="shared" si="103"/>
        <v>168000.00000000003</v>
      </c>
      <c r="AF79" s="215">
        <f t="shared" si="81"/>
        <v>1092000000.0000002</v>
      </c>
      <c r="AG79" s="215">
        <f t="shared" si="104"/>
        <v>2280000</v>
      </c>
      <c r="AH79" s="215">
        <f t="shared" si="105"/>
        <v>14820000000.000002</v>
      </c>
      <c r="AI79" s="215">
        <f t="shared" si="106"/>
        <v>456000.00000000006</v>
      </c>
      <c r="AJ79" s="215">
        <f t="shared" si="107"/>
        <v>2964000000.0000005</v>
      </c>
      <c r="AK79" s="214">
        <v>840000.00000000012</v>
      </c>
      <c r="AL79" s="215">
        <f t="shared" si="82"/>
        <v>5460000000.000001</v>
      </c>
      <c r="AM79" s="215">
        <f t="shared" si="108"/>
        <v>168000.00000000003</v>
      </c>
      <c r="AN79" s="215">
        <f t="shared" si="83"/>
        <v>1092000000.0000002</v>
      </c>
      <c r="AO79" s="215">
        <v>960000</v>
      </c>
      <c r="AP79" s="215">
        <f t="shared" si="84"/>
        <v>6240000000</v>
      </c>
      <c r="AQ79" s="215">
        <f t="shared" si="109"/>
        <v>192000</v>
      </c>
      <c r="AR79" s="215">
        <f t="shared" si="85"/>
        <v>1248000000</v>
      </c>
      <c r="AS79" s="215">
        <v>720000</v>
      </c>
      <c r="AT79" s="215">
        <f t="shared" si="86"/>
        <v>4680000000</v>
      </c>
      <c r="AU79" s="215">
        <f t="shared" si="110"/>
        <v>144000</v>
      </c>
      <c r="AV79" s="215">
        <f t="shared" si="87"/>
        <v>936000000</v>
      </c>
      <c r="AW79" s="215">
        <f t="shared" si="111"/>
        <v>2520000</v>
      </c>
      <c r="AX79" s="215">
        <f t="shared" si="112"/>
        <v>16380000000</v>
      </c>
      <c r="AY79" s="215">
        <f t="shared" si="113"/>
        <v>504000</v>
      </c>
      <c r="AZ79" s="215">
        <f t="shared" si="114"/>
        <v>3276000000</v>
      </c>
      <c r="BA79" s="215">
        <v>1320000</v>
      </c>
      <c r="BB79" s="215">
        <f t="shared" si="88"/>
        <v>8580000000</v>
      </c>
      <c r="BC79" s="215">
        <f t="shared" si="115"/>
        <v>264000</v>
      </c>
      <c r="BD79" s="215">
        <f t="shared" si="89"/>
        <v>1716000000</v>
      </c>
      <c r="BE79" s="214">
        <v>1320000</v>
      </c>
      <c r="BF79" s="215">
        <f t="shared" si="90"/>
        <v>8580000000</v>
      </c>
      <c r="BG79" s="215">
        <f t="shared" si="116"/>
        <v>264000</v>
      </c>
      <c r="BH79" s="215">
        <f t="shared" si="91"/>
        <v>1716000000</v>
      </c>
      <c r="BI79" s="215">
        <v>1200000</v>
      </c>
      <c r="BJ79" s="215">
        <f t="shared" si="92"/>
        <v>7800000000</v>
      </c>
      <c r="BK79" s="215">
        <f t="shared" si="117"/>
        <v>240000</v>
      </c>
      <c r="BL79" s="215">
        <f t="shared" si="93"/>
        <v>1560000000</v>
      </c>
      <c r="BM79" s="215">
        <f t="shared" si="118"/>
        <v>3840000</v>
      </c>
      <c r="BN79" s="215">
        <f t="shared" si="119"/>
        <v>24960000000</v>
      </c>
      <c r="BO79" s="215">
        <f t="shared" si="120"/>
        <v>1716504000</v>
      </c>
      <c r="BP79" s="215">
        <f t="shared" si="121"/>
        <v>4992000000</v>
      </c>
      <c r="BQ79" s="215">
        <v>1320000</v>
      </c>
      <c r="BR79" s="215">
        <f t="shared" si="94"/>
        <v>8580000000</v>
      </c>
      <c r="BS79" s="215">
        <f t="shared" si="122"/>
        <v>264000</v>
      </c>
      <c r="BT79" s="215">
        <f t="shared" si="95"/>
        <v>1716000000</v>
      </c>
      <c r="BU79" s="215">
        <v>1200000</v>
      </c>
      <c r="BV79" s="215">
        <f t="shared" si="96"/>
        <v>7800000000</v>
      </c>
      <c r="BW79" s="215">
        <f t="shared" si="123"/>
        <v>240000</v>
      </c>
      <c r="BX79" s="215">
        <f t="shared" si="97"/>
        <v>1560000000</v>
      </c>
      <c r="BY79" s="215">
        <v>840000.00000000012</v>
      </c>
      <c r="BZ79" s="215">
        <f t="shared" si="98"/>
        <v>5460000000.000001</v>
      </c>
      <c r="CA79" s="215">
        <f t="shared" si="124"/>
        <v>168000.00000000003</v>
      </c>
      <c r="CB79" s="215">
        <f t="shared" si="99"/>
        <v>1092000000.0000002</v>
      </c>
      <c r="CC79" s="215">
        <f t="shared" si="125"/>
        <v>3360000</v>
      </c>
      <c r="CD79" s="215">
        <f t="shared" si="126"/>
        <v>21840000000</v>
      </c>
      <c r="CE79" s="219">
        <f t="shared" si="127"/>
        <v>672000</v>
      </c>
      <c r="CF79" s="219">
        <f t="shared" si="128"/>
        <v>4368000000</v>
      </c>
      <c r="CG79" s="241">
        <f t="shared" si="129"/>
        <v>2400000</v>
      </c>
      <c r="CH79" s="241">
        <f t="shared" si="130"/>
        <v>15600000000</v>
      </c>
      <c r="CI79" s="241">
        <f t="shared" si="131"/>
        <v>0</v>
      </c>
      <c r="CJ79" s="241"/>
      <c r="CK79" s="241"/>
      <c r="CL79" s="241"/>
      <c r="CM79" s="241"/>
    </row>
    <row r="80" spans="1:91" x14ac:dyDescent="0.35">
      <c r="A80" s="20" t="s">
        <v>11</v>
      </c>
      <c r="B80" s="20">
        <v>13010254</v>
      </c>
      <c r="C80" s="5" t="s">
        <v>336</v>
      </c>
      <c r="D80" s="6" t="s">
        <v>47</v>
      </c>
      <c r="E80" s="6">
        <v>12</v>
      </c>
      <c r="F80" s="6">
        <v>42</v>
      </c>
      <c r="G80" s="7">
        <v>1718640</v>
      </c>
      <c r="H80" s="8">
        <f t="shared" si="100"/>
        <v>40920</v>
      </c>
      <c r="I80" s="12">
        <f t="shared" si="133"/>
        <v>14285.714285714284</v>
      </c>
      <c r="J80" s="13">
        <f t="shared" si="132"/>
        <v>171428.57142857142</v>
      </c>
      <c r="K80" s="14">
        <v>7200000</v>
      </c>
      <c r="L80" s="14">
        <f t="shared" si="69"/>
        <v>294624000000</v>
      </c>
      <c r="M80" s="218">
        <f t="shared" si="70"/>
        <v>7936.5079365079364</v>
      </c>
      <c r="N80" s="218">
        <f t="shared" si="71"/>
        <v>95238.095238095237</v>
      </c>
      <c r="O80" s="232">
        <v>4000000</v>
      </c>
      <c r="P80" s="17">
        <f t="shared" si="72"/>
        <v>163680000000</v>
      </c>
      <c r="Q80" s="237">
        <v>0.2</v>
      </c>
      <c r="R80" s="8">
        <f t="shared" si="73"/>
        <v>800000</v>
      </c>
      <c r="S80" s="212">
        <f t="shared" si="74"/>
        <v>4800000</v>
      </c>
      <c r="T80" s="212">
        <f t="shared" si="75"/>
        <v>196416000000</v>
      </c>
      <c r="U80" s="215">
        <v>200000</v>
      </c>
      <c r="V80" s="215">
        <f t="shared" si="76"/>
        <v>8184000000</v>
      </c>
      <c r="W80" s="215">
        <f t="shared" si="101"/>
        <v>40000</v>
      </c>
      <c r="X80" s="215">
        <f t="shared" si="77"/>
        <v>1636800000</v>
      </c>
      <c r="Y80" s="221">
        <v>280000</v>
      </c>
      <c r="Z80" s="221">
        <f t="shared" si="78"/>
        <v>11457600000</v>
      </c>
      <c r="AA80" s="221">
        <f t="shared" si="102"/>
        <v>56000</v>
      </c>
      <c r="AB80" s="221">
        <f t="shared" si="79"/>
        <v>2291520000</v>
      </c>
      <c r="AC80" s="215">
        <v>280000</v>
      </c>
      <c r="AD80" s="215">
        <f t="shared" si="80"/>
        <v>11457600000</v>
      </c>
      <c r="AE80" s="215">
        <f t="shared" si="103"/>
        <v>56000</v>
      </c>
      <c r="AF80" s="215">
        <f t="shared" si="81"/>
        <v>2291520000</v>
      </c>
      <c r="AG80" s="215">
        <f t="shared" si="104"/>
        <v>760000</v>
      </c>
      <c r="AH80" s="215">
        <f t="shared" si="105"/>
        <v>31099200000</v>
      </c>
      <c r="AI80" s="215">
        <f t="shared" si="106"/>
        <v>152000</v>
      </c>
      <c r="AJ80" s="215">
        <f t="shared" si="107"/>
        <v>6219840000</v>
      </c>
      <c r="AK80" s="214">
        <v>280000</v>
      </c>
      <c r="AL80" s="215">
        <f t="shared" si="82"/>
        <v>11457600000</v>
      </c>
      <c r="AM80" s="215">
        <f t="shared" si="108"/>
        <v>56000</v>
      </c>
      <c r="AN80" s="215">
        <f t="shared" si="83"/>
        <v>2291520000</v>
      </c>
      <c r="AO80" s="215">
        <v>320000</v>
      </c>
      <c r="AP80" s="215">
        <f t="shared" si="84"/>
        <v>13094400000</v>
      </c>
      <c r="AQ80" s="215">
        <f t="shared" si="109"/>
        <v>64000</v>
      </c>
      <c r="AR80" s="215">
        <f t="shared" si="85"/>
        <v>2618880000</v>
      </c>
      <c r="AS80" s="215">
        <v>240000</v>
      </c>
      <c r="AT80" s="215">
        <f t="shared" si="86"/>
        <v>9820800000</v>
      </c>
      <c r="AU80" s="215">
        <f t="shared" si="110"/>
        <v>48000</v>
      </c>
      <c r="AV80" s="215">
        <f t="shared" si="87"/>
        <v>1964160000</v>
      </c>
      <c r="AW80" s="215">
        <f t="shared" si="111"/>
        <v>840000</v>
      </c>
      <c r="AX80" s="215">
        <f t="shared" si="112"/>
        <v>34372800000</v>
      </c>
      <c r="AY80" s="215">
        <f t="shared" si="113"/>
        <v>168000</v>
      </c>
      <c r="AZ80" s="215">
        <f t="shared" si="114"/>
        <v>6874560000</v>
      </c>
      <c r="BA80" s="215">
        <v>440000</v>
      </c>
      <c r="BB80" s="215">
        <f t="shared" si="88"/>
        <v>18004800000</v>
      </c>
      <c r="BC80" s="215">
        <f t="shared" si="115"/>
        <v>88000</v>
      </c>
      <c r="BD80" s="215">
        <f t="shared" si="89"/>
        <v>3600960000</v>
      </c>
      <c r="BE80" s="214">
        <v>440000</v>
      </c>
      <c r="BF80" s="215">
        <f t="shared" si="90"/>
        <v>18004800000</v>
      </c>
      <c r="BG80" s="215">
        <f t="shared" si="116"/>
        <v>88000</v>
      </c>
      <c r="BH80" s="215">
        <f t="shared" si="91"/>
        <v>3600960000</v>
      </c>
      <c r="BI80" s="215">
        <v>400000</v>
      </c>
      <c r="BJ80" s="215">
        <f t="shared" si="92"/>
        <v>16368000000</v>
      </c>
      <c r="BK80" s="215">
        <f t="shared" si="117"/>
        <v>80000</v>
      </c>
      <c r="BL80" s="215">
        <f t="shared" si="93"/>
        <v>3273600000</v>
      </c>
      <c r="BM80" s="215">
        <f t="shared" si="118"/>
        <v>1280000</v>
      </c>
      <c r="BN80" s="215">
        <f t="shared" si="119"/>
        <v>52377600000</v>
      </c>
      <c r="BO80" s="215">
        <f t="shared" si="120"/>
        <v>3601128000</v>
      </c>
      <c r="BP80" s="215">
        <f t="shared" si="121"/>
        <v>10475520000</v>
      </c>
      <c r="BQ80" s="215">
        <v>440000</v>
      </c>
      <c r="BR80" s="215">
        <f t="shared" si="94"/>
        <v>18004800000</v>
      </c>
      <c r="BS80" s="215">
        <f t="shared" si="122"/>
        <v>88000</v>
      </c>
      <c r="BT80" s="215">
        <f t="shared" si="95"/>
        <v>3600960000</v>
      </c>
      <c r="BU80" s="215">
        <v>400000</v>
      </c>
      <c r="BV80" s="215">
        <f t="shared" si="96"/>
        <v>16368000000</v>
      </c>
      <c r="BW80" s="215">
        <f t="shared" si="123"/>
        <v>80000</v>
      </c>
      <c r="BX80" s="215">
        <f t="shared" si="97"/>
        <v>3273600000</v>
      </c>
      <c r="BY80" s="215">
        <v>280000</v>
      </c>
      <c r="BZ80" s="215">
        <f t="shared" si="98"/>
        <v>11457600000</v>
      </c>
      <c r="CA80" s="215">
        <f t="shared" si="124"/>
        <v>56000</v>
      </c>
      <c r="CB80" s="215">
        <f t="shared" si="99"/>
        <v>2291520000</v>
      </c>
      <c r="CC80" s="215">
        <f t="shared" si="125"/>
        <v>1120000</v>
      </c>
      <c r="CD80" s="215">
        <f t="shared" si="126"/>
        <v>45830400000</v>
      </c>
      <c r="CE80" s="219">
        <f t="shared" si="127"/>
        <v>224000</v>
      </c>
      <c r="CF80" s="219">
        <f t="shared" si="128"/>
        <v>9166080000</v>
      </c>
      <c r="CG80" s="241">
        <f t="shared" si="129"/>
        <v>800000</v>
      </c>
      <c r="CH80" s="241">
        <f t="shared" si="130"/>
        <v>32736000000</v>
      </c>
      <c r="CI80" s="241">
        <f t="shared" si="131"/>
        <v>0</v>
      </c>
      <c r="CJ80" s="241"/>
      <c r="CK80" s="241"/>
      <c r="CL80" s="241"/>
      <c r="CM80" s="241"/>
    </row>
    <row r="81" spans="1:91" x14ac:dyDescent="0.35">
      <c r="A81" s="20" t="s">
        <v>11</v>
      </c>
      <c r="B81" s="20">
        <v>13010262</v>
      </c>
      <c r="C81" s="5" t="s">
        <v>337</v>
      </c>
      <c r="D81" s="6" t="s">
        <v>47</v>
      </c>
      <c r="E81" s="6">
        <v>12</v>
      </c>
      <c r="F81" s="6">
        <v>6</v>
      </c>
      <c r="G81" s="7">
        <v>388080</v>
      </c>
      <c r="H81" s="8">
        <f t="shared" si="100"/>
        <v>64680</v>
      </c>
      <c r="I81" s="12">
        <f t="shared" si="133"/>
        <v>20000</v>
      </c>
      <c r="J81" s="13">
        <f t="shared" si="132"/>
        <v>240000</v>
      </c>
      <c r="K81" s="14">
        <v>1440000</v>
      </c>
      <c r="L81" s="14">
        <f t="shared" si="69"/>
        <v>93139200000</v>
      </c>
      <c r="M81" s="218">
        <f t="shared" si="70"/>
        <v>25000</v>
      </c>
      <c r="N81" s="218">
        <f t="shared" si="71"/>
        <v>300000</v>
      </c>
      <c r="O81" s="230">
        <v>1800000</v>
      </c>
      <c r="P81" s="17">
        <f t="shared" si="72"/>
        <v>116424000000</v>
      </c>
      <c r="Q81" s="237">
        <v>0.2</v>
      </c>
      <c r="R81" s="8">
        <f t="shared" si="73"/>
        <v>360000</v>
      </c>
      <c r="S81" s="212">
        <f t="shared" si="74"/>
        <v>2160000</v>
      </c>
      <c r="T81" s="212">
        <f t="shared" si="75"/>
        <v>139708800000</v>
      </c>
      <c r="U81" s="215">
        <v>90000</v>
      </c>
      <c r="V81" s="215">
        <f t="shared" si="76"/>
        <v>5821200000</v>
      </c>
      <c r="W81" s="215">
        <f t="shared" si="101"/>
        <v>18000</v>
      </c>
      <c r="X81" s="215">
        <f t="shared" si="77"/>
        <v>1164240000</v>
      </c>
      <c r="Y81" s="221">
        <v>126000.00000000001</v>
      </c>
      <c r="Z81" s="221">
        <f t="shared" si="78"/>
        <v>8149680000.000001</v>
      </c>
      <c r="AA81" s="221">
        <f t="shared" si="102"/>
        <v>25200.000000000004</v>
      </c>
      <c r="AB81" s="221">
        <f t="shared" si="79"/>
        <v>1629936000.0000002</v>
      </c>
      <c r="AC81" s="215">
        <v>126000.00000000001</v>
      </c>
      <c r="AD81" s="215">
        <f t="shared" si="80"/>
        <v>8149680000.000001</v>
      </c>
      <c r="AE81" s="215">
        <f t="shared" si="103"/>
        <v>25200.000000000004</v>
      </c>
      <c r="AF81" s="215">
        <f t="shared" si="81"/>
        <v>1629936000.0000002</v>
      </c>
      <c r="AG81" s="215">
        <f t="shared" si="104"/>
        <v>342000</v>
      </c>
      <c r="AH81" s="215">
        <f t="shared" si="105"/>
        <v>22120560000</v>
      </c>
      <c r="AI81" s="215">
        <f t="shared" si="106"/>
        <v>68400</v>
      </c>
      <c r="AJ81" s="215">
        <f t="shared" si="107"/>
        <v>4424112000</v>
      </c>
      <c r="AK81" s="214">
        <v>126000.00000000001</v>
      </c>
      <c r="AL81" s="215">
        <f t="shared" si="82"/>
        <v>8149680000.000001</v>
      </c>
      <c r="AM81" s="215">
        <f t="shared" si="108"/>
        <v>25200.000000000004</v>
      </c>
      <c r="AN81" s="215">
        <f t="shared" si="83"/>
        <v>1629936000.0000002</v>
      </c>
      <c r="AO81" s="215">
        <v>144000</v>
      </c>
      <c r="AP81" s="215">
        <f t="shared" si="84"/>
        <v>9313920000</v>
      </c>
      <c r="AQ81" s="215">
        <f t="shared" si="109"/>
        <v>28800</v>
      </c>
      <c r="AR81" s="215">
        <f t="shared" si="85"/>
        <v>1862784000</v>
      </c>
      <c r="AS81" s="215">
        <v>108000</v>
      </c>
      <c r="AT81" s="215">
        <f t="shared" si="86"/>
        <v>6985440000</v>
      </c>
      <c r="AU81" s="215">
        <f t="shared" si="110"/>
        <v>21600</v>
      </c>
      <c r="AV81" s="215">
        <f t="shared" si="87"/>
        <v>1397088000</v>
      </c>
      <c r="AW81" s="215">
        <f t="shared" si="111"/>
        <v>378000</v>
      </c>
      <c r="AX81" s="215">
        <f t="shared" si="112"/>
        <v>24449040000</v>
      </c>
      <c r="AY81" s="215">
        <f t="shared" si="113"/>
        <v>75600</v>
      </c>
      <c r="AZ81" s="215">
        <f t="shared" si="114"/>
        <v>4889808000</v>
      </c>
      <c r="BA81" s="215">
        <v>198000</v>
      </c>
      <c r="BB81" s="215">
        <f t="shared" si="88"/>
        <v>12806640000</v>
      </c>
      <c r="BC81" s="215">
        <f t="shared" si="115"/>
        <v>39600</v>
      </c>
      <c r="BD81" s="215">
        <f t="shared" si="89"/>
        <v>2561328000</v>
      </c>
      <c r="BE81" s="214">
        <v>198000</v>
      </c>
      <c r="BF81" s="215">
        <f t="shared" si="90"/>
        <v>12806640000</v>
      </c>
      <c r="BG81" s="215">
        <f t="shared" si="116"/>
        <v>39600</v>
      </c>
      <c r="BH81" s="215">
        <f t="shared" si="91"/>
        <v>2561328000</v>
      </c>
      <c r="BI81" s="215">
        <v>180000</v>
      </c>
      <c r="BJ81" s="215">
        <f t="shared" si="92"/>
        <v>11642400000</v>
      </c>
      <c r="BK81" s="215">
        <f t="shared" si="117"/>
        <v>36000</v>
      </c>
      <c r="BL81" s="215">
        <f t="shared" si="93"/>
        <v>2328480000</v>
      </c>
      <c r="BM81" s="215">
        <f t="shared" si="118"/>
        <v>576000</v>
      </c>
      <c r="BN81" s="215">
        <f t="shared" si="119"/>
        <v>37255680000</v>
      </c>
      <c r="BO81" s="215">
        <f t="shared" si="120"/>
        <v>2561403600</v>
      </c>
      <c r="BP81" s="215">
        <f t="shared" si="121"/>
        <v>7451136000</v>
      </c>
      <c r="BQ81" s="215">
        <v>198000</v>
      </c>
      <c r="BR81" s="215">
        <f t="shared" si="94"/>
        <v>12806640000</v>
      </c>
      <c r="BS81" s="215">
        <f t="shared" si="122"/>
        <v>39600</v>
      </c>
      <c r="BT81" s="215">
        <f t="shared" si="95"/>
        <v>2561328000</v>
      </c>
      <c r="BU81" s="215">
        <v>180000</v>
      </c>
      <c r="BV81" s="215">
        <f t="shared" si="96"/>
        <v>11642400000</v>
      </c>
      <c r="BW81" s="215">
        <f t="shared" si="123"/>
        <v>36000</v>
      </c>
      <c r="BX81" s="215">
        <f t="shared" si="97"/>
        <v>2328480000</v>
      </c>
      <c r="BY81" s="215">
        <v>126000.00000000001</v>
      </c>
      <c r="BZ81" s="215">
        <f t="shared" si="98"/>
        <v>8149680000.000001</v>
      </c>
      <c r="CA81" s="215">
        <f t="shared" si="124"/>
        <v>25200.000000000004</v>
      </c>
      <c r="CB81" s="215">
        <f t="shared" si="99"/>
        <v>1629936000.0000002</v>
      </c>
      <c r="CC81" s="215">
        <f t="shared" si="125"/>
        <v>504000</v>
      </c>
      <c r="CD81" s="215">
        <f t="shared" si="126"/>
        <v>32598720000</v>
      </c>
      <c r="CE81" s="219">
        <f t="shared" si="127"/>
        <v>100800</v>
      </c>
      <c r="CF81" s="219">
        <f t="shared" si="128"/>
        <v>6519744000</v>
      </c>
      <c r="CG81" s="241">
        <f t="shared" si="129"/>
        <v>360000</v>
      </c>
      <c r="CH81" s="241">
        <f t="shared" si="130"/>
        <v>23284800000</v>
      </c>
      <c r="CI81" s="241">
        <f t="shared" si="131"/>
        <v>0</v>
      </c>
      <c r="CJ81" s="241"/>
      <c r="CK81" s="241"/>
      <c r="CL81" s="241"/>
      <c r="CM81" s="241"/>
    </row>
    <row r="82" spans="1:91" x14ac:dyDescent="0.35">
      <c r="A82" s="20" t="s">
        <v>11</v>
      </c>
      <c r="B82" s="20">
        <v>13010232</v>
      </c>
      <c r="C82" s="5" t="s">
        <v>338</v>
      </c>
      <c r="D82" s="6" t="s">
        <v>51</v>
      </c>
      <c r="E82" s="6">
        <v>12</v>
      </c>
      <c r="F82" s="6">
        <v>100</v>
      </c>
      <c r="G82" s="7">
        <v>342000</v>
      </c>
      <c r="H82" s="8">
        <f t="shared" si="100"/>
        <v>3420</v>
      </c>
      <c r="I82" s="12">
        <f t="shared" si="133"/>
        <v>3600</v>
      </c>
      <c r="J82" s="13">
        <f t="shared" si="132"/>
        <v>43200</v>
      </c>
      <c r="K82" s="14">
        <v>4320000</v>
      </c>
      <c r="L82" s="14">
        <f t="shared" si="69"/>
        <v>14774400000</v>
      </c>
      <c r="M82" s="218">
        <f t="shared" si="70"/>
        <v>20000</v>
      </c>
      <c r="N82" s="218">
        <f t="shared" si="71"/>
        <v>240000</v>
      </c>
      <c r="O82" s="230">
        <v>24000000</v>
      </c>
      <c r="P82" s="17">
        <f t="shared" si="72"/>
        <v>82080000000</v>
      </c>
      <c r="Q82" s="237">
        <v>0</v>
      </c>
      <c r="R82" s="8">
        <f t="shared" si="73"/>
        <v>0</v>
      </c>
      <c r="S82" s="212">
        <f t="shared" si="74"/>
        <v>24000000</v>
      </c>
      <c r="T82" s="212">
        <f t="shared" si="75"/>
        <v>82080000000</v>
      </c>
      <c r="U82" s="215">
        <v>1200000</v>
      </c>
      <c r="V82" s="215">
        <f t="shared" si="76"/>
        <v>4104000000</v>
      </c>
      <c r="W82" s="215">
        <f t="shared" si="101"/>
        <v>0</v>
      </c>
      <c r="X82" s="215">
        <f t="shared" si="77"/>
        <v>0</v>
      </c>
      <c r="Y82" s="221">
        <v>1680000.0000000002</v>
      </c>
      <c r="Z82" s="221">
        <f t="shared" si="78"/>
        <v>5745600000.000001</v>
      </c>
      <c r="AA82" s="221">
        <f t="shared" si="102"/>
        <v>0</v>
      </c>
      <c r="AB82" s="221">
        <f t="shared" si="79"/>
        <v>0</v>
      </c>
      <c r="AC82" s="215">
        <v>1680000.0000000002</v>
      </c>
      <c r="AD82" s="215">
        <f t="shared" si="80"/>
        <v>5745600000.000001</v>
      </c>
      <c r="AE82" s="215">
        <f t="shared" si="103"/>
        <v>0</v>
      </c>
      <c r="AF82" s="215">
        <f t="shared" si="81"/>
        <v>0</v>
      </c>
      <c r="AG82" s="215">
        <f t="shared" si="104"/>
        <v>4560000</v>
      </c>
      <c r="AH82" s="215">
        <f t="shared" si="105"/>
        <v>15595200000.000002</v>
      </c>
      <c r="AI82" s="215">
        <f t="shared" si="106"/>
        <v>0</v>
      </c>
      <c r="AJ82" s="215">
        <f t="shared" si="107"/>
        <v>0</v>
      </c>
      <c r="AK82" s="214">
        <v>1680000.0000000002</v>
      </c>
      <c r="AL82" s="215">
        <f t="shared" si="82"/>
        <v>5745600000.000001</v>
      </c>
      <c r="AM82" s="215">
        <f t="shared" si="108"/>
        <v>0</v>
      </c>
      <c r="AN82" s="215">
        <f t="shared" si="83"/>
        <v>0</v>
      </c>
      <c r="AO82" s="215">
        <v>1920000</v>
      </c>
      <c r="AP82" s="215">
        <f t="shared" si="84"/>
        <v>6566400000</v>
      </c>
      <c r="AQ82" s="215">
        <f t="shared" si="109"/>
        <v>0</v>
      </c>
      <c r="AR82" s="215">
        <f t="shared" si="85"/>
        <v>0</v>
      </c>
      <c r="AS82" s="215">
        <v>1440000</v>
      </c>
      <c r="AT82" s="215">
        <f t="shared" si="86"/>
        <v>4924800000</v>
      </c>
      <c r="AU82" s="215">
        <f t="shared" si="110"/>
        <v>0</v>
      </c>
      <c r="AV82" s="215">
        <f t="shared" si="87"/>
        <v>0</v>
      </c>
      <c r="AW82" s="215">
        <f t="shared" si="111"/>
        <v>5040000</v>
      </c>
      <c r="AX82" s="215">
        <f t="shared" si="112"/>
        <v>17236800000</v>
      </c>
      <c r="AY82" s="215">
        <f t="shared" si="113"/>
        <v>0</v>
      </c>
      <c r="AZ82" s="215">
        <f t="shared" si="114"/>
        <v>0</v>
      </c>
      <c r="BA82" s="215">
        <v>2640000</v>
      </c>
      <c r="BB82" s="215">
        <f t="shared" si="88"/>
        <v>9028800000</v>
      </c>
      <c r="BC82" s="215">
        <f t="shared" si="115"/>
        <v>0</v>
      </c>
      <c r="BD82" s="215">
        <f t="shared" si="89"/>
        <v>0</v>
      </c>
      <c r="BE82" s="214">
        <v>2640000</v>
      </c>
      <c r="BF82" s="215">
        <f t="shared" si="90"/>
        <v>9028800000</v>
      </c>
      <c r="BG82" s="215">
        <f t="shared" si="116"/>
        <v>0</v>
      </c>
      <c r="BH82" s="215">
        <f t="shared" si="91"/>
        <v>0</v>
      </c>
      <c r="BI82" s="215">
        <v>2400000</v>
      </c>
      <c r="BJ82" s="215">
        <f t="shared" si="92"/>
        <v>8208000000</v>
      </c>
      <c r="BK82" s="215">
        <f t="shared" si="117"/>
        <v>0</v>
      </c>
      <c r="BL82" s="215">
        <f t="shared" si="93"/>
        <v>0</v>
      </c>
      <c r="BM82" s="215">
        <f t="shared" si="118"/>
        <v>7680000</v>
      </c>
      <c r="BN82" s="215">
        <f t="shared" si="119"/>
        <v>26265600000</v>
      </c>
      <c r="BO82" s="215">
        <f t="shared" si="120"/>
        <v>0</v>
      </c>
      <c r="BP82" s="215">
        <f t="shared" si="121"/>
        <v>0</v>
      </c>
      <c r="BQ82" s="215">
        <v>2640000</v>
      </c>
      <c r="BR82" s="215">
        <f t="shared" si="94"/>
        <v>9028800000</v>
      </c>
      <c r="BS82" s="215">
        <f t="shared" si="122"/>
        <v>0</v>
      </c>
      <c r="BT82" s="215">
        <f t="shared" si="95"/>
        <v>0</v>
      </c>
      <c r="BU82" s="215">
        <v>2400000</v>
      </c>
      <c r="BV82" s="215">
        <f t="shared" si="96"/>
        <v>8208000000</v>
      </c>
      <c r="BW82" s="215">
        <f t="shared" si="123"/>
        <v>0</v>
      </c>
      <c r="BX82" s="215">
        <f t="shared" si="97"/>
        <v>0</v>
      </c>
      <c r="BY82" s="215">
        <v>1680000.0000000002</v>
      </c>
      <c r="BZ82" s="215">
        <f t="shared" si="98"/>
        <v>5745600000.000001</v>
      </c>
      <c r="CA82" s="215">
        <f t="shared" si="124"/>
        <v>0</v>
      </c>
      <c r="CB82" s="215">
        <f t="shared" si="99"/>
        <v>0</v>
      </c>
      <c r="CC82" s="215">
        <f t="shared" si="125"/>
        <v>6720000</v>
      </c>
      <c r="CD82" s="215">
        <f t="shared" si="126"/>
        <v>22982400000</v>
      </c>
      <c r="CE82" s="219">
        <f t="shared" si="127"/>
        <v>0</v>
      </c>
      <c r="CF82" s="219">
        <f t="shared" si="128"/>
        <v>0</v>
      </c>
      <c r="CG82" s="241">
        <f t="shared" si="129"/>
        <v>0</v>
      </c>
      <c r="CH82" s="241">
        <f t="shared" si="130"/>
        <v>0</v>
      </c>
      <c r="CI82" s="241">
        <f t="shared" si="131"/>
        <v>0</v>
      </c>
      <c r="CJ82" s="241"/>
      <c r="CK82" s="241"/>
      <c r="CL82" s="241"/>
      <c r="CM82" s="241"/>
    </row>
    <row r="83" spans="1:91" ht="18.75" customHeight="1" x14ac:dyDescent="0.35">
      <c r="A83" s="20" t="s">
        <v>11</v>
      </c>
      <c r="B83" s="20">
        <v>13010231</v>
      </c>
      <c r="C83" s="5" t="s">
        <v>339</v>
      </c>
      <c r="D83" s="6" t="s">
        <v>51</v>
      </c>
      <c r="E83" s="6">
        <v>12</v>
      </c>
      <c r="F83" s="6">
        <v>100</v>
      </c>
      <c r="G83" s="7">
        <v>240000</v>
      </c>
      <c r="H83" s="8">
        <f t="shared" si="100"/>
        <v>2400</v>
      </c>
      <c r="I83" s="12">
        <f t="shared" si="133"/>
        <v>12000</v>
      </c>
      <c r="J83" s="13">
        <f t="shared" si="132"/>
        <v>144000</v>
      </c>
      <c r="K83" s="14">
        <v>14400000</v>
      </c>
      <c r="L83" s="14">
        <f t="shared" si="69"/>
        <v>34560000000</v>
      </c>
      <c r="M83" s="218">
        <f t="shared" si="70"/>
        <v>24000</v>
      </c>
      <c r="N83" s="218">
        <f t="shared" si="71"/>
        <v>288000</v>
      </c>
      <c r="O83" s="230">
        <v>28800000</v>
      </c>
      <c r="P83" s="17">
        <f t="shared" si="72"/>
        <v>69120000000</v>
      </c>
      <c r="Q83" s="237">
        <v>0</v>
      </c>
      <c r="R83" s="8">
        <f t="shared" si="73"/>
        <v>0</v>
      </c>
      <c r="S83" s="212">
        <f t="shared" si="74"/>
        <v>28800000</v>
      </c>
      <c r="T83" s="212">
        <f t="shared" si="75"/>
        <v>69120000000</v>
      </c>
      <c r="U83" s="215">
        <v>1440000</v>
      </c>
      <c r="V83" s="215">
        <f t="shared" si="76"/>
        <v>3456000000</v>
      </c>
      <c r="W83" s="215">
        <f t="shared" si="101"/>
        <v>0</v>
      </c>
      <c r="X83" s="215">
        <f t="shared" si="77"/>
        <v>0</v>
      </c>
      <c r="Y83" s="221">
        <v>2016000.0000000002</v>
      </c>
      <c r="Z83" s="221">
        <f t="shared" si="78"/>
        <v>4838400000.000001</v>
      </c>
      <c r="AA83" s="221">
        <f t="shared" si="102"/>
        <v>0</v>
      </c>
      <c r="AB83" s="221">
        <f t="shared" si="79"/>
        <v>0</v>
      </c>
      <c r="AC83" s="215">
        <v>2016000.0000000002</v>
      </c>
      <c r="AD83" s="215">
        <f t="shared" si="80"/>
        <v>4838400000.000001</v>
      </c>
      <c r="AE83" s="215">
        <f t="shared" si="103"/>
        <v>0</v>
      </c>
      <c r="AF83" s="215">
        <f t="shared" si="81"/>
        <v>0</v>
      </c>
      <c r="AG83" s="215">
        <f t="shared" si="104"/>
        <v>5472000</v>
      </c>
      <c r="AH83" s="215">
        <f t="shared" si="105"/>
        <v>13132800000.000002</v>
      </c>
      <c r="AI83" s="215">
        <f t="shared" si="106"/>
        <v>0</v>
      </c>
      <c r="AJ83" s="215">
        <f t="shared" si="107"/>
        <v>0</v>
      </c>
      <c r="AK83" s="214">
        <v>2016000.0000000002</v>
      </c>
      <c r="AL83" s="215">
        <f t="shared" si="82"/>
        <v>4838400000.000001</v>
      </c>
      <c r="AM83" s="215">
        <f t="shared" si="108"/>
        <v>0</v>
      </c>
      <c r="AN83" s="215">
        <f t="shared" si="83"/>
        <v>0</v>
      </c>
      <c r="AO83" s="215">
        <v>2304000</v>
      </c>
      <c r="AP83" s="215">
        <f t="shared" si="84"/>
        <v>5529600000</v>
      </c>
      <c r="AQ83" s="215">
        <f t="shared" si="109"/>
        <v>0</v>
      </c>
      <c r="AR83" s="215">
        <f t="shared" si="85"/>
        <v>0</v>
      </c>
      <c r="AS83" s="215">
        <v>1728000</v>
      </c>
      <c r="AT83" s="215">
        <f t="shared" si="86"/>
        <v>4147200000</v>
      </c>
      <c r="AU83" s="215">
        <f t="shared" si="110"/>
        <v>0</v>
      </c>
      <c r="AV83" s="215">
        <f t="shared" si="87"/>
        <v>0</v>
      </c>
      <c r="AW83" s="215">
        <f t="shared" si="111"/>
        <v>6048000</v>
      </c>
      <c r="AX83" s="215">
        <f t="shared" si="112"/>
        <v>14515200000</v>
      </c>
      <c r="AY83" s="215">
        <f t="shared" si="113"/>
        <v>0</v>
      </c>
      <c r="AZ83" s="215">
        <f t="shared" si="114"/>
        <v>0</v>
      </c>
      <c r="BA83" s="215">
        <v>3168000</v>
      </c>
      <c r="BB83" s="215">
        <f t="shared" si="88"/>
        <v>7603200000</v>
      </c>
      <c r="BC83" s="215">
        <f t="shared" si="115"/>
        <v>0</v>
      </c>
      <c r="BD83" s="215">
        <f t="shared" si="89"/>
        <v>0</v>
      </c>
      <c r="BE83" s="214">
        <v>3168000</v>
      </c>
      <c r="BF83" s="215">
        <f t="shared" si="90"/>
        <v>7603200000</v>
      </c>
      <c r="BG83" s="215">
        <f t="shared" si="116"/>
        <v>0</v>
      </c>
      <c r="BH83" s="215">
        <f t="shared" si="91"/>
        <v>0</v>
      </c>
      <c r="BI83" s="215">
        <v>2880000</v>
      </c>
      <c r="BJ83" s="215">
        <f t="shared" si="92"/>
        <v>6912000000</v>
      </c>
      <c r="BK83" s="215">
        <f t="shared" si="117"/>
        <v>0</v>
      </c>
      <c r="BL83" s="215">
        <f t="shared" si="93"/>
        <v>0</v>
      </c>
      <c r="BM83" s="215">
        <f t="shared" si="118"/>
        <v>9216000</v>
      </c>
      <c r="BN83" s="215">
        <f t="shared" si="119"/>
        <v>22118400000</v>
      </c>
      <c r="BO83" s="215">
        <f t="shared" si="120"/>
        <v>0</v>
      </c>
      <c r="BP83" s="215">
        <f t="shared" si="121"/>
        <v>0</v>
      </c>
      <c r="BQ83" s="215">
        <v>3168000</v>
      </c>
      <c r="BR83" s="215">
        <f t="shared" si="94"/>
        <v>7603200000</v>
      </c>
      <c r="BS83" s="215">
        <f t="shared" si="122"/>
        <v>0</v>
      </c>
      <c r="BT83" s="215">
        <f t="shared" si="95"/>
        <v>0</v>
      </c>
      <c r="BU83" s="215">
        <v>2880000</v>
      </c>
      <c r="BV83" s="215">
        <f t="shared" si="96"/>
        <v>6912000000</v>
      </c>
      <c r="BW83" s="215">
        <f t="shared" si="123"/>
        <v>0</v>
      </c>
      <c r="BX83" s="215">
        <f t="shared" si="97"/>
        <v>0</v>
      </c>
      <c r="BY83" s="215">
        <v>2016000.0000000002</v>
      </c>
      <c r="BZ83" s="215">
        <f t="shared" si="98"/>
        <v>4838400000.000001</v>
      </c>
      <c r="CA83" s="215">
        <f t="shared" si="124"/>
        <v>0</v>
      </c>
      <c r="CB83" s="215">
        <f t="shared" si="99"/>
        <v>0</v>
      </c>
      <c r="CC83" s="215">
        <f t="shared" si="125"/>
        <v>8064000</v>
      </c>
      <c r="CD83" s="215">
        <f t="shared" si="126"/>
        <v>19353600000</v>
      </c>
      <c r="CE83" s="219">
        <f t="shared" si="127"/>
        <v>0</v>
      </c>
      <c r="CF83" s="219">
        <f t="shared" si="128"/>
        <v>0</v>
      </c>
      <c r="CG83" s="241">
        <f t="shared" si="129"/>
        <v>0</v>
      </c>
      <c r="CH83" s="241">
        <f t="shared" si="130"/>
        <v>0</v>
      </c>
      <c r="CI83" s="241">
        <f t="shared" si="131"/>
        <v>0</v>
      </c>
      <c r="CJ83" s="241"/>
      <c r="CK83" s="241"/>
      <c r="CL83" s="241"/>
      <c r="CM83" s="241"/>
    </row>
    <row r="84" spans="1:91" x14ac:dyDescent="0.35">
      <c r="A84" s="20" t="s">
        <v>11</v>
      </c>
      <c r="B84" s="20">
        <v>13010233</v>
      </c>
      <c r="C84" s="5" t="s">
        <v>340</v>
      </c>
      <c r="D84" s="6" t="s">
        <v>51</v>
      </c>
      <c r="E84" s="6">
        <v>12</v>
      </c>
      <c r="F84" s="6">
        <v>100</v>
      </c>
      <c r="G84" s="7">
        <v>576000</v>
      </c>
      <c r="H84" s="8">
        <f t="shared" si="100"/>
        <v>5760</v>
      </c>
      <c r="I84" s="12">
        <f t="shared" si="133"/>
        <v>9000</v>
      </c>
      <c r="J84" s="13">
        <f t="shared" si="132"/>
        <v>108000</v>
      </c>
      <c r="K84" s="14">
        <v>10800000</v>
      </c>
      <c r="L84" s="14">
        <f t="shared" si="69"/>
        <v>62208000000</v>
      </c>
      <c r="M84" s="218">
        <f t="shared" si="70"/>
        <v>7000</v>
      </c>
      <c r="N84" s="218">
        <f t="shared" si="71"/>
        <v>84000</v>
      </c>
      <c r="O84" s="230">
        <v>8400000</v>
      </c>
      <c r="P84" s="17">
        <f t="shared" si="72"/>
        <v>48384000000</v>
      </c>
      <c r="Q84" s="237">
        <v>0</v>
      </c>
      <c r="R84" s="8">
        <f t="shared" si="73"/>
        <v>0</v>
      </c>
      <c r="S84" s="212">
        <f t="shared" si="74"/>
        <v>8400000</v>
      </c>
      <c r="T84" s="212">
        <f t="shared" si="75"/>
        <v>48384000000</v>
      </c>
      <c r="U84" s="215">
        <v>420000</v>
      </c>
      <c r="V84" s="215">
        <f t="shared" si="76"/>
        <v>2419200000</v>
      </c>
      <c r="W84" s="215">
        <f t="shared" si="101"/>
        <v>0</v>
      </c>
      <c r="X84" s="215">
        <f t="shared" si="77"/>
        <v>0</v>
      </c>
      <c r="Y84" s="221">
        <v>588000</v>
      </c>
      <c r="Z84" s="221">
        <f t="shared" si="78"/>
        <v>3386880000</v>
      </c>
      <c r="AA84" s="221">
        <f t="shared" si="102"/>
        <v>0</v>
      </c>
      <c r="AB84" s="221">
        <f t="shared" si="79"/>
        <v>0</v>
      </c>
      <c r="AC84" s="215">
        <v>588000</v>
      </c>
      <c r="AD84" s="215">
        <f t="shared" si="80"/>
        <v>3386880000</v>
      </c>
      <c r="AE84" s="215">
        <f t="shared" si="103"/>
        <v>0</v>
      </c>
      <c r="AF84" s="215">
        <f t="shared" si="81"/>
        <v>0</v>
      </c>
      <c r="AG84" s="215">
        <f t="shared" si="104"/>
        <v>1596000</v>
      </c>
      <c r="AH84" s="215">
        <f t="shared" si="105"/>
        <v>9192960000</v>
      </c>
      <c r="AI84" s="215">
        <f t="shared" si="106"/>
        <v>0</v>
      </c>
      <c r="AJ84" s="215">
        <f t="shared" si="107"/>
        <v>0</v>
      </c>
      <c r="AK84" s="214">
        <v>588000</v>
      </c>
      <c r="AL84" s="215">
        <f t="shared" si="82"/>
        <v>3386880000</v>
      </c>
      <c r="AM84" s="215">
        <f t="shared" si="108"/>
        <v>0</v>
      </c>
      <c r="AN84" s="215">
        <f t="shared" si="83"/>
        <v>0</v>
      </c>
      <c r="AO84" s="215">
        <v>672000</v>
      </c>
      <c r="AP84" s="215">
        <f t="shared" si="84"/>
        <v>3870720000</v>
      </c>
      <c r="AQ84" s="215">
        <f t="shared" si="109"/>
        <v>0</v>
      </c>
      <c r="AR84" s="215">
        <f t="shared" si="85"/>
        <v>0</v>
      </c>
      <c r="AS84" s="215">
        <v>504000</v>
      </c>
      <c r="AT84" s="215">
        <f t="shared" si="86"/>
        <v>2903040000</v>
      </c>
      <c r="AU84" s="215">
        <f t="shared" si="110"/>
        <v>0</v>
      </c>
      <c r="AV84" s="215">
        <f t="shared" si="87"/>
        <v>0</v>
      </c>
      <c r="AW84" s="215">
        <f t="shared" si="111"/>
        <v>1764000</v>
      </c>
      <c r="AX84" s="215">
        <f t="shared" si="112"/>
        <v>10160640000</v>
      </c>
      <c r="AY84" s="215">
        <f t="shared" si="113"/>
        <v>0</v>
      </c>
      <c r="AZ84" s="215">
        <f t="shared" si="114"/>
        <v>0</v>
      </c>
      <c r="BA84" s="215">
        <v>924000</v>
      </c>
      <c r="BB84" s="215">
        <f t="shared" si="88"/>
        <v>5322240000</v>
      </c>
      <c r="BC84" s="215">
        <f t="shared" si="115"/>
        <v>0</v>
      </c>
      <c r="BD84" s="215">
        <f t="shared" si="89"/>
        <v>0</v>
      </c>
      <c r="BE84" s="214">
        <v>924000</v>
      </c>
      <c r="BF84" s="215">
        <f t="shared" si="90"/>
        <v>5322240000</v>
      </c>
      <c r="BG84" s="215">
        <f t="shared" si="116"/>
        <v>0</v>
      </c>
      <c r="BH84" s="215">
        <f t="shared" si="91"/>
        <v>0</v>
      </c>
      <c r="BI84" s="215">
        <v>840000</v>
      </c>
      <c r="BJ84" s="215">
        <f t="shared" si="92"/>
        <v>4838400000</v>
      </c>
      <c r="BK84" s="215">
        <f t="shared" si="117"/>
        <v>0</v>
      </c>
      <c r="BL84" s="215">
        <f t="shared" si="93"/>
        <v>0</v>
      </c>
      <c r="BM84" s="215">
        <f t="shared" si="118"/>
        <v>2688000</v>
      </c>
      <c r="BN84" s="215">
        <f t="shared" si="119"/>
        <v>15482880000</v>
      </c>
      <c r="BO84" s="215">
        <f t="shared" si="120"/>
        <v>0</v>
      </c>
      <c r="BP84" s="215">
        <f t="shared" si="121"/>
        <v>0</v>
      </c>
      <c r="BQ84" s="215">
        <v>924000</v>
      </c>
      <c r="BR84" s="215">
        <f t="shared" si="94"/>
        <v>5322240000</v>
      </c>
      <c r="BS84" s="215">
        <f t="shared" si="122"/>
        <v>0</v>
      </c>
      <c r="BT84" s="215">
        <f t="shared" si="95"/>
        <v>0</v>
      </c>
      <c r="BU84" s="215">
        <v>840000</v>
      </c>
      <c r="BV84" s="215">
        <f t="shared" si="96"/>
        <v>4838400000</v>
      </c>
      <c r="BW84" s="215">
        <f t="shared" si="123"/>
        <v>0</v>
      </c>
      <c r="BX84" s="215">
        <f t="shared" si="97"/>
        <v>0</v>
      </c>
      <c r="BY84" s="215">
        <v>588000</v>
      </c>
      <c r="BZ84" s="215">
        <f t="shared" si="98"/>
        <v>3386880000</v>
      </c>
      <c r="CA84" s="215">
        <f t="shared" si="124"/>
        <v>0</v>
      </c>
      <c r="CB84" s="215">
        <f t="shared" si="99"/>
        <v>0</v>
      </c>
      <c r="CC84" s="215">
        <f t="shared" si="125"/>
        <v>2352000</v>
      </c>
      <c r="CD84" s="215">
        <f t="shared" si="126"/>
        <v>13547520000</v>
      </c>
      <c r="CE84" s="219">
        <f t="shared" si="127"/>
        <v>0</v>
      </c>
      <c r="CF84" s="219">
        <f t="shared" si="128"/>
        <v>0</v>
      </c>
      <c r="CG84" s="241">
        <f t="shared" si="129"/>
        <v>0</v>
      </c>
      <c r="CH84" s="241">
        <f t="shared" si="130"/>
        <v>0</v>
      </c>
      <c r="CI84" s="241">
        <f t="shared" si="131"/>
        <v>0</v>
      </c>
      <c r="CJ84" s="241"/>
      <c r="CK84" s="241"/>
      <c r="CL84" s="241"/>
      <c r="CM84" s="241"/>
    </row>
    <row r="85" spans="1:91" x14ac:dyDescent="0.35">
      <c r="A85" s="20" t="s">
        <v>11</v>
      </c>
      <c r="B85" s="20">
        <v>13020268</v>
      </c>
      <c r="C85" s="5" t="s">
        <v>341</v>
      </c>
      <c r="D85" s="6" t="s">
        <v>52</v>
      </c>
      <c r="E85" s="6">
        <v>12</v>
      </c>
      <c r="F85" s="6">
        <v>60</v>
      </c>
      <c r="G85" s="7">
        <v>1452000</v>
      </c>
      <c r="H85" s="8">
        <f t="shared" si="100"/>
        <v>24200</v>
      </c>
      <c r="I85" s="12">
        <f t="shared" si="133"/>
        <v>10000</v>
      </c>
      <c r="J85" s="13">
        <f t="shared" si="132"/>
        <v>120000</v>
      </c>
      <c r="K85" s="14">
        <v>7200000</v>
      </c>
      <c r="L85" s="14">
        <f t="shared" si="69"/>
        <v>174240000000</v>
      </c>
      <c r="M85" s="218">
        <f t="shared" si="70"/>
        <v>8000</v>
      </c>
      <c r="N85" s="218">
        <f t="shared" si="71"/>
        <v>96000</v>
      </c>
      <c r="O85" s="230">
        <v>5760000</v>
      </c>
      <c r="P85" s="17">
        <f t="shared" si="72"/>
        <v>139392000000</v>
      </c>
      <c r="Q85" s="237">
        <v>0.6</v>
      </c>
      <c r="R85" s="8">
        <f t="shared" si="73"/>
        <v>3456000</v>
      </c>
      <c r="S85" s="212">
        <f t="shared" si="74"/>
        <v>9216000</v>
      </c>
      <c r="T85" s="212">
        <f t="shared" si="75"/>
        <v>223027200000</v>
      </c>
      <c r="U85" s="215">
        <v>288000</v>
      </c>
      <c r="V85" s="215">
        <f t="shared" si="76"/>
        <v>6969600000</v>
      </c>
      <c r="W85" s="215">
        <f t="shared" si="101"/>
        <v>172800</v>
      </c>
      <c r="X85" s="215">
        <f t="shared" si="77"/>
        <v>4181760000</v>
      </c>
      <c r="Y85" s="221">
        <v>403200.00000000006</v>
      </c>
      <c r="Z85" s="221">
        <f t="shared" si="78"/>
        <v>9757440000.0000019</v>
      </c>
      <c r="AA85" s="221">
        <f t="shared" si="102"/>
        <v>241920.00000000003</v>
      </c>
      <c r="AB85" s="221">
        <f t="shared" si="79"/>
        <v>5854464000.000001</v>
      </c>
      <c r="AC85" s="215">
        <v>403200.00000000006</v>
      </c>
      <c r="AD85" s="215">
        <f t="shared" si="80"/>
        <v>9757440000.0000019</v>
      </c>
      <c r="AE85" s="215">
        <f t="shared" si="103"/>
        <v>241920.00000000003</v>
      </c>
      <c r="AF85" s="215">
        <f t="shared" si="81"/>
        <v>5854464000.000001</v>
      </c>
      <c r="AG85" s="215">
        <f t="shared" si="104"/>
        <v>1094400</v>
      </c>
      <c r="AH85" s="215">
        <f t="shared" si="105"/>
        <v>26484480000.000004</v>
      </c>
      <c r="AI85" s="215">
        <f t="shared" si="106"/>
        <v>656640</v>
      </c>
      <c r="AJ85" s="215">
        <f t="shared" si="107"/>
        <v>15890688000.000002</v>
      </c>
      <c r="AK85" s="214">
        <v>403200.00000000006</v>
      </c>
      <c r="AL85" s="215">
        <f t="shared" si="82"/>
        <v>9757440000.0000019</v>
      </c>
      <c r="AM85" s="215">
        <f t="shared" si="108"/>
        <v>241920.00000000003</v>
      </c>
      <c r="AN85" s="215">
        <f t="shared" si="83"/>
        <v>5854464000.000001</v>
      </c>
      <c r="AO85" s="215">
        <v>460800</v>
      </c>
      <c r="AP85" s="215">
        <f t="shared" si="84"/>
        <v>11151360000</v>
      </c>
      <c r="AQ85" s="215">
        <f t="shared" si="109"/>
        <v>276480</v>
      </c>
      <c r="AR85" s="215">
        <f t="shared" si="85"/>
        <v>6690816000</v>
      </c>
      <c r="AS85" s="215">
        <v>345600</v>
      </c>
      <c r="AT85" s="215">
        <f t="shared" si="86"/>
        <v>8363520000</v>
      </c>
      <c r="AU85" s="215">
        <f t="shared" si="110"/>
        <v>207360</v>
      </c>
      <c r="AV85" s="215">
        <f t="shared" si="87"/>
        <v>5018112000</v>
      </c>
      <c r="AW85" s="215">
        <f t="shared" si="111"/>
        <v>1209600</v>
      </c>
      <c r="AX85" s="215">
        <f t="shared" si="112"/>
        <v>29272320000</v>
      </c>
      <c r="AY85" s="215">
        <f t="shared" si="113"/>
        <v>725760</v>
      </c>
      <c r="AZ85" s="215">
        <f t="shared" si="114"/>
        <v>17563392000</v>
      </c>
      <c r="BA85" s="215">
        <v>633600</v>
      </c>
      <c r="BB85" s="215">
        <f t="shared" si="88"/>
        <v>15333120000</v>
      </c>
      <c r="BC85" s="215">
        <f t="shared" si="115"/>
        <v>380160</v>
      </c>
      <c r="BD85" s="215">
        <f t="shared" si="89"/>
        <v>9199872000</v>
      </c>
      <c r="BE85" s="214">
        <v>633600</v>
      </c>
      <c r="BF85" s="215">
        <f t="shared" si="90"/>
        <v>15333120000</v>
      </c>
      <c r="BG85" s="215">
        <f t="shared" si="116"/>
        <v>380160</v>
      </c>
      <c r="BH85" s="215">
        <f t="shared" si="91"/>
        <v>9199872000</v>
      </c>
      <c r="BI85" s="215">
        <v>576000</v>
      </c>
      <c r="BJ85" s="215">
        <f t="shared" si="92"/>
        <v>13939200000</v>
      </c>
      <c r="BK85" s="215">
        <f t="shared" si="117"/>
        <v>345600</v>
      </c>
      <c r="BL85" s="215">
        <f t="shared" si="93"/>
        <v>8363520000</v>
      </c>
      <c r="BM85" s="215">
        <f t="shared" si="118"/>
        <v>1843200</v>
      </c>
      <c r="BN85" s="215">
        <f t="shared" si="119"/>
        <v>44605440000</v>
      </c>
      <c r="BO85" s="215">
        <f t="shared" si="120"/>
        <v>9200597760</v>
      </c>
      <c r="BP85" s="215">
        <f t="shared" si="121"/>
        <v>26763264000</v>
      </c>
      <c r="BQ85" s="215">
        <v>633600</v>
      </c>
      <c r="BR85" s="215">
        <f t="shared" si="94"/>
        <v>15333120000</v>
      </c>
      <c r="BS85" s="215">
        <f t="shared" si="122"/>
        <v>380160</v>
      </c>
      <c r="BT85" s="215">
        <f t="shared" si="95"/>
        <v>9199872000</v>
      </c>
      <c r="BU85" s="215">
        <v>576000</v>
      </c>
      <c r="BV85" s="215">
        <f t="shared" si="96"/>
        <v>13939200000</v>
      </c>
      <c r="BW85" s="215">
        <f t="shared" si="123"/>
        <v>345600</v>
      </c>
      <c r="BX85" s="215">
        <f t="shared" si="97"/>
        <v>8363520000</v>
      </c>
      <c r="BY85" s="215">
        <v>403200.00000000006</v>
      </c>
      <c r="BZ85" s="215">
        <f t="shared" si="98"/>
        <v>9757440000.0000019</v>
      </c>
      <c r="CA85" s="215">
        <f t="shared" si="124"/>
        <v>241920.00000000003</v>
      </c>
      <c r="CB85" s="215">
        <f t="shared" si="99"/>
        <v>5854464000.000001</v>
      </c>
      <c r="CC85" s="215">
        <f t="shared" si="125"/>
        <v>1612800</v>
      </c>
      <c r="CD85" s="215">
        <f t="shared" si="126"/>
        <v>39029760000</v>
      </c>
      <c r="CE85" s="219">
        <f t="shared" si="127"/>
        <v>967680</v>
      </c>
      <c r="CF85" s="219">
        <f t="shared" si="128"/>
        <v>23417856000</v>
      </c>
      <c r="CG85" s="241">
        <f t="shared" si="129"/>
        <v>3456000</v>
      </c>
      <c r="CH85" s="241">
        <f t="shared" si="130"/>
        <v>83635200000</v>
      </c>
      <c r="CI85" s="241">
        <f t="shared" si="131"/>
        <v>0</v>
      </c>
      <c r="CJ85" s="241"/>
      <c r="CK85" s="241"/>
      <c r="CL85" s="241"/>
      <c r="CM85" s="241"/>
    </row>
    <row r="86" spans="1:91" x14ac:dyDescent="0.35">
      <c r="A86" s="20" t="s">
        <v>11</v>
      </c>
      <c r="B86" s="20">
        <v>13010222</v>
      </c>
      <c r="C86" s="5" t="s">
        <v>232</v>
      </c>
      <c r="D86" s="6" t="s">
        <v>53</v>
      </c>
      <c r="E86" s="6">
        <v>12</v>
      </c>
      <c r="F86" s="6">
        <v>100</v>
      </c>
      <c r="G86" s="7">
        <v>2500000</v>
      </c>
      <c r="H86" s="8">
        <f t="shared" si="100"/>
        <v>25000</v>
      </c>
      <c r="I86" s="12">
        <f t="shared" si="133"/>
        <v>4320</v>
      </c>
      <c r="J86" s="13">
        <f t="shared" si="132"/>
        <v>51840</v>
      </c>
      <c r="K86" s="14">
        <v>5184000</v>
      </c>
      <c r="L86" s="14">
        <f t="shared" si="69"/>
        <v>129600000000</v>
      </c>
      <c r="M86" s="218">
        <f t="shared" si="70"/>
        <v>5000</v>
      </c>
      <c r="N86" s="218">
        <f t="shared" si="71"/>
        <v>60000</v>
      </c>
      <c r="O86" s="230">
        <v>6000000</v>
      </c>
      <c r="P86" s="17">
        <f t="shared" si="72"/>
        <v>150000000000</v>
      </c>
      <c r="Q86" s="237">
        <v>0</v>
      </c>
      <c r="R86" s="8">
        <f t="shared" si="73"/>
        <v>0</v>
      </c>
      <c r="S86" s="212">
        <f t="shared" si="74"/>
        <v>6000000</v>
      </c>
      <c r="T86" s="212">
        <f t="shared" si="75"/>
        <v>150000000000</v>
      </c>
      <c r="U86" s="215">
        <v>300000</v>
      </c>
      <c r="V86" s="215">
        <f t="shared" si="76"/>
        <v>7500000000</v>
      </c>
      <c r="W86" s="215">
        <f t="shared" si="101"/>
        <v>0</v>
      </c>
      <c r="X86" s="215">
        <f t="shared" si="77"/>
        <v>0</v>
      </c>
      <c r="Y86" s="221">
        <v>420000.00000000006</v>
      </c>
      <c r="Z86" s="221">
        <f t="shared" si="78"/>
        <v>10500000000.000002</v>
      </c>
      <c r="AA86" s="221">
        <f t="shared" si="102"/>
        <v>0</v>
      </c>
      <c r="AB86" s="221">
        <f t="shared" si="79"/>
        <v>0</v>
      </c>
      <c r="AC86" s="215">
        <v>420000.00000000006</v>
      </c>
      <c r="AD86" s="215">
        <f t="shared" si="80"/>
        <v>10500000000.000002</v>
      </c>
      <c r="AE86" s="215">
        <f t="shared" si="103"/>
        <v>0</v>
      </c>
      <c r="AF86" s="215">
        <f t="shared" si="81"/>
        <v>0</v>
      </c>
      <c r="AG86" s="215">
        <f t="shared" si="104"/>
        <v>1140000</v>
      </c>
      <c r="AH86" s="215">
        <f t="shared" si="105"/>
        <v>28500000000.000004</v>
      </c>
      <c r="AI86" s="215">
        <f t="shared" si="106"/>
        <v>0</v>
      </c>
      <c r="AJ86" s="215">
        <f t="shared" si="107"/>
        <v>0</v>
      </c>
      <c r="AK86" s="214">
        <v>420000.00000000006</v>
      </c>
      <c r="AL86" s="215">
        <f t="shared" si="82"/>
        <v>10500000000.000002</v>
      </c>
      <c r="AM86" s="215">
        <f t="shared" si="108"/>
        <v>0</v>
      </c>
      <c r="AN86" s="215">
        <f t="shared" si="83"/>
        <v>0</v>
      </c>
      <c r="AO86" s="215">
        <v>480000</v>
      </c>
      <c r="AP86" s="215">
        <f t="shared" si="84"/>
        <v>12000000000</v>
      </c>
      <c r="AQ86" s="215">
        <f t="shared" si="109"/>
        <v>0</v>
      </c>
      <c r="AR86" s="215">
        <f t="shared" si="85"/>
        <v>0</v>
      </c>
      <c r="AS86" s="215">
        <v>360000</v>
      </c>
      <c r="AT86" s="215">
        <f t="shared" si="86"/>
        <v>9000000000</v>
      </c>
      <c r="AU86" s="215">
        <f t="shared" si="110"/>
        <v>0</v>
      </c>
      <c r="AV86" s="215">
        <f t="shared" si="87"/>
        <v>0</v>
      </c>
      <c r="AW86" s="215">
        <f t="shared" si="111"/>
        <v>1260000</v>
      </c>
      <c r="AX86" s="215">
        <f t="shared" si="112"/>
        <v>31500000000</v>
      </c>
      <c r="AY86" s="215">
        <f t="shared" si="113"/>
        <v>0</v>
      </c>
      <c r="AZ86" s="215">
        <f t="shared" si="114"/>
        <v>0</v>
      </c>
      <c r="BA86" s="215">
        <v>660000</v>
      </c>
      <c r="BB86" s="215">
        <f t="shared" si="88"/>
        <v>16500000000</v>
      </c>
      <c r="BC86" s="215">
        <f t="shared" si="115"/>
        <v>0</v>
      </c>
      <c r="BD86" s="215">
        <f t="shared" si="89"/>
        <v>0</v>
      </c>
      <c r="BE86" s="214">
        <v>660000</v>
      </c>
      <c r="BF86" s="215">
        <f t="shared" si="90"/>
        <v>16500000000</v>
      </c>
      <c r="BG86" s="215">
        <f t="shared" si="116"/>
        <v>0</v>
      </c>
      <c r="BH86" s="215">
        <f t="shared" si="91"/>
        <v>0</v>
      </c>
      <c r="BI86" s="215">
        <v>600000</v>
      </c>
      <c r="BJ86" s="215">
        <f t="shared" si="92"/>
        <v>15000000000</v>
      </c>
      <c r="BK86" s="215">
        <f t="shared" si="117"/>
        <v>0</v>
      </c>
      <c r="BL86" s="215">
        <f t="shared" si="93"/>
        <v>0</v>
      </c>
      <c r="BM86" s="215">
        <f t="shared" si="118"/>
        <v>1920000</v>
      </c>
      <c r="BN86" s="215">
        <f t="shared" si="119"/>
        <v>48000000000</v>
      </c>
      <c r="BO86" s="215">
        <f t="shared" si="120"/>
        <v>0</v>
      </c>
      <c r="BP86" s="215">
        <f t="shared" si="121"/>
        <v>0</v>
      </c>
      <c r="BQ86" s="215">
        <v>660000</v>
      </c>
      <c r="BR86" s="215">
        <f t="shared" si="94"/>
        <v>16500000000</v>
      </c>
      <c r="BS86" s="215">
        <f t="shared" si="122"/>
        <v>0</v>
      </c>
      <c r="BT86" s="215">
        <f t="shared" si="95"/>
        <v>0</v>
      </c>
      <c r="BU86" s="215">
        <v>600000</v>
      </c>
      <c r="BV86" s="215">
        <f t="shared" si="96"/>
        <v>15000000000</v>
      </c>
      <c r="BW86" s="215">
        <f t="shared" si="123"/>
        <v>0</v>
      </c>
      <c r="BX86" s="215">
        <f t="shared" si="97"/>
        <v>0</v>
      </c>
      <c r="BY86" s="215">
        <v>420000.00000000006</v>
      </c>
      <c r="BZ86" s="215">
        <f t="shared" si="98"/>
        <v>10500000000.000002</v>
      </c>
      <c r="CA86" s="215">
        <f t="shared" si="124"/>
        <v>0</v>
      </c>
      <c r="CB86" s="215">
        <f t="shared" si="99"/>
        <v>0</v>
      </c>
      <c r="CC86" s="215">
        <f t="shared" si="125"/>
        <v>1680000</v>
      </c>
      <c r="CD86" s="215">
        <f t="shared" si="126"/>
        <v>42000000000</v>
      </c>
      <c r="CE86" s="219">
        <f t="shared" si="127"/>
        <v>0</v>
      </c>
      <c r="CF86" s="219">
        <f t="shared" si="128"/>
        <v>0</v>
      </c>
      <c r="CG86" s="241">
        <f t="shared" si="129"/>
        <v>0</v>
      </c>
      <c r="CH86" s="241">
        <f t="shared" si="130"/>
        <v>0</v>
      </c>
      <c r="CI86" s="241">
        <f t="shared" si="131"/>
        <v>0</v>
      </c>
      <c r="CJ86" s="241"/>
      <c r="CK86" s="241"/>
      <c r="CL86" s="241"/>
      <c r="CM86" s="241"/>
    </row>
    <row r="87" spans="1:91" x14ac:dyDescent="0.35">
      <c r="A87" s="20" t="s">
        <v>11</v>
      </c>
      <c r="B87" s="20">
        <v>13010223</v>
      </c>
      <c r="C87" s="5" t="s">
        <v>233</v>
      </c>
      <c r="D87" s="6" t="s">
        <v>53</v>
      </c>
      <c r="E87" s="6">
        <v>12</v>
      </c>
      <c r="F87" s="6">
        <v>100</v>
      </c>
      <c r="G87" s="7">
        <v>670000</v>
      </c>
      <c r="H87" s="8">
        <f t="shared" si="100"/>
        <v>6700</v>
      </c>
      <c r="I87" s="12">
        <f t="shared" si="133"/>
        <v>5760</v>
      </c>
      <c r="J87" s="13">
        <f t="shared" si="132"/>
        <v>69120</v>
      </c>
      <c r="K87" s="14">
        <v>6912000</v>
      </c>
      <c r="L87" s="14">
        <f t="shared" si="69"/>
        <v>46310400000</v>
      </c>
      <c r="M87" s="218">
        <f t="shared" si="70"/>
        <v>5000</v>
      </c>
      <c r="N87" s="218">
        <f t="shared" si="71"/>
        <v>60000</v>
      </c>
      <c r="O87" s="230">
        <v>6000000</v>
      </c>
      <c r="P87" s="17">
        <f t="shared" si="72"/>
        <v>40200000000</v>
      </c>
      <c r="Q87" s="237">
        <v>0</v>
      </c>
      <c r="R87" s="8">
        <f t="shared" si="73"/>
        <v>0</v>
      </c>
      <c r="S87" s="212">
        <f t="shared" si="74"/>
        <v>6000000</v>
      </c>
      <c r="T87" s="212">
        <f t="shared" si="75"/>
        <v>40200000000</v>
      </c>
      <c r="U87" s="215">
        <v>300000</v>
      </c>
      <c r="V87" s="215">
        <f t="shared" si="76"/>
        <v>2010000000</v>
      </c>
      <c r="W87" s="215">
        <f t="shared" si="101"/>
        <v>0</v>
      </c>
      <c r="X87" s="215">
        <f t="shared" si="77"/>
        <v>0</v>
      </c>
      <c r="Y87" s="221">
        <v>420000.00000000006</v>
      </c>
      <c r="Z87" s="221">
        <f t="shared" si="78"/>
        <v>2814000000.0000005</v>
      </c>
      <c r="AA87" s="221">
        <f t="shared" si="102"/>
        <v>0</v>
      </c>
      <c r="AB87" s="221">
        <f t="shared" si="79"/>
        <v>0</v>
      </c>
      <c r="AC87" s="215">
        <v>420000.00000000006</v>
      </c>
      <c r="AD87" s="215">
        <f t="shared" si="80"/>
        <v>2814000000.0000005</v>
      </c>
      <c r="AE87" s="215">
        <f t="shared" si="103"/>
        <v>0</v>
      </c>
      <c r="AF87" s="215">
        <f t="shared" si="81"/>
        <v>0</v>
      </c>
      <c r="AG87" s="215">
        <f t="shared" si="104"/>
        <v>1140000</v>
      </c>
      <c r="AH87" s="215">
        <f t="shared" si="105"/>
        <v>7638000000.000001</v>
      </c>
      <c r="AI87" s="215">
        <f t="shared" si="106"/>
        <v>0</v>
      </c>
      <c r="AJ87" s="215">
        <f t="shared" si="107"/>
        <v>0</v>
      </c>
      <c r="AK87" s="214">
        <v>420000.00000000006</v>
      </c>
      <c r="AL87" s="215">
        <f t="shared" si="82"/>
        <v>2814000000.0000005</v>
      </c>
      <c r="AM87" s="215">
        <f t="shared" si="108"/>
        <v>0</v>
      </c>
      <c r="AN87" s="215">
        <f t="shared" si="83"/>
        <v>0</v>
      </c>
      <c r="AO87" s="215">
        <v>480000</v>
      </c>
      <c r="AP87" s="215">
        <f t="shared" si="84"/>
        <v>3216000000</v>
      </c>
      <c r="AQ87" s="215">
        <f t="shared" si="109"/>
        <v>0</v>
      </c>
      <c r="AR87" s="215">
        <f t="shared" si="85"/>
        <v>0</v>
      </c>
      <c r="AS87" s="215">
        <v>360000</v>
      </c>
      <c r="AT87" s="215">
        <f t="shared" si="86"/>
        <v>2412000000</v>
      </c>
      <c r="AU87" s="215">
        <f t="shared" si="110"/>
        <v>0</v>
      </c>
      <c r="AV87" s="215">
        <f t="shared" si="87"/>
        <v>0</v>
      </c>
      <c r="AW87" s="215">
        <f t="shared" si="111"/>
        <v>1260000</v>
      </c>
      <c r="AX87" s="215">
        <f t="shared" si="112"/>
        <v>8442000000</v>
      </c>
      <c r="AY87" s="215">
        <f t="shared" si="113"/>
        <v>0</v>
      </c>
      <c r="AZ87" s="215">
        <f t="shared" si="114"/>
        <v>0</v>
      </c>
      <c r="BA87" s="215">
        <v>660000</v>
      </c>
      <c r="BB87" s="215">
        <f t="shared" si="88"/>
        <v>4422000000</v>
      </c>
      <c r="BC87" s="215">
        <f t="shared" si="115"/>
        <v>0</v>
      </c>
      <c r="BD87" s="215">
        <f t="shared" si="89"/>
        <v>0</v>
      </c>
      <c r="BE87" s="214">
        <v>660000</v>
      </c>
      <c r="BF87" s="215">
        <f t="shared" si="90"/>
        <v>4422000000</v>
      </c>
      <c r="BG87" s="215">
        <f t="shared" si="116"/>
        <v>0</v>
      </c>
      <c r="BH87" s="215">
        <f t="shared" si="91"/>
        <v>0</v>
      </c>
      <c r="BI87" s="215">
        <v>600000</v>
      </c>
      <c r="BJ87" s="215">
        <f t="shared" si="92"/>
        <v>4020000000</v>
      </c>
      <c r="BK87" s="215">
        <f t="shared" si="117"/>
        <v>0</v>
      </c>
      <c r="BL87" s="215">
        <f t="shared" si="93"/>
        <v>0</v>
      </c>
      <c r="BM87" s="215">
        <f t="shared" si="118"/>
        <v>1920000</v>
      </c>
      <c r="BN87" s="215">
        <f t="shared" si="119"/>
        <v>12864000000</v>
      </c>
      <c r="BO87" s="215">
        <f t="shared" si="120"/>
        <v>0</v>
      </c>
      <c r="BP87" s="215">
        <f t="shared" si="121"/>
        <v>0</v>
      </c>
      <c r="BQ87" s="215">
        <v>660000</v>
      </c>
      <c r="BR87" s="215">
        <f t="shared" si="94"/>
        <v>4422000000</v>
      </c>
      <c r="BS87" s="215">
        <f t="shared" si="122"/>
        <v>0</v>
      </c>
      <c r="BT87" s="215">
        <f t="shared" si="95"/>
        <v>0</v>
      </c>
      <c r="BU87" s="215">
        <v>600000</v>
      </c>
      <c r="BV87" s="215">
        <f t="shared" si="96"/>
        <v>4020000000</v>
      </c>
      <c r="BW87" s="215">
        <f t="shared" si="123"/>
        <v>0</v>
      </c>
      <c r="BX87" s="215">
        <f t="shared" si="97"/>
        <v>0</v>
      </c>
      <c r="BY87" s="215">
        <v>420000.00000000006</v>
      </c>
      <c r="BZ87" s="215">
        <f t="shared" si="98"/>
        <v>2814000000.0000005</v>
      </c>
      <c r="CA87" s="215">
        <f t="shared" si="124"/>
        <v>0</v>
      </c>
      <c r="CB87" s="215">
        <f t="shared" si="99"/>
        <v>0</v>
      </c>
      <c r="CC87" s="215">
        <f t="shared" si="125"/>
        <v>1680000</v>
      </c>
      <c r="CD87" s="215">
        <f t="shared" si="126"/>
        <v>11256000000</v>
      </c>
      <c r="CE87" s="219">
        <f t="shared" si="127"/>
        <v>0</v>
      </c>
      <c r="CF87" s="219">
        <f t="shared" si="128"/>
        <v>0</v>
      </c>
      <c r="CG87" s="241">
        <f t="shared" si="129"/>
        <v>0</v>
      </c>
      <c r="CH87" s="241">
        <f t="shared" si="130"/>
        <v>0</v>
      </c>
      <c r="CI87" s="241">
        <f t="shared" si="131"/>
        <v>0</v>
      </c>
      <c r="CJ87" s="241"/>
      <c r="CK87" s="241"/>
      <c r="CL87" s="241"/>
      <c r="CM87" s="241"/>
    </row>
    <row r="88" spans="1:91" x14ac:dyDescent="0.35">
      <c r="A88" s="20" t="s">
        <v>11</v>
      </c>
      <c r="B88" s="20">
        <v>13010234</v>
      </c>
      <c r="C88" s="5" t="s">
        <v>342</v>
      </c>
      <c r="D88" s="6" t="s">
        <v>54</v>
      </c>
      <c r="E88" s="6">
        <v>12</v>
      </c>
      <c r="F88" s="6">
        <v>5</v>
      </c>
      <c r="G88" s="7">
        <v>792000</v>
      </c>
      <c r="H88" s="8">
        <f t="shared" si="100"/>
        <v>158400</v>
      </c>
      <c r="I88" s="12">
        <f t="shared" si="133"/>
        <v>1800</v>
      </c>
      <c r="J88" s="13">
        <f t="shared" si="132"/>
        <v>21600</v>
      </c>
      <c r="K88" s="14">
        <v>108000</v>
      </c>
      <c r="L88" s="14">
        <f t="shared" si="69"/>
        <v>17107200000</v>
      </c>
      <c r="M88" s="218">
        <f t="shared" si="70"/>
        <v>0</v>
      </c>
      <c r="N88" s="218">
        <f t="shared" si="71"/>
        <v>0</v>
      </c>
      <c r="O88" s="230"/>
      <c r="P88" s="17">
        <f t="shared" si="72"/>
        <v>0</v>
      </c>
      <c r="Q88" s="237">
        <v>0</v>
      </c>
      <c r="R88" s="8">
        <f t="shared" si="73"/>
        <v>0</v>
      </c>
      <c r="S88" s="212">
        <f t="shared" si="74"/>
        <v>0</v>
      </c>
      <c r="T88" s="212">
        <f t="shared" si="75"/>
        <v>0</v>
      </c>
      <c r="U88" s="215">
        <v>0</v>
      </c>
      <c r="V88" s="215">
        <f t="shared" si="76"/>
        <v>0</v>
      </c>
      <c r="W88" s="215">
        <f t="shared" si="101"/>
        <v>0</v>
      </c>
      <c r="X88" s="215">
        <f t="shared" si="77"/>
        <v>0</v>
      </c>
      <c r="Y88" s="221">
        <v>0</v>
      </c>
      <c r="Z88" s="221">
        <f t="shared" si="78"/>
        <v>0</v>
      </c>
      <c r="AA88" s="221">
        <f t="shared" si="102"/>
        <v>0</v>
      </c>
      <c r="AB88" s="221">
        <f t="shared" si="79"/>
        <v>0</v>
      </c>
      <c r="AC88" s="215">
        <v>0</v>
      </c>
      <c r="AD88" s="215">
        <f t="shared" si="80"/>
        <v>0</v>
      </c>
      <c r="AE88" s="215">
        <f t="shared" si="103"/>
        <v>0</v>
      </c>
      <c r="AF88" s="215">
        <f t="shared" si="81"/>
        <v>0</v>
      </c>
      <c r="AG88" s="215">
        <f t="shared" si="104"/>
        <v>0</v>
      </c>
      <c r="AH88" s="215">
        <f t="shared" si="105"/>
        <v>0</v>
      </c>
      <c r="AI88" s="215">
        <f t="shared" si="106"/>
        <v>0</v>
      </c>
      <c r="AJ88" s="215">
        <f t="shared" si="107"/>
        <v>0</v>
      </c>
      <c r="AK88" s="214">
        <v>0</v>
      </c>
      <c r="AL88" s="215">
        <f t="shared" si="82"/>
        <v>0</v>
      </c>
      <c r="AM88" s="215">
        <f t="shared" si="108"/>
        <v>0</v>
      </c>
      <c r="AN88" s="215">
        <f t="shared" si="83"/>
        <v>0</v>
      </c>
      <c r="AO88" s="215">
        <v>0</v>
      </c>
      <c r="AP88" s="215">
        <f t="shared" si="84"/>
        <v>0</v>
      </c>
      <c r="AQ88" s="215">
        <f t="shared" si="109"/>
        <v>0</v>
      </c>
      <c r="AR88" s="215">
        <f t="shared" si="85"/>
        <v>0</v>
      </c>
      <c r="AS88" s="215">
        <v>0</v>
      </c>
      <c r="AT88" s="215">
        <f t="shared" si="86"/>
        <v>0</v>
      </c>
      <c r="AU88" s="215">
        <f t="shared" si="110"/>
        <v>0</v>
      </c>
      <c r="AV88" s="215">
        <f t="shared" si="87"/>
        <v>0</v>
      </c>
      <c r="AW88" s="215">
        <f t="shared" si="111"/>
        <v>0</v>
      </c>
      <c r="AX88" s="215">
        <f t="shared" si="112"/>
        <v>0</v>
      </c>
      <c r="AY88" s="215">
        <f t="shared" si="113"/>
        <v>0</v>
      </c>
      <c r="AZ88" s="215">
        <f t="shared" si="114"/>
        <v>0</v>
      </c>
      <c r="BA88" s="215">
        <v>0</v>
      </c>
      <c r="BB88" s="215">
        <f t="shared" si="88"/>
        <v>0</v>
      </c>
      <c r="BC88" s="215">
        <f t="shared" si="115"/>
        <v>0</v>
      </c>
      <c r="BD88" s="215">
        <f t="shared" si="89"/>
        <v>0</v>
      </c>
      <c r="BE88" s="214">
        <v>0</v>
      </c>
      <c r="BF88" s="215">
        <f t="shared" si="90"/>
        <v>0</v>
      </c>
      <c r="BG88" s="215">
        <f t="shared" si="116"/>
        <v>0</v>
      </c>
      <c r="BH88" s="215">
        <f t="shared" si="91"/>
        <v>0</v>
      </c>
      <c r="BI88" s="215">
        <v>0</v>
      </c>
      <c r="BJ88" s="215">
        <f t="shared" si="92"/>
        <v>0</v>
      </c>
      <c r="BK88" s="215">
        <f t="shared" si="117"/>
        <v>0</v>
      </c>
      <c r="BL88" s="215">
        <f t="shared" si="93"/>
        <v>0</v>
      </c>
      <c r="BM88" s="215">
        <f t="shared" si="118"/>
        <v>0</v>
      </c>
      <c r="BN88" s="215">
        <f t="shared" si="119"/>
        <v>0</v>
      </c>
      <c r="BO88" s="215">
        <f t="shared" si="120"/>
        <v>0</v>
      </c>
      <c r="BP88" s="215">
        <f t="shared" si="121"/>
        <v>0</v>
      </c>
      <c r="BQ88" s="215">
        <v>0</v>
      </c>
      <c r="BR88" s="215">
        <f t="shared" si="94"/>
        <v>0</v>
      </c>
      <c r="BS88" s="215">
        <f t="shared" si="122"/>
        <v>0</v>
      </c>
      <c r="BT88" s="215">
        <f t="shared" si="95"/>
        <v>0</v>
      </c>
      <c r="BU88" s="215">
        <v>0</v>
      </c>
      <c r="BV88" s="215">
        <f t="shared" si="96"/>
        <v>0</v>
      </c>
      <c r="BW88" s="215">
        <f t="shared" si="123"/>
        <v>0</v>
      </c>
      <c r="BX88" s="215">
        <f t="shared" si="97"/>
        <v>0</v>
      </c>
      <c r="BY88" s="215">
        <v>0</v>
      </c>
      <c r="BZ88" s="215">
        <f t="shared" si="98"/>
        <v>0</v>
      </c>
      <c r="CA88" s="215">
        <f t="shared" si="124"/>
        <v>0</v>
      </c>
      <c r="CB88" s="215">
        <f t="shared" si="99"/>
        <v>0</v>
      </c>
      <c r="CC88" s="215">
        <f t="shared" si="125"/>
        <v>0</v>
      </c>
      <c r="CD88" s="215">
        <f t="shared" si="126"/>
        <v>0</v>
      </c>
      <c r="CE88" s="219">
        <f t="shared" si="127"/>
        <v>0</v>
      </c>
      <c r="CF88" s="219">
        <f t="shared" si="128"/>
        <v>0</v>
      </c>
      <c r="CG88" s="241">
        <f t="shared" si="129"/>
        <v>0</v>
      </c>
      <c r="CH88" s="241">
        <f t="shared" si="130"/>
        <v>0</v>
      </c>
      <c r="CI88" s="241">
        <f t="shared" si="131"/>
        <v>0</v>
      </c>
      <c r="CJ88" s="241"/>
      <c r="CK88" s="241"/>
      <c r="CL88" s="241"/>
      <c r="CM88" s="241"/>
    </row>
    <row r="89" spans="1:91" x14ac:dyDescent="0.35">
      <c r="A89" s="20" t="s">
        <v>11</v>
      </c>
      <c r="B89" s="20">
        <v>13010101</v>
      </c>
      <c r="C89" s="5" t="s">
        <v>343</v>
      </c>
      <c r="D89" s="6" t="s">
        <v>56</v>
      </c>
      <c r="E89" s="6">
        <v>12</v>
      </c>
      <c r="F89" s="6">
        <v>100</v>
      </c>
      <c r="G89" s="7">
        <v>170000</v>
      </c>
      <c r="H89" s="8">
        <f t="shared" si="100"/>
        <v>1700</v>
      </c>
      <c r="I89" s="12">
        <f t="shared" si="133"/>
        <v>21600</v>
      </c>
      <c r="J89" s="13">
        <f t="shared" si="132"/>
        <v>259200</v>
      </c>
      <c r="K89" s="14">
        <v>25920000</v>
      </c>
      <c r="L89" s="14">
        <f t="shared" si="69"/>
        <v>44064000000</v>
      </c>
      <c r="M89" s="218">
        <f t="shared" si="70"/>
        <v>15000</v>
      </c>
      <c r="N89" s="218">
        <f t="shared" si="71"/>
        <v>180000</v>
      </c>
      <c r="O89" s="230">
        <v>18000000</v>
      </c>
      <c r="P89" s="17">
        <f t="shared" si="72"/>
        <v>30600000000</v>
      </c>
      <c r="Q89" s="237">
        <v>0</v>
      </c>
      <c r="R89" s="8">
        <f t="shared" si="73"/>
        <v>0</v>
      </c>
      <c r="S89" s="212">
        <f t="shared" si="74"/>
        <v>18000000</v>
      </c>
      <c r="T89" s="212">
        <f t="shared" si="75"/>
        <v>30600000000</v>
      </c>
      <c r="U89" s="215">
        <v>900000</v>
      </c>
      <c r="V89" s="215">
        <f t="shared" si="76"/>
        <v>1530000000</v>
      </c>
      <c r="W89" s="215">
        <f t="shared" si="101"/>
        <v>0</v>
      </c>
      <c r="X89" s="215">
        <f t="shared" si="77"/>
        <v>0</v>
      </c>
      <c r="Y89" s="221">
        <v>1260000.0000000002</v>
      </c>
      <c r="Z89" s="221">
        <f t="shared" si="78"/>
        <v>2142000000.0000005</v>
      </c>
      <c r="AA89" s="221">
        <f t="shared" si="102"/>
        <v>0</v>
      </c>
      <c r="AB89" s="221">
        <f t="shared" si="79"/>
        <v>0</v>
      </c>
      <c r="AC89" s="215">
        <v>1260000.0000000002</v>
      </c>
      <c r="AD89" s="215">
        <f t="shared" si="80"/>
        <v>2142000000.0000005</v>
      </c>
      <c r="AE89" s="215">
        <f t="shared" si="103"/>
        <v>0</v>
      </c>
      <c r="AF89" s="215">
        <f t="shared" si="81"/>
        <v>0</v>
      </c>
      <c r="AG89" s="215">
        <f t="shared" si="104"/>
        <v>3420000.0000000005</v>
      </c>
      <c r="AH89" s="215">
        <f t="shared" si="105"/>
        <v>5814000000.000001</v>
      </c>
      <c r="AI89" s="215">
        <f t="shared" si="106"/>
        <v>0</v>
      </c>
      <c r="AJ89" s="215">
        <f t="shared" si="107"/>
        <v>0</v>
      </c>
      <c r="AK89" s="214">
        <v>1260000.0000000002</v>
      </c>
      <c r="AL89" s="215">
        <f t="shared" si="82"/>
        <v>2142000000.0000005</v>
      </c>
      <c r="AM89" s="215">
        <f t="shared" si="108"/>
        <v>0</v>
      </c>
      <c r="AN89" s="215">
        <f t="shared" si="83"/>
        <v>0</v>
      </c>
      <c r="AO89" s="215">
        <v>1440000</v>
      </c>
      <c r="AP89" s="215">
        <f t="shared" si="84"/>
        <v>2448000000</v>
      </c>
      <c r="AQ89" s="215">
        <f t="shared" si="109"/>
        <v>0</v>
      </c>
      <c r="AR89" s="215">
        <f t="shared" si="85"/>
        <v>0</v>
      </c>
      <c r="AS89" s="215">
        <v>1080000</v>
      </c>
      <c r="AT89" s="215">
        <f t="shared" si="86"/>
        <v>1836000000</v>
      </c>
      <c r="AU89" s="215">
        <f t="shared" si="110"/>
        <v>0</v>
      </c>
      <c r="AV89" s="215">
        <f t="shared" si="87"/>
        <v>0</v>
      </c>
      <c r="AW89" s="215">
        <f t="shared" si="111"/>
        <v>3780000</v>
      </c>
      <c r="AX89" s="215">
        <f t="shared" si="112"/>
        <v>6426000000</v>
      </c>
      <c r="AY89" s="215">
        <f t="shared" si="113"/>
        <v>0</v>
      </c>
      <c r="AZ89" s="215">
        <f t="shared" si="114"/>
        <v>0</v>
      </c>
      <c r="BA89" s="215">
        <v>1980000</v>
      </c>
      <c r="BB89" s="215">
        <f t="shared" si="88"/>
        <v>3366000000</v>
      </c>
      <c r="BC89" s="215">
        <f t="shared" si="115"/>
        <v>0</v>
      </c>
      <c r="BD89" s="215">
        <f t="shared" si="89"/>
        <v>0</v>
      </c>
      <c r="BE89" s="214">
        <v>1980000</v>
      </c>
      <c r="BF89" s="215">
        <f t="shared" si="90"/>
        <v>3366000000</v>
      </c>
      <c r="BG89" s="215">
        <f t="shared" si="116"/>
        <v>0</v>
      </c>
      <c r="BH89" s="215">
        <f t="shared" si="91"/>
        <v>0</v>
      </c>
      <c r="BI89" s="215">
        <v>1800000</v>
      </c>
      <c r="BJ89" s="215">
        <f t="shared" si="92"/>
        <v>3060000000</v>
      </c>
      <c r="BK89" s="215">
        <f t="shared" si="117"/>
        <v>0</v>
      </c>
      <c r="BL89" s="215">
        <f t="shared" si="93"/>
        <v>0</v>
      </c>
      <c r="BM89" s="215">
        <f t="shared" si="118"/>
        <v>5760000</v>
      </c>
      <c r="BN89" s="215">
        <f t="shared" si="119"/>
        <v>9792000000</v>
      </c>
      <c r="BO89" s="215">
        <f t="shared" si="120"/>
        <v>0</v>
      </c>
      <c r="BP89" s="215">
        <f t="shared" si="121"/>
        <v>0</v>
      </c>
      <c r="BQ89" s="215">
        <v>1980000</v>
      </c>
      <c r="BR89" s="215">
        <f t="shared" si="94"/>
        <v>3366000000</v>
      </c>
      <c r="BS89" s="215">
        <f t="shared" si="122"/>
        <v>0</v>
      </c>
      <c r="BT89" s="215">
        <f t="shared" si="95"/>
        <v>0</v>
      </c>
      <c r="BU89" s="215">
        <v>1800000</v>
      </c>
      <c r="BV89" s="215">
        <f t="shared" si="96"/>
        <v>3060000000</v>
      </c>
      <c r="BW89" s="215">
        <f t="shared" si="123"/>
        <v>0</v>
      </c>
      <c r="BX89" s="215">
        <f t="shared" si="97"/>
        <v>0</v>
      </c>
      <c r="BY89" s="215">
        <v>1260000.0000000002</v>
      </c>
      <c r="BZ89" s="215">
        <f t="shared" si="98"/>
        <v>2142000000.0000005</v>
      </c>
      <c r="CA89" s="215">
        <f t="shared" si="124"/>
        <v>0</v>
      </c>
      <c r="CB89" s="215">
        <f t="shared" si="99"/>
        <v>0</v>
      </c>
      <c r="CC89" s="215">
        <f t="shared" si="125"/>
        <v>5040000</v>
      </c>
      <c r="CD89" s="215">
        <f t="shared" si="126"/>
        <v>8568000000</v>
      </c>
      <c r="CE89" s="219">
        <f t="shared" si="127"/>
        <v>0</v>
      </c>
      <c r="CF89" s="219">
        <f t="shared" si="128"/>
        <v>0</v>
      </c>
      <c r="CG89" s="241">
        <f t="shared" si="129"/>
        <v>0</v>
      </c>
      <c r="CH89" s="241">
        <f t="shared" si="130"/>
        <v>0</v>
      </c>
      <c r="CI89" s="241">
        <f t="shared" si="131"/>
        <v>0</v>
      </c>
      <c r="CJ89" s="241"/>
      <c r="CK89" s="241"/>
      <c r="CL89" s="241"/>
      <c r="CM89" s="241"/>
    </row>
    <row r="90" spans="1:91" x14ac:dyDescent="0.35">
      <c r="A90" s="20" t="s">
        <v>11</v>
      </c>
      <c r="B90" s="20">
        <v>13020260</v>
      </c>
      <c r="C90" s="5" t="s">
        <v>344</v>
      </c>
      <c r="D90" s="6" t="s">
        <v>57</v>
      </c>
      <c r="E90" s="6">
        <v>12</v>
      </c>
      <c r="F90" s="6">
        <v>30</v>
      </c>
      <c r="G90" s="7">
        <v>217590</v>
      </c>
      <c r="H90" s="8">
        <f t="shared" si="100"/>
        <v>7253</v>
      </c>
      <c r="I90" s="12">
        <f t="shared" si="133"/>
        <v>6000</v>
      </c>
      <c r="J90" s="13">
        <f t="shared" si="132"/>
        <v>72000</v>
      </c>
      <c r="K90" s="14">
        <v>2160000</v>
      </c>
      <c r="L90" s="14">
        <f t="shared" si="69"/>
        <v>15666480000</v>
      </c>
      <c r="M90" s="218">
        <f t="shared" si="70"/>
        <v>0</v>
      </c>
      <c r="N90" s="218">
        <f t="shared" si="71"/>
        <v>0</v>
      </c>
      <c r="O90" s="233">
        <v>0</v>
      </c>
      <c r="P90" s="17">
        <f t="shared" si="72"/>
        <v>0</v>
      </c>
      <c r="Q90" s="237">
        <v>0.33</v>
      </c>
      <c r="R90" s="8">
        <f t="shared" si="73"/>
        <v>0</v>
      </c>
      <c r="S90" s="212">
        <f t="shared" si="74"/>
        <v>0</v>
      </c>
      <c r="T90" s="212">
        <f t="shared" si="75"/>
        <v>0</v>
      </c>
      <c r="U90" s="215">
        <v>0</v>
      </c>
      <c r="V90" s="215">
        <f t="shared" si="76"/>
        <v>0</v>
      </c>
      <c r="W90" s="215">
        <f t="shared" si="101"/>
        <v>0</v>
      </c>
      <c r="X90" s="215">
        <f t="shared" si="77"/>
        <v>0</v>
      </c>
      <c r="Y90" s="221">
        <v>0</v>
      </c>
      <c r="Z90" s="221">
        <f t="shared" si="78"/>
        <v>0</v>
      </c>
      <c r="AA90" s="221">
        <f t="shared" si="102"/>
        <v>0</v>
      </c>
      <c r="AB90" s="221">
        <f t="shared" si="79"/>
        <v>0</v>
      </c>
      <c r="AC90" s="215">
        <v>0</v>
      </c>
      <c r="AD90" s="215">
        <f t="shared" si="80"/>
        <v>0</v>
      </c>
      <c r="AE90" s="215">
        <f t="shared" si="103"/>
        <v>0</v>
      </c>
      <c r="AF90" s="215">
        <f t="shared" si="81"/>
        <v>0</v>
      </c>
      <c r="AG90" s="215">
        <f t="shared" si="104"/>
        <v>0</v>
      </c>
      <c r="AH90" s="215">
        <f t="shared" si="105"/>
        <v>0</v>
      </c>
      <c r="AI90" s="215">
        <f t="shared" si="106"/>
        <v>0</v>
      </c>
      <c r="AJ90" s="215">
        <f t="shared" si="107"/>
        <v>0</v>
      </c>
      <c r="AK90" s="214">
        <v>0</v>
      </c>
      <c r="AL90" s="215">
        <f t="shared" si="82"/>
        <v>0</v>
      </c>
      <c r="AM90" s="215">
        <f t="shared" si="108"/>
        <v>0</v>
      </c>
      <c r="AN90" s="215">
        <f t="shared" si="83"/>
        <v>0</v>
      </c>
      <c r="AO90" s="215">
        <v>0</v>
      </c>
      <c r="AP90" s="215">
        <f t="shared" si="84"/>
        <v>0</v>
      </c>
      <c r="AQ90" s="215">
        <f t="shared" si="109"/>
        <v>0</v>
      </c>
      <c r="AR90" s="215">
        <f t="shared" si="85"/>
        <v>0</v>
      </c>
      <c r="AS90" s="215">
        <v>0</v>
      </c>
      <c r="AT90" s="215">
        <f t="shared" si="86"/>
        <v>0</v>
      </c>
      <c r="AU90" s="215">
        <f t="shared" si="110"/>
        <v>0</v>
      </c>
      <c r="AV90" s="215">
        <f t="shared" si="87"/>
        <v>0</v>
      </c>
      <c r="AW90" s="215">
        <f t="shared" si="111"/>
        <v>0</v>
      </c>
      <c r="AX90" s="215">
        <f t="shared" si="112"/>
        <v>0</v>
      </c>
      <c r="AY90" s="215">
        <f t="shared" si="113"/>
        <v>0</v>
      </c>
      <c r="AZ90" s="215">
        <f t="shared" si="114"/>
        <v>0</v>
      </c>
      <c r="BA90" s="215">
        <v>0</v>
      </c>
      <c r="BB90" s="215">
        <f t="shared" si="88"/>
        <v>0</v>
      </c>
      <c r="BC90" s="215">
        <f t="shared" si="115"/>
        <v>0</v>
      </c>
      <c r="BD90" s="215">
        <f t="shared" si="89"/>
        <v>0</v>
      </c>
      <c r="BE90" s="214">
        <v>0</v>
      </c>
      <c r="BF90" s="215">
        <f t="shared" si="90"/>
        <v>0</v>
      </c>
      <c r="BG90" s="215">
        <f t="shared" si="116"/>
        <v>0</v>
      </c>
      <c r="BH90" s="215">
        <f t="shared" si="91"/>
        <v>0</v>
      </c>
      <c r="BI90" s="215">
        <v>0</v>
      </c>
      <c r="BJ90" s="215">
        <f t="shared" si="92"/>
        <v>0</v>
      </c>
      <c r="BK90" s="215">
        <f t="shared" si="117"/>
        <v>0</v>
      </c>
      <c r="BL90" s="215">
        <f t="shared" si="93"/>
        <v>0</v>
      </c>
      <c r="BM90" s="215">
        <f t="shared" si="118"/>
        <v>0</v>
      </c>
      <c r="BN90" s="215">
        <f t="shared" si="119"/>
        <v>0</v>
      </c>
      <c r="BO90" s="215">
        <f t="shared" si="120"/>
        <v>0</v>
      </c>
      <c r="BP90" s="215">
        <f t="shared" si="121"/>
        <v>0</v>
      </c>
      <c r="BQ90" s="215">
        <v>0</v>
      </c>
      <c r="BR90" s="215">
        <f t="shared" si="94"/>
        <v>0</v>
      </c>
      <c r="BS90" s="215">
        <f t="shared" si="122"/>
        <v>0</v>
      </c>
      <c r="BT90" s="215">
        <f t="shared" si="95"/>
        <v>0</v>
      </c>
      <c r="BU90" s="215">
        <v>0</v>
      </c>
      <c r="BV90" s="215">
        <f t="shared" si="96"/>
        <v>0</v>
      </c>
      <c r="BW90" s="215">
        <f t="shared" si="123"/>
        <v>0</v>
      </c>
      <c r="BX90" s="215">
        <f t="shared" si="97"/>
        <v>0</v>
      </c>
      <c r="BY90" s="215">
        <v>0</v>
      </c>
      <c r="BZ90" s="215">
        <f t="shared" si="98"/>
        <v>0</v>
      </c>
      <c r="CA90" s="215">
        <f t="shared" si="124"/>
        <v>0</v>
      </c>
      <c r="CB90" s="215">
        <f t="shared" si="99"/>
        <v>0</v>
      </c>
      <c r="CC90" s="215">
        <f t="shared" si="125"/>
        <v>0</v>
      </c>
      <c r="CD90" s="215">
        <f t="shared" si="126"/>
        <v>0</v>
      </c>
      <c r="CE90" s="219">
        <f t="shared" si="127"/>
        <v>0</v>
      </c>
      <c r="CF90" s="219">
        <f t="shared" si="128"/>
        <v>0</v>
      </c>
      <c r="CG90" s="241">
        <f t="shared" si="129"/>
        <v>0</v>
      </c>
      <c r="CH90" s="241">
        <f t="shared" si="130"/>
        <v>0</v>
      </c>
      <c r="CI90" s="241">
        <f t="shared" si="131"/>
        <v>0</v>
      </c>
      <c r="CJ90" s="241"/>
      <c r="CK90" s="241"/>
      <c r="CL90" s="241"/>
      <c r="CM90" s="241"/>
    </row>
    <row r="91" spans="1:91" ht="21" customHeight="1" x14ac:dyDescent="0.35">
      <c r="A91" s="20" t="s">
        <v>11</v>
      </c>
      <c r="B91" s="20">
        <v>13020261</v>
      </c>
      <c r="C91" s="5" t="s">
        <v>345</v>
      </c>
      <c r="D91" s="6" t="s">
        <v>57</v>
      </c>
      <c r="E91" s="6">
        <v>12</v>
      </c>
      <c r="F91" s="6">
        <v>30</v>
      </c>
      <c r="G91" s="7">
        <v>362580</v>
      </c>
      <c r="H91" s="8">
        <f t="shared" si="100"/>
        <v>12086</v>
      </c>
      <c r="I91" s="12">
        <f t="shared" si="133"/>
        <v>10080</v>
      </c>
      <c r="J91" s="13">
        <f t="shared" si="132"/>
        <v>120960</v>
      </c>
      <c r="K91" s="14">
        <v>3628800</v>
      </c>
      <c r="L91" s="14">
        <f t="shared" si="69"/>
        <v>43857676800</v>
      </c>
      <c r="M91" s="218">
        <f t="shared" si="70"/>
        <v>0</v>
      </c>
      <c r="N91" s="218">
        <f t="shared" si="71"/>
        <v>0</v>
      </c>
      <c r="O91" s="233">
        <v>0</v>
      </c>
      <c r="P91" s="17">
        <f t="shared" si="72"/>
        <v>0</v>
      </c>
      <c r="Q91" s="237">
        <v>1</v>
      </c>
      <c r="R91" s="8">
        <f t="shared" si="73"/>
        <v>0</v>
      </c>
      <c r="S91" s="212">
        <f t="shared" si="74"/>
        <v>0</v>
      </c>
      <c r="T91" s="212">
        <f t="shared" si="75"/>
        <v>0</v>
      </c>
      <c r="U91" s="215">
        <v>0</v>
      </c>
      <c r="V91" s="215">
        <f t="shared" si="76"/>
        <v>0</v>
      </c>
      <c r="W91" s="215">
        <f t="shared" si="101"/>
        <v>0</v>
      </c>
      <c r="X91" s="215">
        <f t="shared" si="77"/>
        <v>0</v>
      </c>
      <c r="Y91" s="221">
        <v>0</v>
      </c>
      <c r="Z91" s="221">
        <f t="shared" si="78"/>
        <v>0</v>
      </c>
      <c r="AA91" s="221">
        <f t="shared" si="102"/>
        <v>0</v>
      </c>
      <c r="AB91" s="221">
        <f t="shared" si="79"/>
        <v>0</v>
      </c>
      <c r="AC91" s="215">
        <v>0</v>
      </c>
      <c r="AD91" s="215">
        <f t="shared" si="80"/>
        <v>0</v>
      </c>
      <c r="AE91" s="215">
        <f t="shared" si="103"/>
        <v>0</v>
      </c>
      <c r="AF91" s="215">
        <f t="shared" si="81"/>
        <v>0</v>
      </c>
      <c r="AG91" s="215">
        <f t="shared" si="104"/>
        <v>0</v>
      </c>
      <c r="AH91" s="215">
        <f t="shared" si="105"/>
        <v>0</v>
      </c>
      <c r="AI91" s="215">
        <f t="shared" si="106"/>
        <v>0</v>
      </c>
      <c r="AJ91" s="215">
        <f t="shared" si="107"/>
        <v>0</v>
      </c>
      <c r="AK91" s="214">
        <v>0</v>
      </c>
      <c r="AL91" s="215">
        <f t="shared" si="82"/>
        <v>0</v>
      </c>
      <c r="AM91" s="215">
        <f t="shared" si="108"/>
        <v>0</v>
      </c>
      <c r="AN91" s="215">
        <f t="shared" si="83"/>
        <v>0</v>
      </c>
      <c r="AO91" s="215">
        <v>0</v>
      </c>
      <c r="AP91" s="215">
        <f t="shared" si="84"/>
        <v>0</v>
      </c>
      <c r="AQ91" s="215">
        <f t="shared" si="109"/>
        <v>0</v>
      </c>
      <c r="AR91" s="215">
        <f t="shared" si="85"/>
        <v>0</v>
      </c>
      <c r="AS91" s="215">
        <v>0</v>
      </c>
      <c r="AT91" s="215">
        <f t="shared" si="86"/>
        <v>0</v>
      </c>
      <c r="AU91" s="215">
        <f t="shared" si="110"/>
        <v>0</v>
      </c>
      <c r="AV91" s="215">
        <f t="shared" si="87"/>
        <v>0</v>
      </c>
      <c r="AW91" s="215">
        <f t="shared" si="111"/>
        <v>0</v>
      </c>
      <c r="AX91" s="215">
        <f t="shared" si="112"/>
        <v>0</v>
      </c>
      <c r="AY91" s="215">
        <f t="shared" si="113"/>
        <v>0</v>
      </c>
      <c r="AZ91" s="215">
        <f t="shared" si="114"/>
        <v>0</v>
      </c>
      <c r="BA91" s="215">
        <v>0</v>
      </c>
      <c r="BB91" s="215">
        <f t="shared" si="88"/>
        <v>0</v>
      </c>
      <c r="BC91" s="215">
        <f t="shared" si="115"/>
        <v>0</v>
      </c>
      <c r="BD91" s="215">
        <f t="shared" si="89"/>
        <v>0</v>
      </c>
      <c r="BE91" s="214">
        <v>0</v>
      </c>
      <c r="BF91" s="215">
        <f t="shared" si="90"/>
        <v>0</v>
      </c>
      <c r="BG91" s="215">
        <f t="shared" si="116"/>
        <v>0</v>
      </c>
      <c r="BH91" s="215">
        <f t="shared" si="91"/>
        <v>0</v>
      </c>
      <c r="BI91" s="215">
        <v>0</v>
      </c>
      <c r="BJ91" s="215">
        <f t="shared" si="92"/>
        <v>0</v>
      </c>
      <c r="BK91" s="215">
        <f t="shared" si="117"/>
        <v>0</v>
      </c>
      <c r="BL91" s="215">
        <f t="shared" si="93"/>
        <v>0</v>
      </c>
      <c r="BM91" s="215">
        <f t="shared" si="118"/>
        <v>0</v>
      </c>
      <c r="BN91" s="215">
        <f t="shared" si="119"/>
        <v>0</v>
      </c>
      <c r="BO91" s="215">
        <f t="shared" si="120"/>
        <v>0</v>
      </c>
      <c r="BP91" s="215">
        <f t="shared" si="121"/>
        <v>0</v>
      </c>
      <c r="BQ91" s="215">
        <v>0</v>
      </c>
      <c r="BR91" s="215">
        <f t="shared" si="94"/>
        <v>0</v>
      </c>
      <c r="BS91" s="215">
        <f t="shared" si="122"/>
        <v>0</v>
      </c>
      <c r="BT91" s="215">
        <f t="shared" si="95"/>
        <v>0</v>
      </c>
      <c r="BU91" s="215">
        <v>0</v>
      </c>
      <c r="BV91" s="215">
        <f t="shared" si="96"/>
        <v>0</v>
      </c>
      <c r="BW91" s="215">
        <f t="shared" si="123"/>
        <v>0</v>
      </c>
      <c r="BX91" s="215">
        <f t="shared" si="97"/>
        <v>0</v>
      </c>
      <c r="BY91" s="215">
        <v>0</v>
      </c>
      <c r="BZ91" s="215">
        <f t="shared" si="98"/>
        <v>0</v>
      </c>
      <c r="CA91" s="215">
        <f t="shared" si="124"/>
        <v>0</v>
      </c>
      <c r="CB91" s="215">
        <f t="shared" si="99"/>
        <v>0</v>
      </c>
      <c r="CC91" s="215">
        <f t="shared" si="125"/>
        <v>0</v>
      </c>
      <c r="CD91" s="215">
        <f t="shared" si="126"/>
        <v>0</v>
      </c>
      <c r="CE91" s="219">
        <f t="shared" si="127"/>
        <v>0</v>
      </c>
      <c r="CF91" s="219">
        <f t="shared" si="128"/>
        <v>0</v>
      </c>
      <c r="CG91" s="241">
        <f t="shared" si="129"/>
        <v>0</v>
      </c>
      <c r="CH91" s="241">
        <f t="shared" si="130"/>
        <v>0</v>
      </c>
      <c r="CI91" s="241">
        <f t="shared" si="131"/>
        <v>0</v>
      </c>
      <c r="CJ91" s="241"/>
      <c r="CK91" s="241"/>
      <c r="CL91" s="241"/>
      <c r="CM91" s="241"/>
    </row>
    <row r="92" spans="1:91" x14ac:dyDescent="0.35">
      <c r="A92" s="20" t="s">
        <v>11</v>
      </c>
      <c r="B92" s="20">
        <v>13020254</v>
      </c>
      <c r="C92" s="5" t="s">
        <v>234</v>
      </c>
      <c r="D92" s="6" t="s">
        <v>59</v>
      </c>
      <c r="E92" s="6">
        <v>12</v>
      </c>
      <c r="F92" s="6">
        <v>30</v>
      </c>
      <c r="G92" s="7">
        <v>1505460</v>
      </c>
      <c r="H92" s="8">
        <f t="shared" si="100"/>
        <v>50182</v>
      </c>
      <c r="I92" s="12">
        <f t="shared" si="133"/>
        <v>576</v>
      </c>
      <c r="J92" s="13">
        <f t="shared" si="132"/>
        <v>6912</v>
      </c>
      <c r="K92" s="14">
        <v>207360</v>
      </c>
      <c r="L92" s="14">
        <f t="shared" si="69"/>
        <v>10405739520</v>
      </c>
      <c r="M92" s="218">
        <f t="shared" si="70"/>
        <v>0</v>
      </c>
      <c r="N92" s="218">
        <f t="shared" si="71"/>
        <v>0</v>
      </c>
      <c r="O92" s="233">
        <v>0</v>
      </c>
      <c r="P92" s="17">
        <f t="shared" si="72"/>
        <v>0</v>
      </c>
      <c r="Q92" s="237">
        <v>0</v>
      </c>
      <c r="R92" s="8">
        <f t="shared" si="73"/>
        <v>0</v>
      </c>
      <c r="S92" s="212">
        <f t="shared" si="74"/>
        <v>0</v>
      </c>
      <c r="T92" s="212">
        <f t="shared" si="75"/>
        <v>0</v>
      </c>
      <c r="U92" s="215">
        <v>0</v>
      </c>
      <c r="V92" s="215">
        <f t="shared" si="76"/>
        <v>0</v>
      </c>
      <c r="W92" s="215">
        <f t="shared" si="101"/>
        <v>0</v>
      </c>
      <c r="X92" s="215">
        <f t="shared" si="77"/>
        <v>0</v>
      </c>
      <c r="Y92" s="221">
        <v>0</v>
      </c>
      <c r="Z92" s="221">
        <f t="shared" si="78"/>
        <v>0</v>
      </c>
      <c r="AA92" s="221">
        <f t="shared" si="102"/>
        <v>0</v>
      </c>
      <c r="AB92" s="221">
        <f t="shared" si="79"/>
        <v>0</v>
      </c>
      <c r="AC92" s="215">
        <v>0</v>
      </c>
      <c r="AD92" s="215">
        <f t="shared" si="80"/>
        <v>0</v>
      </c>
      <c r="AE92" s="215">
        <f t="shared" si="103"/>
        <v>0</v>
      </c>
      <c r="AF92" s="215">
        <f t="shared" si="81"/>
        <v>0</v>
      </c>
      <c r="AG92" s="215">
        <f t="shared" si="104"/>
        <v>0</v>
      </c>
      <c r="AH92" s="215">
        <f t="shared" si="105"/>
        <v>0</v>
      </c>
      <c r="AI92" s="215">
        <f t="shared" si="106"/>
        <v>0</v>
      </c>
      <c r="AJ92" s="215">
        <f t="shared" si="107"/>
        <v>0</v>
      </c>
      <c r="AK92" s="214">
        <v>0</v>
      </c>
      <c r="AL92" s="215">
        <f t="shared" si="82"/>
        <v>0</v>
      </c>
      <c r="AM92" s="215">
        <f t="shared" si="108"/>
        <v>0</v>
      </c>
      <c r="AN92" s="215">
        <f t="shared" si="83"/>
        <v>0</v>
      </c>
      <c r="AO92" s="215">
        <v>0</v>
      </c>
      <c r="AP92" s="215">
        <f t="shared" si="84"/>
        <v>0</v>
      </c>
      <c r="AQ92" s="215">
        <f t="shared" si="109"/>
        <v>0</v>
      </c>
      <c r="AR92" s="215">
        <f t="shared" si="85"/>
        <v>0</v>
      </c>
      <c r="AS92" s="215">
        <v>0</v>
      </c>
      <c r="AT92" s="215">
        <f t="shared" si="86"/>
        <v>0</v>
      </c>
      <c r="AU92" s="215">
        <f t="shared" si="110"/>
        <v>0</v>
      </c>
      <c r="AV92" s="215">
        <f t="shared" si="87"/>
        <v>0</v>
      </c>
      <c r="AW92" s="215">
        <f t="shared" si="111"/>
        <v>0</v>
      </c>
      <c r="AX92" s="215">
        <f t="shared" si="112"/>
        <v>0</v>
      </c>
      <c r="AY92" s="215">
        <f t="shared" si="113"/>
        <v>0</v>
      </c>
      <c r="AZ92" s="215">
        <f t="shared" si="114"/>
        <v>0</v>
      </c>
      <c r="BA92" s="215">
        <v>0</v>
      </c>
      <c r="BB92" s="215">
        <f t="shared" si="88"/>
        <v>0</v>
      </c>
      <c r="BC92" s="215">
        <f t="shared" si="115"/>
        <v>0</v>
      </c>
      <c r="BD92" s="215">
        <f t="shared" si="89"/>
        <v>0</v>
      </c>
      <c r="BE92" s="214">
        <v>0</v>
      </c>
      <c r="BF92" s="215">
        <f t="shared" si="90"/>
        <v>0</v>
      </c>
      <c r="BG92" s="215">
        <f t="shared" si="116"/>
        <v>0</v>
      </c>
      <c r="BH92" s="215">
        <f t="shared" si="91"/>
        <v>0</v>
      </c>
      <c r="BI92" s="215">
        <v>0</v>
      </c>
      <c r="BJ92" s="215">
        <f t="shared" si="92"/>
        <v>0</v>
      </c>
      <c r="BK92" s="215">
        <f t="shared" si="117"/>
        <v>0</v>
      </c>
      <c r="BL92" s="215">
        <f t="shared" si="93"/>
        <v>0</v>
      </c>
      <c r="BM92" s="215">
        <f t="shared" si="118"/>
        <v>0</v>
      </c>
      <c r="BN92" s="215">
        <f t="shared" si="119"/>
        <v>0</v>
      </c>
      <c r="BO92" s="215">
        <f t="shared" si="120"/>
        <v>0</v>
      </c>
      <c r="BP92" s="215">
        <f t="shared" si="121"/>
        <v>0</v>
      </c>
      <c r="BQ92" s="215">
        <v>0</v>
      </c>
      <c r="BR92" s="215">
        <f t="shared" si="94"/>
        <v>0</v>
      </c>
      <c r="BS92" s="215">
        <f t="shared" si="122"/>
        <v>0</v>
      </c>
      <c r="BT92" s="215">
        <f t="shared" si="95"/>
        <v>0</v>
      </c>
      <c r="BU92" s="215">
        <v>0</v>
      </c>
      <c r="BV92" s="215">
        <f t="shared" si="96"/>
        <v>0</v>
      </c>
      <c r="BW92" s="215">
        <f t="shared" si="123"/>
        <v>0</v>
      </c>
      <c r="BX92" s="215">
        <f t="shared" si="97"/>
        <v>0</v>
      </c>
      <c r="BY92" s="215">
        <v>0</v>
      </c>
      <c r="BZ92" s="215">
        <f t="shared" si="98"/>
        <v>0</v>
      </c>
      <c r="CA92" s="215">
        <f t="shared" si="124"/>
        <v>0</v>
      </c>
      <c r="CB92" s="215">
        <f t="shared" si="99"/>
        <v>0</v>
      </c>
      <c r="CC92" s="215">
        <f t="shared" si="125"/>
        <v>0</v>
      </c>
      <c r="CD92" s="215">
        <f t="shared" si="126"/>
        <v>0</v>
      </c>
      <c r="CE92" s="219">
        <f t="shared" si="127"/>
        <v>0</v>
      </c>
      <c r="CF92" s="219">
        <f t="shared" si="128"/>
        <v>0</v>
      </c>
      <c r="CG92" s="241">
        <f t="shared" si="129"/>
        <v>0</v>
      </c>
      <c r="CH92" s="241">
        <f t="shared" si="130"/>
        <v>0</v>
      </c>
      <c r="CI92" s="241">
        <f t="shared" si="131"/>
        <v>0</v>
      </c>
      <c r="CJ92" s="241"/>
      <c r="CK92" s="241"/>
      <c r="CL92" s="241"/>
      <c r="CM92" s="241"/>
    </row>
    <row r="93" spans="1:91" x14ac:dyDescent="0.35">
      <c r="A93" s="20" t="s">
        <v>11</v>
      </c>
      <c r="B93" s="20">
        <v>13020255</v>
      </c>
      <c r="C93" s="5" t="s">
        <v>235</v>
      </c>
      <c r="D93" s="6" t="s">
        <v>59</v>
      </c>
      <c r="E93" s="6">
        <v>12</v>
      </c>
      <c r="F93" s="6">
        <v>30</v>
      </c>
      <c r="G93" s="7">
        <v>1568190</v>
      </c>
      <c r="H93" s="8">
        <f t="shared" si="100"/>
        <v>52273</v>
      </c>
      <c r="I93" s="12">
        <f t="shared" si="133"/>
        <v>480</v>
      </c>
      <c r="J93" s="13">
        <f t="shared" si="132"/>
        <v>5760</v>
      </c>
      <c r="K93" s="14">
        <v>172800</v>
      </c>
      <c r="L93" s="14">
        <f t="shared" si="69"/>
        <v>9032774400</v>
      </c>
      <c r="M93" s="218">
        <f t="shared" si="70"/>
        <v>0</v>
      </c>
      <c r="N93" s="218">
        <f t="shared" si="71"/>
        <v>0</v>
      </c>
      <c r="O93" s="233">
        <v>0</v>
      </c>
      <c r="P93" s="17">
        <f t="shared" si="72"/>
        <v>0</v>
      </c>
      <c r="Q93" s="237">
        <v>0</v>
      </c>
      <c r="R93" s="8">
        <f t="shared" si="73"/>
        <v>0</v>
      </c>
      <c r="S93" s="212">
        <f t="shared" si="74"/>
        <v>0</v>
      </c>
      <c r="T93" s="212">
        <f t="shared" si="75"/>
        <v>0</v>
      </c>
      <c r="U93" s="215">
        <v>0</v>
      </c>
      <c r="V93" s="215">
        <f t="shared" si="76"/>
        <v>0</v>
      </c>
      <c r="W93" s="215">
        <f t="shared" si="101"/>
        <v>0</v>
      </c>
      <c r="X93" s="215">
        <f t="shared" si="77"/>
        <v>0</v>
      </c>
      <c r="Y93" s="221">
        <v>0</v>
      </c>
      <c r="Z93" s="221">
        <f t="shared" si="78"/>
        <v>0</v>
      </c>
      <c r="AA93" s="221">
        <f t="shared" si="102"/>
        <v>0</v>
      </c>
      <c r="AB93" s="221">
        <f t="shared" si="79"/>
        <v>0</v>
      </c>
      <c r="AC93" s="215">
        <v>0</v>
      </c>
      <c r="AD93" s="215">
        <f t="shared" si="80"/>
        <v>0</v>
      </c>
      <c r="AE93" s="215">
        <f t="shared" si="103"/>
        <v>0</v>
      </c>
      <c r="AF93" s="215">
        <f t="shared" si="81"/>
        <v>0</v>
      </c>
      <c r="AG93" s="215">
        <f t="shared" si="104"/>
        <v>0</v>
      </c>
      <c r="AH93" s="215">
        <f t="shared" si="105"/>
        <v>0</v>
      </c>
      <c r="AI93" s="215">
        <f t="shared" si="106"/>
        <v>0</v>
      </c>
      <c r="AJ93" s="215">
        <f t="shared" si="107"/>
        <v>0</v>
      </c>
      <c r="AK93" s="214">
        <v>0</v>
      </c>
      <c r="AL93" s="215">
        <f t="shared" si="82"/>
        <v>0</v>
      </c>
      <c r="AM93" s="215">
        <f t="shared" si="108"/>
        <v>0</v>
      </c>
      <c r="AN93" s="215">
        <f t="shared" si="83"/>
        <v>0</v>
      </c>
      <c r="AO93" s="215">
        <v>0</v>
      </c>
      <c r="AP93" s="215">
        <f t="shared" si="84"/>
        <v>0</v>
      </c>
      <c r="AQ93" s="215">
        <f t="shared" si="109"/>
        <v>0</v>
      </c>
      <c r="AR93" s="215">
        <f t="shared" si="85"/>
        <v>0</v>
      </c>
      <c r="AS93" s="215">
        <v>0</v>
      </c>
      <c r="AT93" s="215">
        <f t="shared" si="86"/>
        <v>0</v>
      </c>
      <c r="AU93" s="215">
        <f t="shared" si="110"/>
        <v>0</v>
      </c>
      <c r="AV93" s="215">
        <f t="shared" si="87"/>
        <v>0</v>
      </c>
      <c r="AW93" s="215">
        <f t="shared" si="111"/>
        <v>0</v>
      </c>
      <c r="AX93" s="215">
        <f t="shared" si="112"/>
        <v>0</v>
      </c>
      <c r="AY93" s="215">
        <f t="shared" si="113"/>
        <v>0</v>
      </c>
      <c r="AZ93" s="215">
        <f t="shared" si="114"/>
        <v>0</v>
      </c>
      <c r="BA93" s="215">
        <v>0</v>
      </c>
      <c r="BB93" s="215">
        <f t="shared" si="88"/>
        <v>0</v>
      </c>
      <c r="BC93" s="215">
        <f t="shared" si="115"/>
        <v>0</v>
      </c>
      <c r="BD93" s="215">
        <f t="shared" si="89"/>
        <v>0</v>
      </c>
      <c r="BE93" s="214">
        <v>0</v>
      </c>
      <c r="BF93" s="215">
        <f t="shared" si="90"/>
        <v>0</v>
      </c>
      <c r="BG93" s="215">
        <f t="shared" si="116"/>
        <v>0</v>
      </c>
      <c r="BH93" s="215">
        <f t="shared" si="91"/>
        <v>0</v>
      </c>
      <c r="BI93" s="215">
        <v>0</v>
      </c>
      <c r="BJ93" s="215">
        <f t="shared" si="92"/>
        <v>0</v>
      </c>
      <c r="BK93" s="215">
        <f t="shared" si="117"/>
        <v>0</v>
      </c>
      <c r="BL93" s="215">
        <f t="shared" si="93"/>
        <v>0</v>
      </c>
      <c r="BM93" s="215">
        <f t="shared" si="118"/>
        <v>0</v>
      </c>
      <c r="BN93" s="215">
        <f t="shared" si="119"/>
        <v>0</v>
      </c>
      <c r="BO93" s="215">
        <f t="shared" si="120"/>
        <v>0</v>
      </c>
      <c r="BP93" s="215">
        <f t="shared" si="121"/>
        <v>0</v>
      </c>
      <c r="BQ93" s="215">
        <v>0</v>
      </c>
      <c r="BR93" s="215">
        <f t="shared" si="94"/>
        <v>0</v>
      </c>
      <c r="BS93" s="215">
        <f t="shared" si="122"/>
        <v>0</v>
      </c>
      <c r="BT93" s="215">
        <f t="shared" si="95"/>
        <v>0</v>
      </c>
      <c r="BU93" s="215">
        <v>0</v>
      </c>
      <c r="BV93" s="215">
        <f t="shared" si="96"/>
        <v>0</v>
      </c>
      <c r="BW93" s="215">
        <f t="shared" si="123"/>
        <v>0</v>
      </c>
      <c r="BX93" s="215">
        <f t="shared" si="97"/>
        <v>0</v>
      </c>
      <c r="BY93" s="215">
        <v>0</v>
      </c>
      <c r="BZ93" s="215">
        <f t="shared" si="98"/>
        <v>0</v>
      </c>
      <c r="CA93" s="215">
        <f t="shared" si="124"/>
        <v>0</v>
      </c>
      <c r="CB93" s="215">
        <f t="shared" si="99"/>
        <v>0</v>
      </c>
      <c r="CC93" s="215">
        <f t="shared" si="125"/>
        <v>0</v>
      </c>
      <c r="CD93" s="215">
        <f t="shared" si="126"/>
        <v>0</v>
      </c>
      <c r="CE93" s="219">
        <f t="shared" si="127"/>
        <v>0</v>
      </c>
      <c r="CF93" s="219">
        <f t="shared" si="128"/>
        <v>0</v>
      </c>
      <c r="CG93" s="241">
        <f t="shared" si="129"/>
        <v>0</v>
      </c>
      <c r="CH93" s="241">
        <f t="shared" si="130"/>
        <v>0</v>
      </c>
      <c r="CI93" s="241">
        <f t="shared" si="131"/>
        <v>0</v>
      </c>
      <c r="CJ93" s="241"/>
      <c r="CK93" s="241"/>
      <c r="CL93" s="241"/>
      <c r="CM93" s="241"/>
    </row>
    <row r="94" spans="1:91" x14ac:dyDescent="0.35">
      <c r="A94" s="20" t="s">
        <v>11</v>
      </c>
      <c r="B94" s="20">
        <v>13010303</v>
      </c>
      <c r="C94" s="5" t="s">
        <v>346</v>
      </c>
      <c r="D94" s="6" t="s">
        <v>60</v>
      </c>
      <c r="E94" s="6">
        <v>12</v>
      </c>
      <c r="F94" s="6">
        <v>100</v>
      </c>
      <c r="G94" s="7">
        <v>2772000</v>
      </c>
      <c r="H94" s="8">
        <f t="shared" si="100"/>
        <v>27720</v>
      </c>
      <c r="I94" s="12">
        <f t="shared" si="133"/>
        <v>3000</v>
      </c>
      <c r="J94" s="13">
        <f t="shared" si="132"/>
        <v>36000</v>
      </c>
      <c r="K94" s="14">
        <v>3600000</v>
      </c>
      <c r="L94" s="14">
        <f t="shared" si="69"/>
        <v>99792000000</v>
      </c>
      <c r="M94" s="218">
        <f t="shared" si="70"/>
        <v>1400</v>
      </c>
      <c r="N94" s="218">
        <f t="shared" si="71"/>
        <v>16800</v>
      </c>
      <c r="O94" s="230">
        <v>1680000</v>
      </c>
      <c r="P94" s="17">
        <f t="shared" si="72"/>
        <v>46569600000</v>
      </c>
      <c r="Q94" s="237">
        <v>0.5</v>
      </c>
      <c r="R94" s="8">
        <f t="shared" si="73"/>
        <v>840000</v>
      </c>
      <c r="S94" s="212">
        <f t="shared" si="74"/>
        <v>2520000</v>
      </c>
      <c r="T94" s="212">
        <f t="shared" si="75"/>
        <v>69854400000</v>
      </c>
      <c r="U94" s="215">
        <v>84000</v>
      </c>
      <c r="V94" s="215">
        <f t="shared" si="76"/>
        <v>2328480000</v>
      </c>
      <c r="W94" s="215">
        <f t="shared" si="101"/>
        <v>42000</v>
      </c>
      <c r="X94" s="215">
        <f t="shared" si="77"/>
        <v>1164240000</v>
      </c>
      <c r="Y94" s="221">
        <v>117600.00000000001</v>
      </c>
      <c r="Z94" s="221">
        <f t="shared" si="78"/>
        <v>3259872000.0000005</v>
      </c>
      <c r="AA94" s="221">
        <f t="shared" si="102"/>
        <v>58800.000000000007</v>
      </c>
      <c r="AB94" s="221">
        <f t="shared" si="79"/>
        <v>1629936000.0000002</v>
      </c>
      <c r="AC94" s="215">
        <v>117600.00000000001</v>
      </c>
      <c r="AD94" s="215">
        <f t="shared" si="80"/>
        <v>3259872000.0000005</v>
      </c>
      <c r="AE94" s="215">
        <f t="shared" si="103"/>
        <v>58800.000000000007</v>
      </c>
      <c r="AF94" s="215">
        <f t="shared" si="81"/>
        <v>1629936000.0000002</v>
      </c>
      <c r="AG94" s="215">
        <f t="shared" si="104"/>
        <v>319200</v>
      </c>
      <c r="AH94" s="215">
        <f t="shared" si="105"/>
        <v>8848224000</v>
      </c>
      <c r="AI94" s="215">
        <f t="shared" si="106"/>
        <v>159600</v>
      </c>
      <c r="AJ94" s="215">
        <f t="shared" si="107"/>
        <v>4424112000</v>
      </c>
      <c r="AK94" s="214">
        <v>117600.00000000001</v>
      </c>
      <c r="AL94" s="215">
        <f t="shared" si="82"/>
        <v>3259872000.0000005</v>
      </c>
      <c r="AM94" s="215">
        <f t="shared" si="108"/>
        <v>58800.000000000007</v>
      </c>
      <c r="AN94" s="215">
        <f t="shared" si="83"/>
        <v>1629936000.0000002</v>
      </c>
      <c r="AO94" s="215">
        <v>134400</v>
      </c>
      <c r="AP94" s="215">
        <f t="shared" si="84"/>
        <v>3725568000</v>
      </c>
      <c r="AQ94" s="215">
        <f t="shared" si="109"/>
        <v>67200</v>
      </c>
      <c r="AR94" s="215">
        <f t="shared" si="85"/>
        <v>1862784000</v>
      </c>
      <c r="AS94" s="215">
        <v>100800</v>
      </c>
      <c r="AT94" s="215">
        <f t="shared" si="86"/>
        <v>2794176000</v>
      </c>
      <c r="AU94" s="215">
        <f t="shared" si="110"/>
        <v>50400</v>
      </c>
      <c r="AV94" s="215">
        <f t="shared" si="87"/>
        <v>1397088000</v>
      </c>
      <c r="AW94" s="215">
        <f t="shared" si="111"/>
        <v>352800</v>
      </c>
      <c r="AX94" s="215">
        <f t="shared" si="112"/>
        <v>9779616000</v>
      </c>
      <c r="AY94" s="215">
        <f t="shared" si="113"/>
        <v>176400</v>
      </c>
      <c r="AZ94" s="215">
        <f t="shared" si="114"/>
        <v>4889808000</v>
      </c>
      <c r="BA94" s="215">
        <v>184800</v>
      </c>
      <c r="BB94" s="215">
        <f t="shared" si="88"/>
        <v>5122656000</v>
      </c>
      <c r="BC94" s="215">
        <f t="shared" si="115"/>
        <v>92400</v>
      </c>
      <c r="BD94" s="215">
        <f t="shared" si="89"/>
        <v>2561328000</v>
      </c>
      <c r="BE94" s="214">
        <v>184800</v>
      </c>
      <c r="BF94" s="215">
        <f t="shared" si="90"/>
        <v>5122656000</v>
      </c>
      <c r="BG94" s="215">
        <f t="shared" si="116"/>
        <v>92400</v>
      </c>
      <c r="BH94" s="215">
        <f t="shared" si="91"/>
        <v>2561328000</v>
      </c>
      <c r="BI94" s="215">
        <v>168000</v>
      </c>
      <c r="BJ94" s="215">
        <f t="shared" si="92"/>
        <v>4656960000</v>
      </c>
      <c r="BK94" s="215">
        <f t="shared" si="117"/>
        <v>84000</v>
      </c>
      <c r="BL94" s="215">
        <f t="shared" si="93"/>
        <v>2328480000</v>
      </c>
      <c r="BM94" s="215">
        <f t="shared" si="118"/>
        <v>537600</v>
      </c>
      <c r="BN94" s="215">
        <f t="shared" si="119"/>
        <v>14902272000</v>
      </c>
      <c r="BO94" s="215">
        <f t="shared" si="120"/>
        <v>2561504400</v>
      </c>
      <c r="BP94" s="215">
        <f t="shared" si="121"/>
        <v>7451136000</v>
      </c>
      <c r="BQ94" s="215">
        <v>184800</v>
      </c>
      <c r="BR94" s="215">
        <f t="shared" si="94"/>
        <v>5122656000</v>
      </c>
      <c r="BS94" s="215">
        <f t="shared" si="122"/>
        <v>92400</v>
      </c>
      <c r="BT94" s="215">
        <f t="shared" si="95"/>
        <v>2561328000</v>
      </c>
      <c r="BU94" s="215">
        <v>168000</v>
      </c>
      <c r="BV94" s="215">
        <f t="shared" si="96"/>
        <v>4656960000</v>
      </c>
      <c r="BW94" s="215">
        <f t="shared" si="123"/>
        <v>84000</v>
      </c>
      <c r="BX94" s="215">
        <f t="shared" si="97"/>
        <v>2328480000</v>
      </c>
      <c r="BY94" s="215">
        <v>117600.00000000001</v>
      </c>
      <c r="BZ94" s="215">
        <f t="shared" si="98"/>
        <v>3259872000.0000005</v>
      </c>
      <c r="CA94" s="215">
        <f t="shared" si="124"/>
        <v>58800.000000000007</v>
      </c>
      <c r="CB94" s="215">
        <f t="shared" si="99"/>
        <v>1629936000.0000002</v>
      </c>
      <c r="CC94" s="215">
        <f t="shared" si="125"/>
        <v>470400</v>
      </c>
      <c r="CD94" s="215">
        <f t="shared" si="126"/>
        <v>13039488000</v>
      </c>
      <c r="CE94" s="219">
        <f t="shared" si="127"/>
        <v>235200</v>
      </c>
      <c r="CF94" s="219">
        <f t="shared" si="128"/>
        <v>6519744000</v>
      </c>
      <c r="CG94" s="241">
        <f t="shared" si="129"/>
        <v>840000</v>
      </c>
      <c r="CH94" s="241">
        <f t="shared" si="130"/>
        <v>23284800000</v>
      </c>
      <c r="CI94" s="241">
        <f t="shared" si="131"/>
        <v>0</v>
      </c>
      <c r="CJ94" s="241"/>
      <c r="CK94" s="241"/>
      <c r="CL94" s="241"/>
      <c r="CM94" s="241"/>
    </row>
    <row r="95" spans="1:91" x14ac:dyDescent="0.35">
      <c r="A95" s="20" t="s">
        <v>11</v>
      </c>
      <c r="B95" s="20">
        <v>13010302</v>
      </c>
      <c r="C95" s="5" t="s">
        <v>347</v>
      </c>
      <c r="D95" s="6" t="s">
        <v>60</v>
      </c>
      <c r="E95" s="6">
        <v>12</v>
      </c>
      <c r="F95" s="6">
        <v>100</v>
      </c>
      <c r="G95" s="7">
        <v>1095600</v>
      </c>
      <c r="H95" s="8">
        <f t="shared" si="100"/>
        <v>10956</v>
      </c>
      <c r="I95" s="12">
        <f t="shared" si="133"/>
        <v>2280</v>
      </c>
      <c r="J95" s="13">
        <f t="shared" si="132"/>
        <v>27360</v>
      </c>
      <c r="K95" s="14">
        <v>2736000</v>
      </c>
      <c r="L95" s="14">
        <f t="shared" si="69"/>
        <v>29975616000</v>
      </c>
      <c r="M95" s="218">
        <f t="shared" si="70"/>
        <v>3000</v>
      </c>
      <c r="N95" s="218">
        <f t="shared" si="71"/>
        <v>36000</v>
      </c>
      <c r="O95" s="235">
        <v>3600000</v>
      </c>
      <c r="P95" s="17">
        <f t="shared" si="72"/>
        <v>39441600000</v>
      </c>
      <c r="Q95" s="237">
        <v>0.5</v>
      </c>
      <c r="R95" s="8">
        <f t="shared" si="73"/>
        <v>1800000</v>
      </c>
      <c r="S95" s="212">
        <f t="shared" si="74"/>
        <v>5400000</v>
      </c>
      <c r="T95" s="212">
        <f t="shared" si="75"/>
        <v>59162400000</v>
      </c>
      <c r="U95" s="215">
        <v>180000</v>
      </c>
      <c r="V95" s="215">
        <f t="shared" si="76"/>
        <v>1972080000</v>
      </c>
      <c r="W95" s="215">
        <f t="shared" si="101"/>
        <v>90000</v>
      </c>
      <c r="X95" s="215">
        <f t="shared" si="77"/>
        <v>986040000</v>
      </c>
      <c r="Y95" s="221">
        <v>252000.00000000003</v>
      </c>
      <c r="Z95" s="221">
        <f t="shared" si="78"/>
        <v>2760912000.0000005</v>
      </c>
      <c r="AA95" s="221">
        <f t="shared" si="102"/>
        <v>126000.00000000001</v>
      </c>
      <c r="AB95" s="221">
        <f t="shared" si="79"/>
        <v>1380456000.0000002</v>
      </c>
      <c r="AC95" s="215">
        <v>252000.00000000003</v>
      </c>
      <c r="AD95" s="215">
        <f t="shared" si="80"/>
        <v>2760912000.0000005</v>
      </c>
      <c r="AE95" s="215">
        <f t="shared" si="103"/>
        <v>126000.00000000001</v>
      </c>
      <c r="AF95" s="215">
        <f t="shared" si="81"/>
        <v>1380456000.0000002</v>
      </c>
      <c r="AG95" s="215">
        <f t="shared" si="104"/>
        <v>684000</v>
      </c>
      <c r="AH95" s="215">
        <f t="shared" si="105"/>
        <v>7493904000.000001</v>
      </c>
      <c r="AI95" s="215">
        <f t="shared" si="106"/>
        <v>342000</v>
      </c>
      <c r="AJ95" s="215">
        <f t="shared" si="107"/>
        <v>3746952000.0000005</v>
      </c>
      <c r="AK95" s="214">
        <v>252000.00000000003</v>
      </c>
      <c r="AL95" s="215">
        <f t="shared" si="82"/>
        <v>2760912000.0000005</v>
      </c>
      <c r="AM95" s="215">
        <f t="shared" si="108"/>
        <v>126000.00000000001</v>
      </c>
      <c r="AN95" s="215">
        <f t="shared" si="83"/>
        <v>1380456000.0000002</v>
      </c>
      <c r="AO95" s="215">
        <v>288000</v>
      </c>
      <c r="AP95" s="215">
        <f t="shared" si="84"/>
        <v>3155328000</v>
      </c>
      <c r="AQ95" s="215">
        <f t="shared" si="109"/>
        <v>144000</v>
      </c>
      <c r="AR95" s="215">
        <f t="shared" si="85"/>
        <v>1577664000</v>
      </c>
      <c r="AS95" s="215">
        <v>216000</v>
      </c>
      <c r="AT95" s="215">
        <f t="shared" si="86"/>
        <v>2366496000</v>
      </c>
      <c r="AU95" s="215">
        <f t="shared" si="110"/>
        <v>108000</v>
      </c>
      <c r="AV95" s="215">
        <f t="shared" si="87"/>
        <v>1183248000</v>
      </c>
      <c r="AW95" s="215">
        <f t="shared" si="111"/>
        <v>756000</v>
      </c>
      <c r="AX95" s="215">
        <f t="shared" si="112"/>
        <v>8282736000</v>
      </c>
      <c r="AY95" s="215">
        <f t="shared" si="113"/>
        <v>378000</v>
      </c>
      <c r="AZ95" s="215">
        <f t="shared" si="114"/>
        <v>4141368000</v>
      </c>
      <c r="BA95" s="215">
        <v>396000</v>
      </c>
      <c r="BB95" s="215">
        <f t="shared" si="88"/>
        <v>4338576000</v>
      </c>
      <c r="BC95" s="215">
        <f t="shared" si="115"/>
        <v>198000</v>
      </c>
      <c r="BD95" s="215">
        <f t="shared" si="89"/>
        <v>2169288000</v>
      </c>
      <c r="BE95" s="214">
        <v>396000</v>
      </c>
      <c r="BF95" s="215">
        <f t="shared" si="90"/>
        <v>4338576000</v>
      </c>
      <c r="BG95" s="215">
        <f t="shared" si="116"/>
        <v>198000</v>
      </c>
      <c r="BH95" s="215">
        <f t="shared" si="91"/>
        <v>2169288000</v>
      </c>
      <c r="BI95" s="215">
        <v>360000</v>
      </c>
      <c r="BJ95" s="215">
        <f t="shared" si="92"/>
        <v>3944160000</v>
      </c>
      <c r="BK95" s="215">
        <f t="shared" si="117"/>
        <v>180000</v>
      </c>
      <c r="BL95" s="215">
        <f t="shared" si="93"/>
        <v>1972080000</v>
      </c>
      <c r="BM95" s="215">
        <f t="shared" si="118"/>
        <v>1152000</v>
      </c>
      <c r="BN95" s="215">
        <f t="shared" si="119"/>
        <v>12621312000</v>
      </c>
      <c r="BO95" s="215">
        <f t="shared" si="120"/>
        <v>2169666000</v>
      </c>
      <c r="BP95" s="215">
        <f t="shared" si="121"/>
        <v>6310656000</v>
      </c>
      <c r="BQ95" s="215">
        <v>396000</v>
      </c>
      <c r="BR95" s="215">
        <f t="shared" si="94"/>
        <v>4338576000</v>
      </c>
      <c r="BS95" s="215">
        <f t="shared" si="122"/>
        <v>198000</v>
      </c>
      <c r="BT95" s="215">
        <f t="shared" si="95"/>
        <v>2169288000</v>
      </c>
      <c r="BU95" s="215">
        <v>360000</v>
      </c>
      <c r="BV95" s="215">
        <f t="shared" si="96"/>
        <v>3944160000</v>
      </c>
      <c r="BW95" s="215">
        <f t="shared" si="123"/>
        <v>180000</v>
      </c>
      <c r="BX95" s="215">
        <f t="shared" si="97"/>
        <v>1972080000</v>
      </c>
      <c r="BY95" s="215">
        <v>252000.00000000003</v>
      </c>
      <c r="BZ95" s="215">
        <f t="shared" si="98"/>
        <v>2760912000.0000005</v>
      </c>
      <c r="CA95" s="215">
        <f t="shared" si="124"/>
        <v>126000.00000000001</v>
      </c>
      <c r="CB95" s="215">
        <f t="shared" si="99"/>
        <v>1380456000.0000002</v>
      </c>
      <c r="CC95" s="215">
        <f t="shared" si="125"/>
        <v>1008000</v>
      </c>
      <c r="CD95" s="215">
        <f t="shared" si="126"/>
        <v>11043648000</v>
      </c>
      <c r="CE95" s="219">
        <f t="shared" si="127"/>
        <v>504000</v>
      </c>
      <c r="CF95" s="219">
        <f t="shared" si="128"/>
        <v>5521824000</v>
      </c>
      <c r="CG95" s="241">
        <f t="shared" si="129"/>
        <v>1800000</v>
      </c>
      <c r="CH95" s="241">
        <f t="shared" si="130"/>
        <v>19720800000</v>
      </c>
      <c r="CI95" s="241">
        <f t="shared" si="131"/>
        <v>0</v>
      </c>
      <c r="CJ95" s="241"/>
      <c r="CK95" s="241"/>
      <c r="CL95" s="241"/>
      <c r="CM95" s="241"/>
    </row>
    <row r="96" spans="1:91" x14ac:dyDescent="0.35">
      <c r="A96" s="20" t="s">
        <v>11</v>
      </c>
      <c r="B96" s="20">
        <v>13020275</v>
      </c>
      <c r="C96" s="91" t="s">
        <v>348</v>
      </c>
      <c r="D96" s="6" t="s">
        <v>15</v>
      </c>
      <c r="E96" s="6">
        <v>12</v>
      </c>
      <c r="F96" s="6">
        <v>100</v>
      </c>
      <c r="G96" s="7">
        <v>506000</v>
      </c>
      <c r="H96" s="8">
        <f t="shared" si="100"/>
        <v>5060</v>
      </c>
      <c r="I96" s="12">
        <f t="shared" si="133"/>
        <v>26400</v>
      </c>
      <c r="J96" s="13">
        <f t="shared" si="132"/>
        <v>316800</v>
      </c>
      <c r="K96" s="14">
        <v>31680000</v>
      </c>
      <c r="L96" s="14">
        <f t="shared" si="69"/>
        <v>160300800000</v>
      </c>
      <c r="M96" s="218">
        <f t="shared" si="70"/>
        <v>13000</v>
      </c>
      <c r="N96" s="218">
        <f t="shared" si="71"/>
        <v>156000</v>
      </c>
      <c r="O96" s="230">
        <v>15600000</v>
      </c>
      <c r="P96" s="17">
        <f t="shared" si="72"/>
        <v>78936000000</v>
      </c>
      <c r="Q96" s="237">
        <v>0</v>
      </c>
      <c r="R96" s="8">
        <f t="shared" si="73"/>
        <v>0</v>
      </c>
      <c r="S96" s="212">
        <f t="shared" si="74"/>
        <v>15600000</v>
      </c>
      <c r="T96" s="212">
        <f t="shared" si="75"/>
        <v>78936000000</v>
      </c>
      <c r="U96" s="215">
        <v>858000</v>
      </c>
      <c r="V96" s="215">
        <f t="shared" si="76"/>
        <v>4341480000</v>
      </c>
      <c r="W96" s="215">
        <f t="shared" si="101"/>
        <v>0</v>
      </c>
      <c r="X96" s="215">
        <f t="shared" si="77"/>
        <v>0</v>
      </c>
      <c r="Y96" s="221">
        <v>1092000</v>
      </c>
      <c r="Z96" s="221">
        <f t="shared" si="78"/>
        <v>5525520000</v>
      </c>
      <c r="AA96" s="221">
        <f t="shared" si="102"/>
        <v>0</v>
      </c>
      <c r="AB96" s="221">
        <f t="shared" si="79"/>
        <v>0</v>
      </c>
      <c r="AC96" s="215">
        <v>1092000</v>
      </c>
      <c r="AD96" s="215">
        <f t="shared" si="80"/>
        <v>5525520000</v>
      </c>
      <c r="AE96" s="215">
        <f t="shared" si="103"/>
        <v>0</v>
      </c>
      <c r="AF96" s="215">
        <f t="shared" si="81"/>
        <v>0</v>
      </c>
      <c r="AG96" s="215">
        <f t="shared" si="104"/>
        <v>3042000</v>
      </c>
      <c r="AH96" s="215">
        <f t="shared" si="105"/>
        <v>15392520000</v>
      </c>
      <c r="AI96" s="215">
        <f t="shared" si="106"/>
        <v>0</v>
      </c>
      <c r="AJ96" s="215">
        <f t="shared" si="107"/>
        <v>0</v>
      </c>
      <c r="AK96" s="214">
        <v>780000</v>
      </c>
      <c r="AL96" s="215">
        <f t="shared" si="82"/>
        <v>3946800000</v>
      </c>
      <c r="AM96" s="215">
        <f t="shared" si="108"/>
        <v>0</v>
      </c>
      <c r="AN96" s="215">
        <f t="shared" si="83"/>
        <v>0</v>
      </c>
      <c r="AO96" s="215">
        <v>936000</v>
      </c>
      <c r="AP96" s="215">
        <f t="shared" si="84"/>
        <v>4736160000</v>
      </c>
      <c r="AQ96" s="215">
        <f t="shared" si="109"/>
        <v>0</v>
      </c>
      <c r="AR96" s="215">
        <f t="shared" si="85"/>
        <v>0</v>
      </c>
      <c r="AS96" s="215">
        <v>936000</v>
      </c>
      <c r="AT96" s="215">
        <f t="shared" si="86"/>
        <v>4736160000</v>
      </c>
      <c r="AU96" s="215">
        <f t="shared" si="110"/>
        <v>0</v>
      </c>
      <c r="AV96" s="215">
        <f t="shared" si="87"/>
        <v>0</v>
      </c>
      <c r="AW96" s="215">
        <f t="shared" si="111"/>
        <v>2652000</v>
      </c>
      <c r="AX96" s="215">
        <f t="shared" si="112"/>
        <v>13419120000</v>
      </c>
      <c r="AY96" s="215">
        <f t="shared" si="113"/>
        <v>0</v>
      </c>
      <c r="AZ96" s="215">
        <f t="shared" si="114"/>
        <v>0</v>
      </c>
      <c r="BA96" s="215">
        <v>1794000</v>
      </c>
      <c r="BB96" s="215">
        <f t="shared" si="88"/>
        <v>9077640000</v>
      </c>
      <c r="BC96" s="215">
        <f t="shared" si="115"/>
        <v>0</v>
      </c>
      <c r="BD96" s="215">
        <f t="shared" si="89"/>
        <v>0</v>
      </c>
      <c r="BE96" s="214">
        <v>1872000</v>
      </c>
      <c r="BF96" s="215">
        <f t="shared" si="90"/>
        <v>9472320000</v>
      </c>
      <c r="BG96" s="215">
        <f t="shared" si="116"/>
        <v>0</v>
      </c>
      <c r="BH96" s="215">
        <f t="shared" si="91"/>
        <v>0</v>
      </c>
      <c r="BI96" s="215">
        <v>1716000</v>
      </c>
      <c r="BJ96" s="215">
        <f t="shared" si="92"/>
        <v>8682960000</v>
      </c>
      <c r="BK96" s="215">
        <f t="shared" si="117"/>
        <v>0</v>
      </c>
      <c r="BL96" s="215">
        <f t="shared" si="93"/>
        <v>0</v>
      </c>
      <c r="BM96" s="215">
        <f t="shared" si="118"/>
        <v>5382000</v>
      </c>
      <c r="BN96" s="215">
        <f t="shared" si="119"/>
        <v>27232920000</v>
      </c>
      <c r="BO96" s="215">
        <f t="shared" si="120"/>
        <v>0</v>
      </c>
      <c r="BP96" s="215">
        <f t="shared" si="121"/>
        <v>0</v>
      </c>
      <c r="BQ96" s="215">
        <v>1716000</v>
      </c>
      <c r="BR96" s="215">
        <f t="shared" si="94"/>
        <v>8682960000</v>
      </c>
      <c r="BS96" s="215">
        <f t="shared" si="122"/>
        <v>0</v>
      </c>
      <c r="BT96" s="215">
        <f t="shared" si="95"/>
        <v>0</v>
      </c>
      <c r="BU96" s="215">
        <v>1716000</v>
      </c>
      <c r="BV96" s="215">
        <f t="shared" si="96"/>
        <v>8682960000</v>
      </c>
      <c r="BW96" s="215">
        <f t="shared" si="123"/>
        <v>0</v>
      </c>
      <c r="BX96" s="215">
        <f t="shared" si="97"/>
        <v>0</v>
      </c>
      <c r="BY96" s="215">
        <v>1092000</v>
      </c>
      <c r="BZ96" s="215">
        <f t="shared" si="98"/>
        <v>5525520000</v>
      </c>
      <c r="CA96" s="215">
        <f t="shared" si="124"/>
        <v>0</v>
      </c>
      <c r="CB96" s="215">
        <f t="shared" si="99"/>
        <v>0</v>
      </c>
      <c r="CC96" s="215">
        <f t="shared" si="125"/>
        <v>4524000</v>
      </c>
      <c r="CD96" s="215">
        <f t="shared" si="126"/>
        <v>22891440000</v>
      </c>
      <c r="CE96" s="219">
        <f t="shared" si="127"/>
        <v>0</v>
      </c>
      <c r="CF96" s="219">
        <f t="shared" si="128"/>
        <v>0</v>
      </c>
      <c r="CG96" s="241">
        <f t="shared" si="129"/>
        <v>0</v>
      </c>
      <c r="CH96" s="241">
        <f t="shared" si="130"/>
        <v>0</v>
      </c>
      <c r="CI96" s="241">
        <f t="shared" si="131"/>
        <v>0</v>
      </c>
      <c r="CJ96" s="241"/>
      <c r="CK96" s="241"/>
      <c r="CL96" s="241"/>
      <c r="CM96" s="241"/>
    </row>
    <row r="97" spans="1:91" x14ac:dyDescent="0.35">
      <c r="A97" s="20" t="s">
        <v>11</v>
      </c>
      <c r="B97" s="20">
        <v>13010209</v>
      </c>
      <c r="C97" s="5" t="s">
        <v>349</v>
      </c>
      <c r="D97" s="6"/>
      <c r="E97" s="6">
        <v>12</v>
      </c>
      <c r="F97" s="6">
        <v>100</v>
      </c>
      <c r="G97" s="7">
        <v>840000</v>
      </c>
      <c r="H97" s="8">
        <f t="shared" si="100"/>
        <v>8400</v>
      </c>
      <c r="I97" s="12">
        <f t="shared" si="133"/>
        <v>30000</v>
      </c>
      <c r="J97" s="13">
        <f t="shared" si="132"/>
        <v>360000</v>
      </c>
      <c r="K97" s="14">
        <v>36000000</v>
      </c>
      <c r="L97" s="14">
        <f t="shared" si="69"/>
        <v>302400000000</v>
      </c>
      <c r="M97" s="218">
        <f t="shared" si="70"/>
        <v>40000</v>
      </c>
      <c r="N97" s="218">
        <f t="shared" si="71"/>
        <v>480000</v>
      </c>
      <c r="O97" s="238">
        <v>48000000</v>
      </c>
      <c r="P97" s="17">
        <f t="shared" si="72"/>
        <v>403200000000</v>
      </c>
      <c r="Q97" s="237">
        <v>0.6</v>
      </c>
      <c r="R97" s="8">
        <f t="shared" si="73"/>
        <v>28800000</v>
      </c>
      <c r="S97" s="212">
        <f t="shared" si="74"/>
        <v>76800000</v>
      </c>
      <c r="T97" s="212">
        <f t="shared" si="75"/>
        <v>645120000000</v>
      </c>
      <c r="U97" s="215">
        <v>2640000</v>
      </c>
      <c r="V97" s="215">
        <f t="shared" si="76"/>
        <v>22176000000</v>
      </c>
      <c r="W97" s="215">
        <f t="shared" si="101"/>
        <v>1584000</v>
      </c>
      <c r="X97" s="215">
        <f t="shared" si="77"/>
        <v>13305600000</v>
      </c>
      <c r="Y97" s="221">
        <v>3360000.0000000005</v>
      </c>
      <c r="Z97" s="221">
        <f t="shared" si="78"/>
        <v>28224000000.000004</v>
      </c>
      <c r="AA97" s="221">
        <f t="shared" si="102"/>
        <v>2016000.0000000002</v>
      </c>
      <c r="AB97" s="221">
        <f t="shared" si="79"/>
        <v>16934400000.000002</v>
      </c>
      <c r="AC97" s="215">
        <v>3360000.0000000005</v>
      </c>
      <c r="AD97" s="215">
        <f t="shared" si="80"/>
        <v>28224000000.000004</v>
      </c>
      <c r="AE97" s="215">
        <f t="shared" si="103"/>
        <v>2016000.0000000002</v>
      </c>
      <c r="AF97" s="215">
        <f t="shared" si="81"/>
        <v>16934400000.000002</v>
      </c>
      <c r="AG97" s="215">
        <f t="shared" si="104"/>
        <v>9360000</v>
      </c>
      <c r="AH97" s="215">
        <f t="shared" si="105"/>
        <v>78624000000</v>
      </c>
      <c r="AI97" s="215">
        <f t="shared" si="106"/>
        <v>5616000</v>
      </c>
      <c r="AJ97" s="215">
        <f t="shared" si="107"/>
        <v>47174400000</v>
      </c>
      <c r="AK97" s="214">
        <v>2400000</v>
      </c>
      <c r="AL97" s="215">
        <f t="shared" si="82"/>
        <v>20160000000</v>
      </c>
      <c r="AM97" s="215">
        <f t="shared" si="108"/>
        <v>1440000</v>
      </c>
      <c r="AN97" s="215">
        <f t="shared" si="83"/>
        <v>12096000000</v>
      </c>
      <c r="AO97" s="215">
        <v>2880000</v>
      </c>
      <c r="AP97" s="215">
        <f t="shared" si="84"/>
        <v>24192000000</v>
      </c>
      <c r="AQ97" s="215">
        <f t="shared" si="109"/>
        <v>1728000</v>
      </c>
      <c r="AR97" s="215">
        <f t="shared" si="85"/>
        <v>14515200000</v>
      </c>
      <c r="AS97" s="215">
        <v>2880000</v>
      </c>
      <c r="AT97" s="215">
        <f t="shared" si="86"/>
        <v>24192000000</v>
      </c>
      <c r="AU97" s="215">
        <f t="shared" si="110"/>
        <v>1728000</v>
      </c>
      <c r="AV97" s="215">
        <f t="shared" si="87"/>
        <v>14515200000</v>
      </c>
      <c r="AW97" s="215">
        <f t="shared" si="111"/>
        <v>8160000</v>
      </c>
      <c r="AX97" s="215">
        <f t="shared" si="112"/>
        <v>68544000000</v>
      </c>
      <c r="AY97" s="215">
        <f t="shared" si="113"/>
        <v>4896000</v>
      </c>
      <c r="AZ97" s="215">
        <f t="shared" si="114"/>
        <v>41126400000</v>
      </c>
      <c r="BA97" s="215">
        <v>5520000</v>
      </c>
      <c r="BB97" s="215">
        <f t="shared" si="88"/>
        <v>46368000000</v>
      </c>
      <c r="BC97" s="215">
        <f t="shared" si="115"/>
        <v>3312000</v>
      </c>
      <c r="BD97" s="215">
        <f t="shared" si="89"/>
        <v>27820800000</v>
      </c>
      <c r="BE97" s="214">
        <v>5760000</v>
      </c>
      <c r="BF97" s="215">
        <f t="shared" si="90"/>
        <v>48384000000</v>
      </c>
      <c r="BG97" s="215">
        <f t="shared" si="116"/>
        <v>3456000</v>
      </c>
      <c r="BH97" s="215">
        <f t="shared" si="91"/>
        <v>29030400000</v>
      </c>
      <c r="BI97" s="215">
        <v>5280000</v>
      </c>
      <c r="BJ97" s="215">
        <f t="shared" si="92"/>
        <v>44352000000</v>
      </c>
      <c r="BK97" s="215">
        <f t="shared" si="117"/>
        <v>3168000</v>
      </c>
      <c r="BL97" s="215">
        <f t="shared" si="93"/>
        <v>26611200000</v>
      </c>
      <c r="BM97" s="215">
        <f t="shared" si="118"/>
        <v>16560000</v>
      </c>
      <c r="BN97" s="215">
        <f t="shared" si="119"/>
        <v>139104000000</v>
      </c>
      <c r="BO97" s="215">
        <f t="shared" si="120"/>
        <v>29036880000</v>
      </c>
      <c r="BP97" s="215">
        <f t="shared" si="121"/>
        <v>83462400000</v>
      </c>
      <c r="BQ97" s="215">
        <v>5280000</v>
      </c>
      <c r="BR97" s="215">
        <f t="shared" si="94"/>
        <v>44352000000</v>
      </c>
      <c r="BS97" s="215">
        <f t="shared" si="122"/>
        <v>3168000</v>
      </c>
      <c r="BT97" s="215">
        <f t="shared" si="95"/>
        <v>26611200000</v>
      </c>
      <c r="BU97" s="215">
        <v>5280000</v>
      </c>
      <c r="BV97" s="215">
        <f t="shared" si="96"/>
        <v>44352000000</v>
      </c>
      <c r="BW97" s="215">
        <f t="shared" si="123"/>
        <v>3168000</v>
      </c>
      <c r="BX97" s="215">
        <f t="shared" si="97"/>
        <v>26611200000</v>
      </c>
      <c r="BY97" s="215">
        <v>3360000.0000000005</v>
      </c>
      <c r="BZ97" s="215">
        <f t="shared" si="98"/>
        <v>28224000000.000004</v>
      </c>
      <c r="CA97" s="215">
        <f t="shared" si="124"/>
        <v>2016000.0000000002</v>
      </c>
      <c r="CB97" s="215">
        <f t="shared" si="99"/>
        <v>16934400000.000002</v>
      </c>
      <c r="CC97" s="215">
        <f t="shared" si="125"/>
        <v>13920000</v>
      </c>
      <c r="CD97" s="215">
        <f t="shared" si="126"/>
        <v>116928000000</v>
      </c>
      <c r="CE97" s="219">
        <f t="shared" si="127"/>
        <v>8352000</v>
      </c>
      <c r="CF97" s="219">
        <f t="shared" si="128"/>
        <v>70156800000</v>
      </c>
      <c r="CG97" s="241">
        <f t="shared" si="129"/>
        <v>28800000</v>
      </c>
      <c r="CH97" s="241">
        <f t="shared" si="130"/>
        <v>241920000000</v>
      </c>
      <c r="CI97" s="241">
        <f t="shared" si="131"/>
        <v>0</v>
      </c>
      <c r="CJ97" s="241"/>
      <c r="CK97" s="241"/>
      <c r="CL97" s="241"/>
      <c r="CM97" s="241"/>
    </row>
    <row r="98" spans="1:91" x14ac:dyDescent="0.35">
      <c r="A98" s="20" t="s">
        <v>11</v>
      </c>
      <c r="B98" s="20">
        <v>13010210</v>
      </c>
      <c r="C98" s="5" t="s">
        <v>350</v>
      </c>
      <c r="D98" s="6" t="s">
        <v>61</v>
      </c>
      <c r="E98" s="6">
        <v>12</v>
      </c>
      <c r="F98" s="6">
        <v>10</v>
      </c>
      <c r="G98" s="7">
        <v>257400</v>
      </c>
      <c r="H98" s="8">
        <f t="shared" si="100"/>
        <v>25740</v>
      </c>
      <c r="I98" s="12">
        <f t="shared" si="133"/>
        <v>6000</v>
      </c>
      <c r="J98" s="13">
        <f t="shared" si="132"/>
        <v>72000</v>
      </c>
      <c r="K98" s="14">
        <v>720000</v>
      </c>
      <c r="L98" s="14">
        <f t="shared" ref="L98:L129" si="134">K98*H98</f>
        <v>18532800000</v>
      </c>
      <c r="M98" s="218">
        <f t="shared" si="70"/>
        <v>2000</v>
      </c>
      <c r="N98" s="218">
        <f t="shared" si="71"/>
        <v>24000</v>
      </c>
      <c r="O98" s="230">
        <v>240000</v>
      </c>
      <c r="P98" s="17">
        <f t="shared" si="72"/>
        <v>6177600000</v>
      </c>
      <c r="Q98" s="237">
        <v>0.33</v>
      </c>
      <c r="R98" s="8">
        <f t="shared" si="73"/>
        <v>79200</v>
      </c>
      <c r="S98" s="212">
        <f t="shared" si="74"/>
        <v>319200</v>
      </c>
      <c r="T98" s="212">
        <f t="shared" si="75"/>
        <v>8216208000</v>
      </c>
      <c r="U98" s="215">
        <v>12000</v>
      </c>
      <c r="V98" s="215">
        <f t="shared" si="76"/>
        <v>308880000</v>
      </c>
      <c r="W98" s="215">
        <f t="shared" si="101"/>
        <v>3960</v>
      </c>
      <c r="X98" s="215">
        <f t="shared" si="77"/>
        <v>101930400</v>
      </c>
      <c r="Y98" s="221">
        <v>16800</v>
      </c>
      <c r="Z98" s="221">
        <f t="shared" si="78"/>
        <v>432432000</v>
      </c>
      <c r="AA98" s="221">
        <f t="shared" si="102"/>
        <v>5544</v>
      </c>
      <c r="AB98" s="221">
        <f t="shared" si="79"/>
        <v>142702560</v>
      </c>
      <c r="AC98" s="215">
        <v>16800</v>
      </c>
      <c r="AD98" s="215">
        <f t="shared" si="80"/>
        <v>432432000</v>
      </c>
      <c r="AE98" s="215">
        <f t="shared" si="103"/>
        <v>5544</v>
      </c>
      <c r="AF98" s="215">
        <f t="shared" si="81"/>
        <v>142702560</v>
      </c>
      <c r="AG98" s="215">
        <f t="shared" si="104"/>
        <v>45600</v>
      </c>
      <c r="AH98" s="215">
        <f t="shared" si="105"/>
        <v>1173744000</v>
      </c>
      <c r="AI98" s="215">
        <f t="shared" si="106"/>
        <v>15048</v>
      </c>
      <c r="AJ98" s="215">
        <f t="shared" si="107"/>
        <v>387335520</v>
      </c>
      <c r="AK98" s="214">
        <v>16800</v>
      </c>
      <c r="AL98" s="215">
        <f t="shared" si="82"/>
        <v>432432000</v>
      </c>
      <c r="AM98" s="215">
        <f t="shared" si="108"/>
        <v>5544</v>
      </c>
      <c r="AN98" s="215">
        <f t="shared" si="83"/>
        <v>142702560</v>
      </c>
      <c r="AO98" s="215">
        <v>19200</v>
      </c>
      <c r="AP98" s="215">
        <f t="shared" si="84"/>
        <v>494208000</v>
      </c>
      <c r="AQ98" s="215">
        <f t="shared" si="109"/>
        <v>6336</v>
      </c>
      <c r="AR98" s="215">
        <f t="shared" si="85"/>
        <v>163088640</v>
      </c>
      <c r="AS98" s="215">
        <v>14400</v>
      </c>
      <c r="AT98" s="215">
        <f t="shared" si="86"/>
        <v>370656000</v>
      </c>
      <c r="AU98" s="215">
        <f t="shared" si="110"/>
        <v>4752</v>
      </c>
      <c r="AV98" s="215">
        <f t="shared" si="87"/>
        <v>122316480</v>
      </c>
      <c r="AW98" s="215">
        <f t="shared" si="111"/>
        <v>50400</v>
      </c>
      <c r="AX98" s="215">
        <f t="shared" si="112"/>
        <v>1297296000</v>
      </c>
      <c r="AY98" s="215">
        <f t="shared" si="113"/>
        <v>16632</v>
      </c>
      <c r="AZ98" s="215">
        <f t="shared" si="114"/>
        <v>428107680</v>
      </c>
      <c r="BA98" s="215">
        <v>26400</v>
      </c>
      <c r="BB98" s="215">
        <f t="shared" si="88"/>
        <v>679536000</v>
      </c>
      <c r="BC98" s="215">
        <f t="shared" si="115"/>
        <v>8712</v>
      </c>
      <c r="BD98" s="215">
        <f t="shared" si="89"/>
        <v>224246880</v>
      </c>
      <c r="BE98" s="214">
        <v>26400</v>
      </c>
      <c r="BF98" s="215">
        <f t="shared" si="90"/>
        <v>679536000</v>
      </c>
      <c r="BG98" s="215">
        <f t="shared" si="116"/>
        <v>8712</v>
      </c>
      <c r="BH98" s="215">
        <f t="shared" si="91"/>
        <v>224246880</v>
      </c>
      <c r="BI98" s="215">
        <v>24000</v>
      </c>
      <c r="BJ98" s="215">
        <f t="shared" si="92"/>
        <v>617760000</v>
      </c>
      <c r="BK98" s="215">
        <f t="shared" si="117"/>
        <v>7920</v>
      </c>
      <c r="BL98" s="215">
        <f t="shared" si="93"/>
        <v>203860800</v>
      </c>
      <c r="BM98" s="215">
        <f t="shared" si="118"/>
        <v>76800</v>
      </c>
      <c r="BN98" s="215">
        <f t="shared" si="119"/>
        <v>1976832000</v>
      </c>
      <c r="BO98" s="215">
        <f t="shared" si="120"/>
        <v>224263512</v>
      </c>
      <c r="BP98" s="215">
        <f t="shared" si="121"/>
        <v>652354560</v>
      </c>
      <c r="BQ98" s="215">
        <v>26400</v>
      </c>
      <c r="BR98" s="215">
        <f t="shared" si="94"/>
        <v>679536000</v>
      </c>
      <c r="BS98" s="215">
        <f t="shared" si="122"/>
        <v>8712</v>
      </c>
      <c r="BT98" s="215">
        <f t="shared" si="95"/>
        <v>224246880</v>
      </c>
      <c r="BU98" s="215">
        <v>24000</v>
      </c>
      <c r="BV98" s="215">
        <f t="shared" si="96"/>
        <v>617760000</v>
      </c>
      <c r="BW98" s="215">
        <f t="shared" si="123"/>
        <v>7920</v>
      </c>
      <c r="BX98" s="215">
        <f t="shared" si="97"/>
        <v>203860800</v>
      </c>
      <c r="BY98" s="215">
        <v>16800</v>
      </c>
      <c r="BZ98" s="215">
        <f t="shared" si="98"/>
        <v>432432000</v>
      </c>
      <c r="CA98" s="215">
        <f t="shared" si="124"/>
        <v>5544</v>
      </c>
      <c r="CB98" s="215">
        <f t="shared" si="99"/>
        <v>142702560</v>
      </c>
      <c r="CC98" s="215">
        <f t="shared" si="125"/>
        <v>67200</v>
      </c>
      <c r="CD98" s="215">
        <f t="shared" si="126"/>
        <v>1729728000</v>
      </c>
      <c r="CE98" s="219">
        <f t="shared" si="127"/>
        <v>22176</v>
      </c>
      <c r="CF98" s="219">
        <f t="shared" si="128"/>
        <v>570810240</v>
      </c>
      <c r="CG98" s="241">
        <f t="shared" si="129"/>
        <v>79200</v>
      </c>
      <c r="CH98" s="241">
        <f t="shared" si="130"/>
        <v>2038608000</v>
      </c>
      <c r="CI98" s="241">
        <f t="shared" si="131"/>
        <v>0</v>
      </c>
      <c r="CJ98" s="241"/>
      <c r="CK98" s="241"/>
      <c r="CL98" s="241"/>
      <c r="CM98" s="241"/>
    </row>
    <row r="99" spans="1:91" x14ac:dyDescent="0.35">
      <c r="A99" s="20" t="s">
        <v>11</v>
      </c>
      <c r="B99" s="20">
        <v>13010243</v>
      </c>
      <c r="C99" s="5" t="s">
        <v>236</v>
      </c>
      <c r="D99" s="6"/>
      <c r="E99" s="6">
        <v>12</v>
      </c>
      <c r="F99" s="6">
        <v>30</v>
      </c>
      <c r="G99" s="7">
        <v>543780</v>
      </c>
      <c r="H99" s="8">
        <f t="shared" si="100"/>
        <v>18126</v>
      </c>
      <c r="I99" s="12">
        <f t="shared" si="133"/>
        <v>200</v>
      </c>
      <c r="J99" s="13">
        <f t="shared" si="132"/>
        <v>2400</v>
      </c>
      <c r="K99" s="14">
        <v>72000</v>
      </c>
      <c r="L99" s="14">
        <f t="shared" si="134"/>
        <v>1305072000</v>
      </c>
      <c r="M99" s="218">
        <f t="shared" si="70"/>
        <v>0</v>
      </c>
      <c r="N99" s="218">
        <f t="shared" si="71"/>
        <v>0</v>
      </c>
      <c r="O99" s="230"/>
      <c r="P99" s="17">
        <f t="shared" si="72"/>
        <v>0</v>
      </c>
      <c r="Q99" s="237">
        <v>0</v>
      </c>
      <c r="R99" s="8">
        <f t="shared" si="73"/>
        <v>0</v>
      </c>
      <c r="S99" s="212">
        <f t="shared" si="74"/>
        <v>0</v>
      </c>
      <c r="T99" s="212">
        <f t="shared" si="75"/>
        <v>0</v>
      </c>
      <c r="U99" s="215">
        <v>0</v>
      </c>
      <c r="V99" s="215">
        <f t="shared" si="76"/>
        <v>0</v>
      </c>
      <c r="W99" s="215">
        <f t="shared" si="101"/>
        <v>0</v>
      </c>
      <c r="X99" s="215">
        <f t="shared" si="77"/>
        <v>0</v>
      </c>
      <c r="Y99" s="221">
        <v>0</v>
      </c>
      <c r="Z99" s="221">
        <f t="shared" si="78"/>
        <v>0</v>
      </c>
      <c r="AA99" s="221">
        <f t="shared" si="102"/>
        <v>0</v>
      </c>
      <c r="AB99" s="221">
        <f t="shared" si="79"/>
        <v>0</v>
      </c>
      <c r="AC99" s="215">
        <v>0</v>
      </c>
      <c r="AD99" s="215">
        <f t="shared" si="80"/>
        <v>0</v>
      </c>
      <c r="AE99" s="215">
        <f t="shared" si="103"/>
        <v>0</v>
      </c>
      <c r="AF99" s="215">
        <f t="shared" si="81"/>
        <v>0</v>
      </c>
      <c r="AG99" s="215">
        <f t="shared" si="104"/>
        <v>0</v>
      </c>
      <c r="AH99" s="215">
        <f t="shared" si="105"/>
        <v>0</v>
      </c>
      <c r="AI99" s="215">
        <f t="shared" si="106"/>
        <v>0</v>
      </c>
      <c r="AJ99" s="215">
        <f t="shared" si="107"/>
        <v>0</v>
      </c>
      <c r="AK99" s="214">
        <v>0</v>
      </c>
      <c r="AL99" s="215">
        <f t="shared" si="82"/>
        <v>0</v>
      </c>
      <c r="AM99" s="215">
        <f t="shared" si="108"/>
        <v>0</v>
      </c>
      <c r="AN99" s="215">
        <f t="shared" si="83"/>
        <v>0</v>
      </c>
      <c r="AO99" s="215">
        <v>0</v>
      </c>
      <c r="AP99" s="215">
        <f t="shared" si="84"/>
        <v>0</v>
      </c>
      <c r="AQ99" s="215">
        <f t="shared" si="109"/>
        <v>0</v>
      </c>
      <c r="AR99" s="215">
        <f t="shared" si="85"/>
        <v>0</v>
      </c>
      <c r="AS99" s="215">
        <v>0</v>
      </c>
      <c r="AT99" s="215">
        <f t="shared" si="86"/>
        <v>0</v>
      </c>
      <c r="AU99" s="215">
        <f t="shared" si="110"/>
        <v>0</v>
      </c>
      <c r="AV99" s="215">
        <f t="shared" si="87"/>
        <v>0</v>
      </c>
      <c r="AW99" s="215">
        <f t="shared" si="111"/>
        <v>0</v>
      </c>
      <c r="AX99" s="215">
        <f t="shared" si="112"/>
        <v>0</v>
      </c>
      <c r="AY99" s="215">
        <f t="shared" si="113"/>
        <v>0</v>
      </c>
      <c r="AZ99" s="215">
        <f t="shared" si="114"/>
        <v>0</v>
      </c>
      <c r="BA99" s="215">
        <v>0</v>
      </c>
      <c r="BB99" s="215">
        <f t="shared" si="88"/>
        <v>0</v>
      </c>
      <c r="BC99" s="215">
        <f t="shared" si="115"/>
        <v>0</v>
      </c>
      <c r="BD99" s="215">
        <f t="shared" si="89"/>
        <v>0</v>
      </c>
      <c r="BE99" s="214">
        <v>0</v>
      </c>
      <c r="BF99" s="215">
        <f t="shared" si="90"/>
        <v>0</v>
      </c>
      <c r="BG99" s="215">
        <f t="shared" si="116"/>
        <v>0</v>
      </c>
      <c r="BH99" s="215">
        <f t="shared" si="91"/>
        <v>0</v>
      </c>
      <c r="BI99" s="215">
        <v>0</v>
      </c>
      <c r="BJ99" s="215">
        <f t="shared" si="92"/>
        <v>0</v>
      </c>
      <c r="BK99" s="215">
        <f t="shared" si="117"/>
        <v>0</v>
      </c>
      <c r="BL99" s="215">
        <f t="shared" si="93"/>
        <v>0</v>
      </c>
      <c r="BM99" s="215">
        <f t="shared" si="118"/>
        <v>0</v>
      </c>
      <c r="BN99" s="215">
        <f t="shared" si="119"/>
        <v>0</v>
      </c>
      <c r="BO99" s="215">
        <f t="shared" si="120"/>
        <v>0</v>
      </c>
      <c r="BP99" s="215">
        <f t="shared" si="121"/>
        <v>0</v>
      </c>
      <c r="BQ99" s="215">
        <v>0</v>
      </c>
      <c r="BR99" s="215">
        <f t="shared" si="94"/>
        <v>0</v>
      </c>
      <c r="BS99" s="215">
        <f t="shared" si="122"/>
        <v>0</v>
      </c>
      <c r="BT99" s="215">
        <f t="shared" si="95"/>
        <v>0</v>
      </c>
      <c r="BU99" s="215">
        <v>0</v>
      </c>
      <c r="BV99" s="215">
        <f t="shared" si="96"/>
        <v>0</v>
      </c>
      <c r="BW99" s="215">
        <f t="shared" si="123"/>
        <v>0</v>
      </c>
      <c r="BX99" s="215">
        <f t="shared" si="97"/>
        <v>0</v>
      </c>
      <c r="BY99" s="215">
        <v>0</v>
      </c>
      <c r="BZ99" s="215">
        <f t="shared" si="98"/>
        <v>0</v>
      </c>
      <c r="CA99" s="215">
        <f t="shared" si="124"/>
        <v>0</v>
      </c>
      <c r="CB99" s="215">
        <f t="shared" si="99"/>
        <v>0</v>
      </c>
      <c r="CC99" s="215">
        <f t="shared" si="125"/>
        <v>0</v>
      </c>
      <c r="CD99" s="215">
        <f t="shared" si="126"/>
        <v>0</v>
      </c>
      <c r="CE99" s="219">
        <f t="shared" si="127"/>
        <v>0</v>
      </c>
      <c r="CF99" s="219">
        <f t="shared" si="128"/>
        <v>0</v>
      </c>
      <c r="CG99" s="241">
        <f t="shared" si="129"/>
        <v>0</v>
      </c>
      <c r="CH99" s="241">
        <f t="shared" si="130"/>
        <v>0</v>
      </c>
      <c r="CI99" s="241">
        <f t="shared" si="131"/>
        <v>0</v>
      </c>
      <c r="CJ99" s="241"/>
      <c r="CK99" s="241"/>
      <c r="CL99" s="241"/>
      <c r="CM99" s="241"/>
    </row>
    <row r="100" spans="1:91" x14ac:dyDescent="0.35">
      <c r="A100" s="20" t="s">
        <v>11</v>
      </c>
      <c r="B100" s="20">
        <v>13010228</v>
      </c>
      <c r="C100" s="5" t="s">
        <v>351</v>
      </c>
      <c r="D100" s="6"/>
      <c r="E100" s="6">
        <v>12</v>
      </c>
      <c r="F100" s="6">
        <v>30</v>
      </c>
      <c r="G100" s="7">
        <v>165000</v>
      </c>
      <c r="H100" s="8">
        <f t="shared" si="100"/>
        <v>5500</v>
      </c>
      <c r="I100" s="12">
        <f t="shared" si="133"/>
        <v>12000</v>
      </c>
      <c r="J100" s="13">
        <f t="shared" si="132"/>
        <v>144000</v>
      </c>
      <c r="K100" s="14">
        <v>4320000</v>
      </c>
      <c r="L100" s="14">
        <f t="shared" si="134"/>
        <v>23760000000</v>
      </c>
      <c r="M100" s="218">
        <f t="shared" si="70"/>
        <v>0</v>
      </c>
      <c r="N100" s="218">
        <f t="shared" si="71"/>
        <v>0</v>
      </c>
      <c r="O100" s="233">
        <v>0</v>
      </c>
      <c r="P100" s="17">
        <f t="shared" si="72"/>
        <v>0</v>
      </c>
      <c r="Q100" s="237">
        <v>1</v>
      </c>
      <c r="R100" s="8">
        <f t="shared" si="73"/>
        <v>0</v>
      </c>
      <c r="S100" s="212">
        <f t="shared" si="74"/>
        <v>0</v>
      </c>
      <c r="T100" s="212">
        <f t="shared" si="75"/>
        <v>0</v>
      </c>
      <c r="U100" s="215">
        <v>0</v>
      </c>
      <c r="V100" s="215">
        <f t="shared" si="76"/>
        <v>0</v>
      </c>
      <c r="W100" s="215">
        <f t="shared" si="101"/>
        <v>0</v>
      </c>
      <c r="X100" s="215">
        <f t="shared" si="77"/>
        <v>0</v>
      </c>
      <c r="Y100" s="221">
        <v>0</v>
      </c>
      <c r="Z100" s="221">
        <f t="shared" si="78"/>
        <v>0</v>
      </c>
      <c r="AA100" s="221">
        <f t="shared" si="102"/>
        <v>0</v>
      </c>
      <c r="AB100" s="221">
        <f t="shared" si="79"/>
        <v>0</v>
      </c>
      <c r="AC100" s="215">
        <v>0</v>
      </c>
      <c r="AD100" s="215">
        <f t="shared" si="80"/>
        <v>0</v>
      </c>
      <c r="AE100" s="215">
        <f t="shared" si="103"/>
        <v>0</v>
      </c>
      <c r="AF100" s="215">
        <f t="shared" si="81"/>
        <v>0</v>
      </c>
      <c r="AG100" s="215">
        <f t="shared" si="104"/>
        <v>0</v>
      </c>
      <c r="AH100" s="215">
        <f t="shared" si="105"/>
        <v>0</v>
      </c>
      <c r="AI100" s="215">
        <f t="shared" si="106"/>
        <v>0</v>
      </c>
      <c r="AJ100" s="215">
        <f t="shared" si="107"/>
        <v>0</v>
      </c>
      <c r="AK100" s="214">
        <v>0</v>
      </c>
      <c r="AL100" s="215">
        <f t="shared" si="82"/>
        <v>0</v>
      </c>
      <c r="AM100" s="215">
        <f t="shared" si="108"/>
        <v>0</v>
      </c>
      <c r="AN100" s="215">
        <f t="shared" si="83"/>
        <v>0</v>
      </c>
      <c r="AO100" s="215">
        <v>0</v>
      </c>
      <c r="AP100" s="215">
        <f t="shared" si="84"/>
        <v>0</v>
      </c>
      <c r="AQ100" s="215">
        <f t="shared" si="109"/>
        <v>0</v>
      </c>
      <c r="AR100" s="215">
        <f t="shared" si="85"/>
        <v>0</v>
      </c>
      <c r="AS100" s="215">
        <v>0</v>
      </c>
      <c r="AT100" s="215">
        <f t="shared" si="86"/>
        <v>0</v>
      </c>
      <c r="AU100" s="215">
        <f t="shared" si="110"/>
        <v>0</v>
      </c>
      <c r="AV100" s="215">
        <f t="shared" si="87"/>
        <v>0</v>
      </c>
      <c r="AW100" s="215">
        <f t="shared" si="111"/>
        <v>0</v>
      </c>
      <c r="AX100" s="215">
        <f t="shared" si="112"/>
        <v>0</v>
      </c>
      <c r="AY100" s="215">
        <f t="shared" si="113"/>
        <v>0</v>
      </c>
      <c r="AZ100" s="215">
        <f t="shared" si="114"/>
        <v>0</v>
      </c>
      <c r="BA100" s="215">
        <v>0</v>
      </c>
      <c r="BB100" s="215">
        <f t="shared" si="88"/>
        <v>0</v>
      </c>
      <c r="BC100" s="215">
        <f t="shared" si="115"/>
        <v>0</v>
      </c>
      <c r="BD100" s="215">
        <f t="shared" si="89"/>
        <v>0</v>
      </c>
      <c r="BE100" s="214">
        <v>0</v>
      </c>
      <c r="BF100" s="215">
        <f t="shared" si="90"/>
        <v>0</v>
      </c>
      <c r="BG100" s="215">
        <f t="shared" si="116"/>
        <v>0</v>
      </c>
      <c r="BH100" s="215">
        <f t="shared" si="91"/>
        <v>0</v>
      </c>
      <c r="BI100" s="215">
        <v>0</v>
      </c>
      <c r="BJ100" s="215">
        <f t="shared" si="92"/>
        <v>0</v>
      </c>
      <c r="BK100" s="215">
        <f t="shared" si="117"/>
        <v>0</v>
      </c>
      <c r="BL100" s="215">
        <f t="shared" si="93"/>
        <v>0</v>
      </c>
      <c r="BM100" s="215">
        <f t="shared" si="118"/>
        <v>0</v>
      </c>
      <c r="BN100" s="215">
        <f t="shared" si="119"/>
        <v>0</v>
      </c>
      <c r="BO100" s="215">
        <f t="shared" si="120"/>
        <v>0</v>
      </c>
      <c r="BP100" s="215">
        <f t="shared" si="121"/>
        <v>0</v>
      </c>
      <c r="BQ100" s="215">
        <v>0</v>
      </c>
      <c r="BR100" s="215">
        <f t="shared" si="94"/>
        <v>0</v>
      </c>
      <c r="BS100" s="215">
        <f t="shared" si="122"/>
        <v>0</v>
      </c>
      <c r="BT100" s="215">
        <f t="shared" si="95"/>
        <v>0</v>
      </c>
      <c r="BU100" s="215">
        <v>0</v>
      </c>
      <c r="BV100" s="215">
        <f t="shared" si="96"/>
        <v>0</v>
      </c>
      <c r="BW100" s="215">
        <f t="shared" si="123"/>
        <v>0</v>
      </c>
      <c r="BX100" s="215">
        <f t="shared" si="97"/>
        <v>0</v>
      </c>
      <c r="BY100" s="215">
        <v>0</v>
      </c>
      <c r="BZ100" s="215">
        <f t="shared" si="98"/>
        <v>0</v>
      </c>
      <c r="CA100" s="215">
        <f t="shared" si="124"/>
        <v>0</v>
      </c>
      <c r="CB100" s="215">
        <f t="shared" si="99"/>
        <v>0</v>
      </c>
      <c r="CC100" s="215">
        <f t="shared" si="125"/>
        <v>0</v>
      </c>
      <c r="CD100" s="215">
        <f t="shared" si="126"/>
        <v>0</v>
      </c>
      <c r="CE100" s="219">
        <f t="shared" si="127"/>
        <v>0</v>
      </c>
      <c r="CF100" s="219">
        <f t="shared" si="128"/>
        <v>0</v>
      </c>
      <c r="CG100" s="241">
        <f t="shared" si="129"/>
        <v>0</v>
      </c>
      <c r="CH100" s="241">
        <f t="shared" si="130"/>
        <v>0</v>
      </c>
      <c r="CI100" s="241">
        <f t="shared" si="131"/>
        <v>0</v>
      </c>
      <c r="CJ100" s="241"/>
      <c r="CK100" s="241"/>
      <c r="CL100" s="241"/>
      <c r="CM100" s="241"/>
    </row>
    <row r="101" spans="1:91" x14ac:dyDescent="0.35">
      <c r="A101" s="20" t="s">
        <v>11</v>
      </c>
      <c r="B101" s="20">
        <v>13010212</v>
      </c>
      <c r="C101" s="5" t="s">
        <v>352</v>
      </c>
      <c r="D101" s="6" t="s">
        <v>62</v>
      </c>
      <c r="E101" s="6">
        <v>12</v>
      </c>
      <c r="F101" s="6">
        <v>4</v>
      </c>
      <c r="G101" s="7">
        <v>52000</v>
      </c>
      <c r="H101" s="8">
        <f t="shared" si="100"/>
        <v>13000</v>
      </c>
      <c r="I101" s="12">
        <f t="shared" si="133"/>
        <v>25500</v>
      </c>
      <c r="J101" s="13">
        <f t="shared" si="132"/>
        <v>306000</v>
      </c>
      <c r="K101" s="14">
        <v>1224000</v>
      </c>
      <c r="L101" s="14">
        <f t="shared" si="134"/>
        <v>15912000000</v>
      </c>
      <c r="M101" s="218">
        <f t="shared" si="70"/>
        <v>25000</v>
      </c>
      <c r="N101" s="218">
        <f t="shared" si="71"/>
        <v>300000</v>
      </c>
      <c r="O101" s="230">
        <v>1200000</v>
      </c>
      <c r="P101" s="17">
        <f t="shared" si="72"/>
        <v>15600000000</v>
      </c>
      <c r="Q101" s="237">
        <v>0.33</v>
      </c>
      <c r="R101" s="8">
        <f t="shared" si="73"/>
        <v>396000</v>
      </c>
      <c r="S101" s="212">
        <f t="shared" si="74"/>
        <v>1596000</v>
      </c>
      <c r="T101" s="212">
        <f t="shared" si="75"/>
        <v>20748000000</v>
      </c>
      <c r="U101" s="215">
        <v>60000</v>
      </c>
      <c r="V101" s="215">
        <f t="shared" si="76"/>
        <v>780000000</v>
      </c>
      <c r="W101" s="215">
        <f t="shared" si="101"/>
        <v>19800</v>
      </c>
      <c r="X101" s="215">
        <f t="shared" si="77"/>
        <v>257400000</v>
      </c>
      <c r="Y101" s="221">
        <v>84000.000000000015</v>
      </c>
      <c r="Z101" s="221">
        <f t="shared" si="78"/>
        <v>1092000000.0000002</v>
      </c>
      <c r="AA101" s="221">
        <f t="shared" si="102"/>
        <v>27720.000000000007</v>
      </c>
      <c r="AB101" s="221">
        <f t="shared" si="79"/>
        <v>360360000.00000012</v>
      </c>
      <c r="AC101" s="215">
        <v>84000.000000000015</v>
      </c>
      <c r="AD101" s="215">
        <f t="shared" si="80"/>
        <v>1092000000.0000002</v>
      </c>
      <c r="AE101" s="215">
        <f t="shared" si="103"/>
        <v>27720.000000000007</v>
      </c>
      <c r="AF101" s="215">
        <f t="shared" si="81"/>
        <v>360360000.00000012</v>
      </c>
      <c r="AG101" s="215">
        <f t="shared" si="104"/>
        <v>228000.00000000003</v>
      </c>
      <c r="AH101" s="215">
        <f t="shared" si="105"/>
        <v>2964000000.0000005</v>
      </c>
      <c r="AI101" s="215">
        <f t="shared" si="106"/>
        <v>75240.000000000015</v>
      </c>
      <c r="AJ101" s="215">
        <f t="shared" si="107"/>
        <v>978120000.00000024</v>
      </c>
      <c r="AK101" s="214">
        <v>84000.000000000015</v>
      </c>
      <c r="AL101" s="215">
        <f t="shared" si="82"/>
        <v>1092000000.0000002</v>
      </c>
      <c r="AM101" s="215">
        <f t="shared" si="108"/>
        <v>27720.000000000007</v>
      </c>
      <c r="AN101" s="215">
        <f t="shared" si="83"/>
        <v>360360000.00000012</v>
      </c>
      <c r="AO101" s="215">
        <v>96000</v>
      </c>
      <c r="AP101" s="215">
        <f t="shared" si="84"/>
        <v>1248000000</v>
      </c>
      <c r="AQ101" s="215">
        <f t="shared" si="109"/>
        <v>31680</v>
      </c>
      <c r="AR101" s="215">
        <f t="shared" si="85"/>
        <v>411840000</v>
      </c>
      <c r="AS101" s="215">
        <v>72000</v>
      </c>
      <c r="AT101" s="215">
        <f t="shared" si="86"/>
        <v>936000000</v>
      </c>
      <c r="AU101" s="215">
        <f t="shared" si="110"/>
        <v>23760</v>
      </c>
      <c r="AV101" s="215">
        <f t="shared" si="87"/>
        <v>308880000</v>
      </c>
      <c r="AW101" s="215">
        <f t="shared" si="111"/>
        <v>252000</v>
      </c>
      <c r="AX101" s="215">
        <f t="shared" si="112"/>
        <v>3276000000</v>
      </c>
      <c r="AY101" s="215">
        <f t="shared" si="113"/>
        <v>83160</v>
      </c>
      <c r="AZ101" s="215">
        <f t="shared" si="114"/>
        <v>1081080000</v>
      </c>
      <c r="BA101" s="215">
        <v>132000</v>
      </c>
      <c r="BB101" s="215">
        <f t="shared" si="88"/>
        <v>1716000000</v>
      </c>
      <c r="BC101" s="215">
        <f t="shared" si="115"/>
        <v>43560</v>
      </c>
      <c r="BD101" s="215">
        <f t="shared" si="89"/>
        <v>566280000</v>
      </c>
      <c r="BE101" s="214">
        <v>132000</v>
      </c>
      <c r="BF101" s="215">
        <f t="shared" si="90"/>
        <v>1716000000</v>
      </c>
      <c r="BG101" s="215">
        <f t="shared" si="116"/>
        <v>43560</v>
      </c>
      <c r="BH101" s="215">
        <f t="shared" si="91"/>
        <v>566280000</v>
      </c>
      <c r="BI101" s="215">
        <v>120000</v>
      </c>
      <c r="BJ101" s="215">
        <f t="shared" si="92"/>
        <v>1560000000</v>
      </c>
      <c r="BK101" s="215">
        <f t="shared" si="117"/>
        <v>39600</v>
      </c>
      <c r="BL101" s="215">
        <f t="shared" si="93"/>
        <v>514800000</v>
      </c>
      <c r="BM101" s="215">
        <f t="shared" si="118"/>
        <v>384000</v>
      </c>
      <c r="BN101" s="215">
        <f t="shared" si="119"/>
        <v>4992000000</v>
      </c>
      <c r="BO101" s="215">
        <f t="shared" si="120"/>
        <v>566363160</v>
      </c>
      <c r="BP101" s="215">
        <f t="shared" si="121"/>
        <v>1647360000</v>
      </c>
      <c r="BQ101" s="215">
        <v>132000</v>
      </c>
      <c r="BR101" s="215">
        <f t="shared" si="94"/>
        <v>1716000000</v>
      </c>
      <c r="BS101" s="215">
        <f t="shared" si="122"/>
        <v>43560</v>
      </c>
      <c r="BT101" s="215">
        <f t="shared" si="95"/>
        <v>566280000</v>
      </c>
      <c r="BU101" s="215">
        <v>120000</v>
      </c>
      <c r="BV101" s="215">
        <f t="shared" si="96"/>
        <v>1560000000</v>
      </c>
      <c r="BW101" s="215">
        <f t="shared" si="123"/>
        <v>39600</v>
      </c>
      <c r="BX101" s="215">
        <f t="shared" si="97"/>
        <v>514800000</v>
      </c>
      <c r="BY101" s="215">
        <v>84000.000000000015</v>
      </c>
      <c r="BZ101" s="215">
        <f t="shared" si="98"/>
        <v>1092000000.0000002</v>
      </c>
      <c r="CA101" s="215">
        <f t="shared" si="124"/>
        <v>27720.000000000007</v>
      </c>
      <c r="CB101" s="215">
        <f t="shared" si="99"/>
        <v>360360000.00000012</v>
      </c>
      <c r="CC101" s="215">
        <f t="shared" si="125"/>
        <v>336000</v>
      </c>
      <c r="CD101" s="215">
        <f t="shared" si="126"/>
        <v>4368000000</v>
      </c>
      <c r="CE101" s="219">
        <f t="shared" si="127"/>
        <v>110880</v>
      </c>
      <c r="CF101" s="219">
        <f t="shared" si="128"/>
        <v>1441440000</v>
      </c>
      <c r="CG101" s="241">
        <f t="shared" si="129"/>
        <v>396000</v>
      </c>
      <c r="CH101" s="241">
        <f t="shared" si="130"/>
        <v>5148000000</v>
      </c>
      <c r="CI101" s="241">
        <f t="shared" si="131"/>
        <v>0</v>
      </c>
      <c r="CJ101" s="241"/>
      <c r="CK101" s="241"/>
      <c r="CL101" s="241"/>
      <c r="CM101" s="241"/>
    </row>
    <row r="102" spans="1:91" x14ac:dyDescent="0.35">
      <c r="A102" s="20" t="s">
        <v>11</v>
      </c>
      <c r="B102" s="20">
        <v>3010255</v>
      </c>
      <c r="C102" s="5" t="s">
        <v>237</v>
      </c>
      <c r="D102" s="6"/>
      <c r="E102" s="6">
        <v>12</v>
      </c>
      <c r="F102" s="6">
        <v>100</v>
      </c>
      <c r="G102" s="7">
        <v>585000</v>
      </c>
      <c r="H102" s="8">
        <f t="shared" si="100"/>
        <v>5850</v>
      </c>
      <c r="I102" s="12">
        <f t="shared" si="133"/>
        <v>2040</v>
      </c>
      <c r="J102" s="13">
        <f t="shared" si="132"/>
        <v>24480</v>
      </c>
      <c r="K102" s="14">
        <v>2448000</v>
      </c>
      <c r="L102" s="14">
        <f t="shared" si="134"/>
        <v>14320800000</v>
      </c>
      <c r="M102" s="218">
        <f t="shared" si="70"/>
        <v>6000</v>
      </c>
      <c r="N102" s="218">
        <f t="shared" si="71"/>
        <v>72000</v>
      </c>
      <c r="O102" s="230">
        <v>7200000</v>
      </c>
      <c r="P102" s="17">
        <f t="shared" si="72"/>
        <v>42120000000</v>
      </c>
      <c r="Q102" s="237">
        <v>0</v>
      </c>
      <c r="R102" s="8">
        <f t="shared" si="73"/>
        <v>0</v>
      </c>
      <c r="S102" s="212">
        <f t="shared" si="74"/>
        <v>7200000</v>
      </c>
      <c r="T102" s="212">
        <f t="shared" si="75"/>
        <v>42120000000</v>
      </c>
      <c r="U102" s="215">
        <v>360000</v>
      </c>
      <c r="V102" s="215">
        <f t="shared" si="76"/>
        <v>2106000000</v>
      </c>
      <c r="W102" s="215">
        <f t="shared" si="101"/>
        <v>0</v>
      </c>
      <c r="X102" s="215">
        <f t="shared" si="77"/>
        <v>0</v>
      </c>
      <c r="Y102" s="221">
        <v>504000.00000000006</v>
      </c>
      <c r="Z102" s="221">
        <f t="shared" si="78"/>
        <v>2948400000.0000005</v>
      </c>
      <c r="AA102" s="221">
        <f t="shared" si="102"/>
        <v>0</v>
      </c>
      <c r="AB102" s="221">
        <f t="shared" si="79"/>
        <v>0</v>
      </c>
      <c r="AC102" s="215">
        <v>504000.00000000006</v>
      </c>
      <c r="AD102" s="215">
        <f t="shared" si="80"/>
        <v>2948400000.0000005</v>
      </c>
      <c r="AE102" s="215">
        <f t="shared" si="103"/>
        <v>0</v>
      </c>
      <c r="AF102" s="215">
        <f t="shared" si="81"/>
        <v>0</v>
      </c>
      <c r="AG102" s="215">
        <f t="shared" si="104"/>
        <v>1368000</v>
      </c>
      <c r="AH102" s="215">
        <f t="shared" si="105"/>
        <v>8002800000.000001</v>
      </c>
      <c r="AI102" s="215">
        <f t="shared" si="106"/>
        <v>0</v>
      </c>
      <c r="AJ102" s="215">
        <f t="shared" si="107"/>
        <v>0</v>
      </c>
      <c r="AK102" s="214">
        <v>504000.00000000006</v>
      </c>
      <c r="AL102" s="215">
        <f t="shared" si="82"/>
        <v>2948400000.0000005</v>
      </c>
      <c r="AM102" s="215">
        <f t="shared" si="108"/>
        <v>0</v>
      </c>
      <c r="AN102" s="215">
        <f t="shared" si="83"/>
        <v>0</v>
      </c>
      <c r="AO102" s="215">
        <v>576000</v>
      </c>
      <c r="AP102" s="215">
        <f t="shared" si="84"/>
        <v>3369600000</v>
      </c>
      <c r="AQ102" s="215">
        <f t="shared" si="109"/>
        <v>0</v>
      </c>
      <c r="AR102" s="215">
        <f t="shared" si="85"/>
        <v>0</v>
      </c>
      <c r="AS102" s="215">
        <v>432000</v>
      </c>
      <c r="AT102" s="215">
        <f t="shared" si="86"/>
        <v>2527200000</v>
      </c>
      <c r="AU102" s="215">
        <f t="shared" si="110"/>
        <v>0</v>
      </c>
      <c r="AV102" s="215">
        <f t="shared" si="87"/>
        <v>0</v>
      </c>
      <c r="AW102" s="215">
        <f t="shared" si="111"/>
        <v>1512000</v>
      </c>
      <c r="AX102" s="215">
        <f t="shared" si="112"/>
        <v>8845200000</v>
      </c>
      <c r="AY102" s="215">
        <f t="shared" si="113"/>
        <v>0</v>
      </c>
      <c r="AZ102" s="215">
        <f t="shared" si="114"/>
        <v>0</v>
      </c>
      <c r="BA102" s="215">
        <v>792000</v>
      </c>
      <c r="BB102" s="215">
        <f t="shared" si="88"/>
        <v>4633200000</v>
      </c>
      <c r="BC102" s="215">
        <f t="shared" si="115"/>
        <v>0</v>
      </c>
      <c r="BD102" s="215">
        <f t="shared" si="89"/>
        <v>0</v>
      </c>
      <c r="BE102" s="214">
        <v>792000</v>
      </c>
      <c r="BF102" s="215">
        <f t="shared" si="90"/>
        <v>4633200000</v>
      </c>
      <c r="BG102" s="215">
        <f t="shared" si="116"/>
        <v>0</v>
      </c>
      <c r="BH102" s="215">
        <f t="shared" si="91"/>
        <v>0</v>
      </c>
      <c r="BI102" s="215">
        <v>720000</v>
      </c>
      <c r="BJ102" s="215">
        <f t="shared" si="92"/>
        <v>4212000000</v>
      </c>
      <c r="BK102" s="215">
        <f t="shared" si="117"/>
        <v>0</v>
      </c>
      <c r="BL102" s="215">
        <f t="shared" si="93"/>
        <v>0</v>
      </c>
      <c r="BM102" s="215">
        <f t="shared" si="118"/>
        <v>2304000</v>
      </c>
      <c r="BN102" s="215">
        <f t="shared" si="119"/>
        <v>13478400000</v>
      </c>
      <c r="BO102" s="215">
        <f t="shared" si="120"/>
        <v>0</v>
      </c>
      <c r="BP102" s="215">
        <f t="shared" si="121"/>
        <v>0</v>
      </c>
      <c r="BQ102" s="215">
        <v>792000</v>
      </c>
      <c r="BR102" s="215">
        <f t="shared" si="94"/>
        <v>4633200000</v>
      </c>
      <c r="BS102" s="215">
        <f t="shared" si="122"/>
        <v>0</v>
      </c>
      <c r="BT102" s="215">
        <f t="shared" si="95"/>
        <v>0</v>
      </c>
      <c r="BU102" s="215">
        <v>720000</v>
      </c>
      <c r="BV102" s="215">
        <f t="shared" si="96"/>
        <v>4212000000</v>
      </c>
      <c r="BW102" s="215">
        <f t="shared" si="123"/>
        <v>0</v>
      </c>
      <c r="BX102" s="215">
        <f t="shared" si="97"/>
        <v>0</v>
      </c>
      <c r="BY102" s="215">
        <v>504000.00000000006</v>
      </c>
      <c r="BZ102" s="215">
        <f t="shared" si="98"/>
        <v>2948400000.0000005</v>
      </c>
      <c r="CA102" s="215">
        <f t="shared" si="124"/>
        <v>0</v>
      </c>
      <c r="CB102" s="215">
        <f t="shared" si="99"/>
        <v>0</v>
      </c>
      <c r="CC102" s="215">
        <f t="shared" si="125"/>
        <v>2016000</v>
      </c>
      <c r="CD102" s="215">
        <f t="shared" si="126"/>
        <v>11793600000</v>
      </c>
      <c r="CE102" s="219">
        <f t="shared" si="127"/>
        <v>0</v>
      </c>
      <c r="CF102" s="219">
        <f t="shared" si="128"/>
        <v>0</v>
      </c>
      <c r="CG102" s="241">
        <f t="shared" si="129"/>
        <v>0</v>
      </c>
      <c r="CH102" s="241">
        <f t="shared" si="130"/>
        <v>0</v>
      </c>
      <c r="CI102" s="241">
        <f t="shared" si="131"/>
        <v>0</v>
      </c>
      <c r="CJ102" s="241"/>
      <c r="CK102" s="241"/>
      <c r="CL102" s="241"/>
      <c r="CM102" s="241"/>
    </row>
    <row r="103" spans="1:91" x14ac:dyDescent="0.35">
      <c r="A103" s="20" t="s">
        <v>11</v>
      </c>
      <c r="B103" s="20">
        <v>3010245</v>
      </c>
      <c r="C103" s="5" t="s">
        <v>238</v>
      </c>
      <c r="D103" s="6"/>
      <c r="E103" s="6">
        <v>12</v>
      </c>
      <c r="F103" s="6">
        <v>100</v>
      </c>
      <c r="G103" s="7">
        <v>720000</v>
      </c>
      <c r="H103" s="8">
        <f t="shared" si="100"/>
        <v>7200</v>
      </c>
      <c r="I103" s="12">
        <f t="shared" si="133"/>
        <v>3780</v>
      </c>
      <c r="J103" s="13">
        <f t="shared" si="132"/>
        <v>45360</v>
      </c>
      <c r="K103" s="14">
        <v>4536000</v>
      </c>
      <c r="L103" s="14">
        <f t="shared" si="134"/>
        <v>32659200000</v>
      </c>
      <c r="M103" s="218">
        <f t="shared" si="70"/>
        <v>5000</v>
      </c>
      <c r="N103" s="218">
        <f t="shared" si="71"/>
        <v>60000</v>
      </c>
      <c r="O103" s="232">
        <v>6000000</v>
      </c>
      <c r="P103" s="17">
        <f t="shared" si="72"/>
        <v>43200000000</v>
      </c>
      <c r="Q103" s="237">
        <v>0</v>
      </c>
      <c r="R103" s="8">
        <f t="shared" si="73"/>
        <v>0</v>
      </c>
      <c r="S103" s="212">
        <f t="shared" si="74"/>
        <v>6000000</v>
      </c>
      <c r="T103" s="212">
        <f t="shared" si="75"/>
        <v>43200000000</v>
      </c>
      <c r="U103" s="215">
        <v>300000</v>
      </c>
      <c r="V103" s="215">
        <f t="shared" si="76"/>
        <v>2160000000</v>
      </c>
      <c r="W103" s="215">
        <f t="shared" si="101"/>
        <v>0</v>
      </c>
      <c r="X103" s="215">
        <f t="shared" si="77"/>
        <v>0</v>
      </c>
      <c r="Y103" s="221">
        <v>420000.00000000006</v>
      </c>
      <c r="Z103" s="221">
        <f t="shared" si="78"/>
        <v>3024000000.0000005</v>
      </c>
      <c r="AA103" s="221">
        <f t="shared" si="102"/>
        <v>0</v>
      </c>
      <c r="AB103" s="221">
        <f t="shared" si="79"/>
        <v>0</v>
      </c>
      <c r="AC103" s="215">
        <v>420000.00000000006</v>
      </c>
      <c r="AD103" s="215">
        <f t="shared" si="80"/>
        <v>3024000000.0000005</v>
      </c>
      <c r="AE103" s="215">
        <f t="shared" si="103"/>
        <v>0</v>
      </c>
      <c r="AF103" s="215">
        <f t="shared" si="81"/>
        <v>0</v>
      </c>
      <c r="AG103" s="215">
        <f t="shared" si="104"/>
        <v>1140000</v>
      </c>
      <c r="AH103" s="215">
        <f t="shared" si="105"/>
        <v>8208000000.000001</v>
      </c>
      <c r="AI103" s="215">
        <f t="shared" si="106"/>
        <v>0</v>
      </c>
      <c r="AJ103" s="215">
        <f t="shared" si="107"/>
        <v>0</v>
      </c>
      <c r="AK103" s="214">
        <v>420000.00000000006</v>
      </c>
      <c r="AL103" s="215">
        <f t="shared" si="82"/>
        <v>3024000000.0000005</v>
      </c>
      <c r="AM103" s="215">
        <f t="shared" si="108"/>
        <v>0</v>
      </c>
      <c r="AN103" s="215">
        <f t="shared" si="83"/>
        <v>0</v>
      </c>
      <c r="AO103" s="215">
        <v>480000</v>
      </c>
      <c r="AP103" s="215">
        <f t="shared" si="84"/>
        <v>3456000000</v>
      </c>
      <c r="AQ103" s="215">
        <f t="shared" si="109"/>
        <v>0</v>
      </c>
      <c r="AR103" s="215">
        <f t="shared" si="85"/>
        <v>0</v>
      </c>
      <c r="AS103" s="215">
        <v>360000</v>
      </c>
      <c r="AT103" s="215">
        <f t="shared" si="86"/>
        <v>2592000000</v>
      </c>
      <c r="AU103" s="215">
        <f t="shared" si="110"/>
        <v>0</v>
      </c>
      <c r="AV103" s="215">
        <f t="shared" si="87"/>
        <v>0</v>
      </c>
      <c r="AW103" s="215">
        <f t="shared" si="111"/>
        <v>1260000</v>
      </c>
      <c r="AX103" s="215">
        <f t="shared" si="112"/>
        <v>9072000000</v>
      </c>
      <c r="AY103" s="215">
        <f t="shared" si="113"/>
        <v>0</v>
      </c>
      <c r="AZ103" s="215">
        <f t="shared" si="114"/>
        <v>0</v>
      </c>
      <c r="BA103" s="215">
        <v>660000</v>
      </c>
      <c r="BB103" s="215">
        <f t="shared" si="88"/>
        <v>4752000000</v>
      </c>
      <c r="BC103" s="215">
        <f t="shared" si="115"/>
        <v>0</v>
      </c>
      <c r="BD103" s="215">
        <f t="shared" si="89"/>
        <v>0</v>
      </c>
      <c r="BE103" s="214">
        <v>660000</v>
      </c>
      <c r="BF103" s="215">
        <f t="shared" si="90"/>
        <v>4752000000</v>
      </c>
      <c r="BG103" s="215">
        <f t="shared" si="116"/>
        <v>0</v>
      </c>
      <c r="BH103" s="215">
        <f t="shared" si="91"/>
        <v>0</v>
      </c>
      <c r="BI103" s="215">
        <v>600000</v>
      </c>
      <c r="BJ103" s="215">
        <f t="shared" si="92"/>
        <v>4320000000</v>
      </c>
      <c r="BK103" s="215">
        <f t="shared" si="117"/>
        <v>0</v>
      </c>
      <c r="BL103" s="215">
        <f t="shared" si="93"/>
        <v>0</v>
      </c>
      <c r="BM103" s="215">
        <f t="shared" si="118"/>
        <v>1920000</v>
      </c>
      <c r="BN103" s="215">
        <f t="shared" si="119"/>
        <v>13824000000</v>
      </c>
      <c r="BO103" s="215">
        <f t="shared" si="120"/>
        <v>0</v>
      </c>
      <c r="BP103" s="215">
        <f t="shared" si="121"/>
        <v>0</v>
      </c>
      <c r="BQ103" s="215">
        <v>660000</v>
      </c>
      <c r="BR103" s="215">
        <f t="shared" si="94"/>
        <v>4752000000</v>
      </c>
      <c r="BS103" s="215">
        <f t="shared" si="122"/>
        <v>0</v>
      </c>
      <c r="BT103" s="215">
        <f t="shared" si="95"/>
        <v>0</v>
      </c>
      <c r="BU103" s="215">
        <v>600000</v>
      </c>
      <c r="BV103" s="215">
        <f t="shared" si="96"/>
        <v>4320000000</v>
      </c>
      <c r="BW103" s="215">
        <f t="shared" si="123"/>
        <v>0</v>
      </c>
      <c r="BX103" s="215">
        <f t="shared" si="97"/>
        <v>0</v>
      </c>
      <c r="BY103" s="215">
        <v>420000.00000000006</v>
      </c>
      <c r="BZ103" s="215">
        <f t="shared" si="98"/>
        <v>3024000000.0000005</v>
      </c>
      <c r="CA103" s="215">
        <f t="shared" si="124"/>
        <v>0</v>
      </c>
      <c r="CB103" s="215">
        <f t="shared" si="99"/>
        <v>0</v>
      </c>
      <c r="CC103" s="215">
        <f t="shared" si="125"/>
        <v>1680000</v>
      </c>
      <c r="CD103" s="215">
        <f t="shared" si="126"/>
        <v>12096000000</v>
      </c>
      <c r="CE103" s="219">
        <f t="shared" si="127"/>
        <v>0</v>
      </c>
      <c r="CF103" s="219">
        <f t="shared" si="128"/>
        <v>0</v>
      </c>
      <c r="CG103" s="241">
        <f t="shared" si="129"/>
        <v>0</v>
      </c>
      <c r="CH103" s="241">
        <f t="shared" si="130"/>
        <v>0</v>
      </c>
      <c r="CI103" s="241">
        <f t="shared" si="131"/>
        <v>0</v>
      </c>
      <c r="CJ103" s="241"/>
      <c r="CK103" s="241"/>
      <c r="CL103" s="241"/>
      <c r="CM103" s="241"/>
    </row>
    <row r="104" spans="1:91" x14ac:dyDescent="0.35">
      <c r="A104" s="20" t="s">
        <v>11</v>
      </c>
      <c r="B104" s="20">
        <v>13010213</v>
      </c>
      <c r="C104" s="5" t="s">
        <v>353</v>
      </c>
      <c r="D104" s="6" t="s">
        <v>66</v>
      </c>
      <c r="E104" s="6">
        <v>12</v>
      </c>
      <c r="F104" s="6">
        <v>20</v>
      </c>
      <c r="G104" s="7">
        <v>1584000</v>
      </c>
      <c r="H104" s="8">
        <f t="shared" si="100"/>
        <v>79200</v>
      </c>
      <c r="I104" s="12">
        <f t="shared" si="133"/>
        <v>3000</v>
      </c>
      <c r="J104" s="13">
        <f t="shared" si="132"/>
        <v>36000</v>
      </c>
      <c r="K104" s="14">
        <v>720000</v>
      </c>
      <c r="L104" s="14">
        <f t="shared" si="134"/>
        <v>57024000000</v>
      </c>
      <c r="M104" s="218">
        <f t="shared" si="70"/>
        <v>0</v>
      </c>
      <c r="N104" s="218">
        <f t="shared" si="71"/>
        <v>0</v>
      </c>
      <c r="O104" s="230"/>
      <c r="P104" s="17">
        <f t="shared" si="72"/>
        <v>0</v>
      </c>
      <c r="Q104" s="237">
        <v>0</v>
      </c>
      <c r="R104" s="8">
        <f t="shared" si="73"/>
        <v>0</v>
      </c>
      <c r="S104" s="212">
        <f t="shared" si="74"/>
        <v>0</v>
      </c>
      <c r="T104" s="212">
        <f t="shared" si="75"/>
        <v>0</v>
      </c>
      <c r="U104" s="215">
        <v>0</v>
      </c>
      <c r="V104" s="215">
        <f t="shared" si="76"/>
        <v>0</v>
      </c>
      <c r="W104" s="215">
        <f t="shared" si="101"/>
        <v>0</v>
      </c>
      <c r="X104" s="215">
        <f t="shared" si="77"/>
        <v>0</v>
      </c>
      <c r="Y104" s="221">
        <v>0</v>
      </c>
      <c r="Z104" s="221">
        <f t="shared" si="78"/>
        <v>0</v>
      </c>
      <c r="AA104" s="221">
        <f t="shared" si="102"/>
        <v>0</v>
      </c>
      <c r="AB104" s="221">
        <f t="shared" si="79"/>
        <v>0</v>
      </c>
      <c r="AC104" s="215">
        <v>0</v>
      </c>
      <c r="AD104" s="215">
        <f t="shared" si="80"/>
        <v>0</v>
      </c>
      <c r="AE104" s="215">
        <f t="shared" si="103"/>
        <v>0</v>
      </c>
      <c r="AF104" s="215">
        <f t="shared" si="81"/>
        <v>0</v>
      </c>
      <c r="AG104" s="215">
        <f t="shared" si="104"/>
        <v>0</v>
      </c>
      <c r="AH104" s="215">
        <f t="shared" si="105"/>
        <v>0</v>
      </c>
      <c r="AI104" s="215">
        <f t="shared" si="106"/>
        <v>0</v>
      </c>
      <c r="AJ104" s="215">
        <f t="shared" si="107"/>
        <v>0</v>
      </c>
      <c r="AK104" s="214">
        <v>0</v>
      </c>
      <c r="AL104" s="215">
        <f t="shared" si="82"/>
        <v>0</v>
      </c>
      <c r="AM104" s="215">
        <f t="shared" si="108"/>
        <v>0</v>
      </c>
      <c r="AN104" s="215">
        <f t="shared" si="83"/>
        <v>0</v>
      </c>
      <c r="AO104" s="215">
        <v>0</v>
      </c>
      <c r="AP104" s="215">
        <f t="shared" si="84"/>
        <v>0</v>
      </c>
      <c r="AQ104" s="215">
        <f t="shared" si="109"/>
        <v>0</v>
      </c>
      <c r="AR104" s="215">
        <f t="shared" si="85"/>
        <v>0</v>
      </c>
      <c r="AS104" s="215">
        <v>0</v>
      </c>
      <c r="AT104" s="215">
        <f t="shared" si="86"/>
        <v>0</v>
      </c>
      <c r="AU104" s="215">
        <f t="shared" si="110"/>
        <v>0</v>
      </c>
      <c r="AV104" s="215">
        <f t="shared" si="87"/>
        <v>0</v>
      </c>
      <c r="AW104" s="215">
        <f t="shared" si="111"/>
        <v>0</v>
      </c>
      <c r="AX104" s="215">
        <f t="shared" si="112"/>
        <v>0</v>
      </c>
      <c r="AY104" s="215">
        <f t="shared" si="113"/>
        <v>0</v>
      </c>
      <c r="AZ104" s="215">
        <f t="shared" si="114"/>
        <v>0</v>
      </c>
      <c r="BA104" s="215">
        <v>0</v>
      </c>
      <c r="BB104" s="215">
        <f t="shared" si="88"/>
        <v>0</v>
      </c>
      <c r="BC104" s="215">
        <f t="shared" si="115"/>
        <v>0</v>
      </c>
      <c r="BD104" s="215">
        <f t="shared" si="89"/>
        <v>0</v>
      </c>
      <c r="BE104" s="214">
        <v>0</v>
      </c>
      <c r="BF104" s="215">
        <f t="shared" si="90"/>
        <v>0</v>
      </c>
      <c r="BG104" s="215">
        <f t="shared" si="116"/>
        <v>0</v>
      </c>
      <c r="BH104" s="215">
        <f t="shared" si="91"/>
        <v>0</v>
      </c>
      <c r="BI104" s="215">
        <v>0</v>
      </c>
      <c r="BJ104" s="215">
        <f t="shared" si="92"/>
        <v>0</v>
      </c>
      <c r="BK104" s="215">
        <f t="shared" si="117"/>
        <v>0</v>
      </c>
      <c r="BL104" s="215">
        <f t="shared" si="93"/>
        <v>0</v>
      </c>
      <c r="BM104" s="215">
        <f t="shared" si="118"/>
        <v>0</v>
      </c>
      <c r="BN104" s="215">
        <f t="shared" si="119"/>
        <v>0</v>
      </c>
      <c r="BO104" s="215">
        <f t="shared" si="120"/>
        <v>0</v>
      </c>
      <c r="BP104" s="215">
        <f t="shared" si="121"/>
        <v>0</v>
      </c>
      <c r="BQ104" s="215">
        <v>0</v>
      </c>
      <c r="BR104" s="215">
        <f t="shared" si="94"/>
        <v>0</v>
      </c>
      <c r="BS104" s="215">
        <f t="shared" si="122"/>
        <v>0</v>
      </c>
      <c r="BT104" s="215">
        <f t="shared" si="95"/>
        <v>0</v>
      </c>
      <c r="BU104" s="215">
        <v>0</v>
      </c>
      <c r="BV104" s="215">
        <f t="shared" si="96"/>
        <v>0</v>
      </c>
      <c r="BW104" s="215">
        <f t="shared" si="123"/>
        <v>0</v>
      </c>
      <c r="BX104" s="215">
        <f t="shared" si="97"/>
        <v>0</v>
      </c>
      <c r="BY104" s="215">
        <v>0</v>
      </c>
      <c r="BZ104" s="215">
        <f t="shared" si="98"/>
        <v>0</v>
      </c>
      <c r="CA104" s="215">
        <f t="shared" si="124"/>
        <v>0</v>
      </c>
      <c r="CB104" s="215">
        <f t="shared" si="99"/>
        <v>0</v>
      </c>
      <c r="CC104" s="215">
        <f t="shared" si="125"/>
        <v>0</v>
      </c>
      <c r="CD104" s="215">
        <f t="shared" si="126"/>
        <v>0</v>
      </c>
      <c r="CE104" s="219">
        <f t="shared" si="127"/>
        <v>0</v>
      </c>
      <c r="CF104" s="219">
        <f t="shared" si="128"/>
        <v>0</v>
      </c>
      <c r="CG104" s="241">
        <f t="shared" si="129"/>
        <v>0</v>
      </c>
      <c r="CH104" s="241">
        <f t="shared" si="130"/>
        <v>0</v>
      </c>
      <c r="CI104" s="241">
        <f t="shared" si="131"/>
        <v>0</v>
      </c>
      <c r="CJ104" s="241"/>
      <c r="CK104" s="241"/>
      <c r="CL104" s="241"/>
      <c r="CM104" s="241"/>
    </row>
    <row r="105" spans="1:91" x14ac:dyDescent="0.35">
      <c r="A105" s="20" t="s">
        <v>11</v>
      </c>
      <c r="B105" s="20">
        <v>13010304</v>
      </c>
      <c r="C105" s="5" t="s">
        <v>239</v>
      </c>
      <c r="D105" s="6"/>
      <c r="E105" s="6">
        <v>12</v>
      </c>
      <c r="F105" s="6">
        <v>100</v>
      </c>
      <c r="G105" s="7">
        <v>1000000</v>
      </c>
      <c r="H105" s="8">
        <f t="shared" si="100"/>
        <v>10000</v>
      </c>
      <c r="I105" s="12">
        <f t="shared" si="133"/>
        <v>3600</v>
      </c>
      <c r="J105" s="13">
        <f t="shared" ref="J105:J136" si="135">K105/F105</f>
        <v>43200</v>
      </c>
      <c r="K105" s="14">
        <v>4320000</v>
      </c>
      <c r="L105" s="14">
        <f t="shared" si="134"/>
        <v>43200000000</v>
      </c>
      <c r="M105" s="218">
        <f t="shared" si="70"/>
        <v>0</v>
      </c>
      <c r="N105" s="218">
        <f t="shared" si="71"/>
        <v>0</v>
      </c>
      <c r="O105" s="230"/>
      <c r="P105" s="17">
        <f t="shared" si="72"/>
        <v>0</v>
      </c>
      <c r="Q105" s="237">
        <v>0</v>
      </c>
      <c r="R105" s="8">
        <f t="shared" si="73"/>
        <v>0</v>
      </c>
      <c r="S105" s="212">
        <f t="shared" si="74"/>
        <v>0</v>
      </c>
      <c r="T105" s="212">
        <f t="shared" si="75"/>
        <v>0</v>
      </c>
      <c r="U105" s="215">
        <v>0</v>
      </c>
      <c r="V105" s="215">
        <f t="shared" si="76"/>
        <v>0</v>
      </c>
      <c r="W105" s="215">
        <f t="shared" si="101"/>
        <v>0</v>
      </c>
      <c r="X105" s="215">
        <f t="shared" si="77"/>
        <v>0</v>
      </c>
      <c r="Y105" s="221">
        <v>0</v>
      </c>
      <c r="Z105" s="221">
        <f t="shared" si="78"/>
        <v>0</v>
      </c>
      <c r="AA105" s="221">
        <f t="shared" si="102"/>
        <v>0</v>
      </c>
      <c r="AB105" s="221">
        <f t="shared" si="79"/>
        <v>0</v>
      </c>
      <c r="AC105" s="215">
        <v>0</v>
      </c>
      <c r="AD105" s="215">
        <f t="shared" si="80"/>
        <v>0</v>
      </c>
      <c r="AE105" s="215">
        <f t="shared" si="103"/>
        <v>0</v>
      </c>
      <c r="AF105" s="215">
        <f t="shared" si="81"/>
        <v>0</v>
      </c>
      <c r="AG105" s="215">
        <f t="shared" si="104"/>
        <v>0</v>
      </c>
      <c r="AH105" s="215">
        <f t="shared" si="105"/>
        <v>0</v>
      </c>
      <c r="AI105" s="215">
        <f t="shared" si="106"/>
        <v>0</v>
      </c>
      <c r="AJ105" s="215">
        <f t="shared" si="107"/>
        <v>0</v>
      </c>
      <c r="AK105" s="214">
        <v>0</v>
      </c>
      <c r="AL105" s="215">
        <f t="shared" si="82"/>
        <v>0</v>
      </c>
      <c r="AM105" s="215">
        <f t="shared" si="108"/>
        <v>0</v>
      </c>
      <c r="AN105" s="215">
        <f t="shared" si="83"/>
        <v>0</v>
      </c>
      <c r="AO105" s="215">
        <v>0</v>
      </c>
      <c r="AP105" s="215">
        <f t="shared" si="84"/>
        <v>0</v>
      </c>
      <c r="AQ105" s="215">
        <f t="shared" si="109"/>
        <v>0</v>
      </c>
      <c r="AR105" s="215">
        <f t="shared" si="85"/>
        <v>0</v>
      </c>
      <c r="AS105" s="215">
        <v>0</v>
      </c>
      <c r="AT105" s="215">
        <f t="shared" si="86"/>
        <v>0</v>
      </c>
      <c r="AU105" s="215">
        <f t="shared" si="110"/>
        <v>0</v>
      </c>
      <c r="AV105" s="215">
        <f t="shared" si="87"/>
        <v>0</v>
      </c>
      <c r="AW105" s="215">
        <f t="shared" si="111"/>
        <v>0</v>
      </c>
      <c r="AX105" s="215">
        <f t="shared" si="112"/>
        <v>0</v>
      </c>
      <c r="AY105" s="215">
        <f t="shared" si="113"/>
        <v>0</v>
      </c>
      <c r="AZ105" s="215">
        <f t="shared" si="114"/>
        <v>0</v>
      </c>
      <c r="BA105" s="215">
        <v>0</v>
      </c>
      <c r="BB105" s="215">
        <f t="shared" si="88"/>
        <v>0</v>
      </c>
      <c r="BC105" s="215">
        <f t="shared" si="115"/>
        <v>0</v>
      </c>
      <c r="BD105" s="215">
        <f t="shared" si="89"/>
        <v>0</v>
      </c>
      <c r="BE105" s="214">
        <v>0</v>
      </c>
      <c r="BF105" s="215">
        <f t="shared" si="90"/>
        <v>0</v>
      </c>
      <c r="BG105" s="215">
        <f t="shared" si="116"/>
        <v>0</v>
      </c>
      <c r="BH105" s="215">
        <f t="shared" si="91"/>
        <v>0</v>
      </c>
      <c r="BI105" s="215">
        <v>0</v>
      </c>
      <c r="BJ105" s="215">
        <f t="shared" si="92"/>
        <v>0</v>
      </c>
      <c r="BK105" s="215">
        <f t="shared" si="117"/>
        <v>0</v>
      </c>
      <c r="BL105" s="215">
        <f t="shared" si="93"/>
        <v>0</v>
      </c>
      <c r="BM105" s="215">
        <f t="shared" si="118"/>
        <v>0</v>
      </c>
      <c r="BN105" s="215">
        <f t="shared" si="119"/>
        <v>0</v>
      </c>
      <c r="BO105" s="215">
        <f t="shared" si="120"/>
        <v>0</v>
      </c>
      <c r="BP105" s="215">
        <f t="shared" si="121"/>
        <v>0</v>
      </c>
      <c r="BQ105" s="215">
        <v>0</v>
      </c>
      <c r="BR105" s="215">
        <f t="shared" si="94"/>
        <v>0</v>
      </c>
      <c r="BS105" s="215">
        <f t="shared" si="122"/>
        <v>0</v>
      </c>
      <c r="BT105" s="215">
        <f t="shared" si="95"/>
        <v>0</v>
      </c>
      <c r="BU105" s="215">
        <v>0</v>
      </c>
      <c r="BV105" s="215">
        <f t="shared" si="96"/>
        <v>0</v>
      </c>
      <c r="BW105" s="215">
        <f t="shared" si="123"/>
        <v>0</v>
      </c>
      <c r="BX105" s="215">
        <f t="shared" si="97"/>
        <v>0</v>
      </c>
      <c r="BY105" s="215">
        <v>0</v>
      </c>
      <c r="BZ105" s="215">
        <f t="shared" si="98"/>
        <v>0</v>
      </c>
      <c r="CA105" s="215">
        <f t="shared" si="124"/>
        <v>0</v>
      </c>
      <c r="CB105" s="215">
        <f t="shared" si="99"/>
        <v>0</v>
      </c>
      <c r="CC105" s="215">
        <f t="shared" si="125"/>
        <v>0</v>
      </c>
      <c r="CD105" s="215">
        <f t="shared" si="126"/>
        <v>0</v>
      </c>
      <c r="CE105" s="219">
        <f t="shared" si="127"/>
        <v>0</v>
      </c>
      <c r="CF105" s="219">
        <f t="shared" si="128"/>
        <v>0</v>
      </c>
      <c r="CG105" s="241">
        <f t="shared" si="129"/>
        <v>0</v>
      </c>
      <c r="CH105" s="241">
        <f t="shared" si="130"/>
        <v>0</v>
      </c>
      <c r="CI105" s="241">
        <f t="shared" si="131"/>
        <v>0</v>
      </c>
      <c r="CJ105" s="241"/>
      <c r="CK105" s="241"/>
      <c r="CL105" s="241"/>
      <c r="CM105" s="241"/>
    </row>
    <row r="106" spans="1:91" x14ac:dyDescent="0.35">
      <c r="A106" s="20" t="s">
        <v>11</v>
      </c>
      <c r="B106" s="20">
        <v>13010306</v>
      </c>
      <c r="C106" s="5" t="s">
        <v>240</v>
      </c>
      <c r="D106" s="6"/>
      <c r="E106" s="6">
        <v>12</v>
      </c>
      <c r="F106" s="6">
        <v>100</v>
      </c>
      <c r="G106" s="7">
        <v>1500000</v>
      </c>
      <c r="H106" s="8">
        <f t="shared" si="100"/>
        <v>15000</v>
      </c>
      <c r="I106" s="12">
        <f t="shared" si="133"/>
        <v>1800</v>
      </c>
      <c r="J106" s="13">
        <f t="shared" si="135"/>
        <v>21600</v>
      </c>
      <c r="K106" s="14">
        <v>2160000</v>
      </c>
      <c r="L106" s="14">
        <f t="shared" si="134"/>
        <v>32400000000</v>
      </c>
      <c r="M106" s="218">
        <f t="shared" si="70"/>
        <v>0</v>
      </c>
      <c r="N106" s="218">
        <f t="shared" si="71"/>
        <v>0</v>
      </c>
      <c r="O106" s="230"/>
      <c r="P106" s="17">
        <f t="shared" si="72"/>
        <v>0</v>
      </c>
      <c r="Q106" s="237">
        <v>0</v>
      </c>
      <c r="R106" s="8">
        <f t="shared" si="73"/>
        <v>0</v>
      </c>
      <c r="S106" s="212">
        <f t="shared" si="74"/>
        <v>0</v>
      </c>
      <c r="T106" s="212">
        <f t="shared" si="75"/>
        <v>0</v>
      </c>
      <c r="U106" s="215">
        <v>0</v>
      </c>
      <c r="V106" s="215">
        <f t="shared" si="76"/>
        <v>0</v>
      </c>
      <c r="W106" s="215">
        <f t="shared" si="101"/>
        <v>0</v>
      </c>
      <c r="X106" s="215">
        <f t="shared" si="77"/>
        <v>0</v>
      </c>
      <c r="Y106" s="221">
        <v>0</v>
      </c>
      <c r="Z106" s="221">
        <f t="shared" si="78"/>
        <v>0</v>
      </c>
      <c r="AA106" s="221">
        <f t="shared" si="102"/>
        <v>0</v>
      </c>
      <c r="AB106" s="221">
        <f t="shared" si="79"/>
        <v>0</v>
      </c>
      <c r="AC106" s="215">
        <v>0</v>
      </c>
      <c r="AD106" s="215">
        <f t="shared" si="80"/>
        <v>0</v>
      </c>
      <c r="AE106" s="215">
        <f t="shared" si="103"/>
        <v>0</v>
      </c>
      <c r="AF106" s="215">
        <f t="shared" si="81"/>
        <v>0</v>
      </c>
      <c r="AG106" s="215">
        <f t="shared" si="104"/>
        <v>0</v>
      </c>
      <c r="AH106" s="215">
        <f t="shared" si="105"/>
        <v>0</v>
      </c>
      <c r="AI106" s="215">
        <f t="shared" si="106"/>
        <v>0</v>
      </c>
      <c r="AJ106" s="215">
        <f t="shared" si="107"/>
        <v>0</v>
      </c>
      <c r="AK106" s="214">
        <v>0</v>
      </c>
      <c r="AL106" s="215">
        <f t="shared" si="82"/>
        <v>0</v>
      </c>
      <c r="AM106" s="215">
        <f t="shared" si="108"/>
        <v>0</v>
      </c>
      <c r="AN106" s="215">
        <f t="shared" si="83"/>
        <v>0</v>
      </c>
      <c r="AO106" s="215">
        <v>0</v>
      </c>
      <c r="AP106" s="215">
        <f t="shared" si="84"/>
        <v>0</v>
      </c>
      <c r="AQ106" s="215">
        <f t="shared" si="109"/>
        <v>0</v>
      </c>
      <c r="AR106" s="215">
        <f t="shared" si="85"/>
        <v>0</v>
      </c>
      <c r="AS106" s="215">
        <v>0</v>
      </c>
      <c r="AT106" s="215">
        <f t="shared" si="86"/>
        <v>0</v>
      </c>
      <c r="AU106" s="215">
        <f t="shared" si="110"/>
        <v>0</v>
      </c>
      <c r="AV106" s="215">
        <f t="shared" si="87"/>
        <v>0</v>
      </c>
      <c r="AW106" s="215">
        <f t="shared" si="111"/>
        <v>0</v>
      </c>
      <c r="AX106" s="215">
        <f t="shared" si="112"/>
        <v>0</v>
      </c>
      <c r="AY106" s="215">
        <f t="shared" si="113"/>
        <v>0</v>
      </c>
      <c r="AZ106" s="215">
        <f t="shared" si="114"/>
        <v>0</v>
      </c>
      <c r="BA106" s="215">
        <v>0</v>
      </c>
      <c r="BB106" s="215">
        <f t="shared" si="88"/>
        <v>0</v>
      </c>
      <c r="BC106" s="215">
        <f t="shared" si="115"/>
        <v>0</v>
      </c>
      <c r="BD106" s="215">
        <f t="shared" si="89"/>
        <v>0</v>
      </c>
      <c r="BE106" s="214">
        <v>0</v>
      </c>
      <c r="BF106" s="215">
        <f t="shared" si="90"/>
        <v>0</v>
      </c>
      <c r="BG106" s="215">
        <f t="shared" si="116"/>
        <v>0</v>
      </c>
      <c r="BH106" s="215">
        <f t="shared" si="91"/>
        <v>0</v>
      </c>
      <c r="BI106" s="215">
        <v>0</v>
      </c>
      <c r="BJ106" s="215">
        <f t="shared" si="92"/>
        <v>0</v>
      </c>
      <c r="BK106" s="215">
        <f t="shared" si="117"/>
        <v>0</v>
      </c>
      <c r="BL106" s="215">
        <f t="shared" si="93"/>
        <v>0</v>
      </c>
      <c r="BM106" s="215">
        <f t="shared" si="118"/>
        <v>0</v>
      </c>
      <c r="BN106" s="215">
        <f t="shared" si="119"/>
        <v>0</v>
      </c>
      <c r="BO106" s="215">
        <f t="shared" si="120"/>
        <v>0</v>
      </c>
      <c r="BP106" s="215">
        <f t="shared" si="121"/>
        <v>0</v>
      </c>
      <c r="BQ106" s="215">
        <v>0</v>
      </c>
      <c r="BR106" s="215">
        <f t="shared" si="94"/>
        <v>0</v>
      </c>
      <c r="BS106" s="215">
        <f t="shared" si="122"/>
        <v>0</v>
      </c>
      <c r="BT106" s="215">
        <f t="shared" si="95"/>
        <v>0</v>
      </c>
      <c r="BU106" s="215">
        <v>0</v>
      </c>
      <c r="BV106" s="215">
        <f t="shared" si="96"/>
        <v>0</v>
      </c>
      <c r="BW106" s="215">
        <f t="shared" si="123"/>
        <v>0</v>
      </c>
      <c r="BX106" s="215">
        <f t="shared" si="97"/>
        <v>0</v>
      </c>
      <c r="BY106" s="215">
        <v>0</v>
      </c>
      <c r="BZ106" s="215">
        <f t="shared" si="98"/>
        <v>0</v>
      </c>
      <c r="CA106" s="215">
        <f t="shared" si="124"/>
        <v>0</v>
      </c>
      <c r="CB106" s="215">
        <f t="shared" si="99"/>
        <v>0</v>
      </c>
      <c r="CC106" s="215">
        <f t="shared" si="125"/>
        <v>0</v>
      </c>
      <c r="CD106" s="215">
        <f t="shared" si="126"/>
        <v>0</v>
      </c>
      <c r="CE106" s="219">
        <f t="shared" si="127"/>
        <v>0</v>
      </c>
      <c r="CF106" s="219">
        <f t="shared" si="128"/>
        <v>0</v>
      </c>
      <c r="CG106" s="241">
        <f t="shared" si="129"/>
        <v>0</v>
      </c>
      <c r="CH106" s="241">
        <f t="shared" si="130"/>
        <v>0</v>
      </c>
      <c r="CI106" s="241">
        <f t="shared" si="131"/>
        <v>0</v>
      </c>
      <c r="CJ106" s="241"/>
      <c r="CK106" s="241"/>
      <c r="CL106" s="241"/>
      <c r="CM106" s="241"/>
    </row>
    <row r="107" spans="1:91" x14ac:dyDescent="0.35">
      <c r="A107" s="20" t="s">
        <v>11</v>
      </c>
      <c r="B107" s="20">
        <v>13020258</v>
      </c>
      <c r="C107" s="5" t="s">
        <v>354</v>
      </c>
      <c r="D107" s="6" t="s">
        <v>241</v>
      </c>
      <c r="E107" s="6">
        <v>12</v>
      </c>
      <c r="F107" s="6">
        <v>100</v>
      </c>
      <c r="G107" s="7">
        <v>2300000</v>
      </c>
      <c r="H107" s="8">
        <f t="shared" si="100"/>
        <v>23000</v>
      </c>
      <c r="I107" s="12">
        <f t="shared" si="133"/>
        <v>3600</v>
      </c>
      <c r="J107" s="13">
        <f t="shared" si="135"/>
        <v>43200</v>
      </c>
      <c r="K107" s="14">
        <v>4320000</v>
      </c>
      <c r="L107" s="14">
        <f t="shared" si="134"/>
        <v>99360000000</v>
      </c>
      <c r="M107" s="218">
        <f t="shared" si="70"/>
        <v>2000</v>
      </c>
      <c r="N107" s="218">
        <f t="shared" si="71"/>
        <v>24000</v>
      </c>
      <c r="O107" s="230">
        <v>2400000</v>
      </c>
      <c r="P107" s="17">
        <f t="shared" si="72"/>
        <v>55200000000</v>
      </c>
      <c r="Q107" s="237">
        <v>0.1</v>
      </c>
      <c r="R107" s="8">
        <f t="shared" si="73"/>
        <v>240000</v>
      </c>
      <c r="S107" s="212">
        <f t="shared" si="74"/>
        <v>2640000</v>
      </c>
      <c r="T107" s="212">
        <f t="shared" si="75"/>
        <v>60720000000</v>
      </c>
      <c r="U107" s="215">
        <v>120000</v>
      </c>
      <c r="V107" s="215">
        <f t="shared" si="76"/>
        <v>2760000000</v>
      </c>
      <c r="W107" s="215">
        <f t="shared" si="101"/>
        <v>12000</v>
      </c>
      <c r="X107" s="215">
        <f t="shared" si="77"/>
        <v>276000000</v>
      </c>
      <c r="Y107" s="221">
        <v>168000.00000000003</v>
      </c>
      <c r="Z107" s="221">
        <f t="shared" si="78"/>
        <v>3864000000.0000005</v>
      </c>
      <c r="AA107" s="221">
        <f t="shared" si="102"/>
        <v>16800.000000000004</v>
      </c>
      <c r="AB107" s="221">
        <f t="shared" si="79"/>
        <v>386400000.00000006</v>
      </c>
      <c r="AC107" s="215">
        <v>168000.00000000003</v>
      </c>
      <c r="AD107" s="215">
        <f t="shared" si="80"/>
        <v>3864000000.0000005</v>
      </c>
      <c r="AE107" s="215">
        <f t="shared" si="103"/>
        <v>16800.000000000004</v>
      </c>
      <c r="AF107" s="215">
        <f t="shared" si="81"/>
        <v>386400000.00000006</v>
      </c>
      <c r="AG107" s="215">
        <f t="shared" si="104"/>
        <v>456000.00000000006</v>
      </c>
      <c r="AH107" s="215">
        <f t="shared" si="105"/>
        <v>10488000000</v>
      </c>
      <c r="AI107" s="215">
        <f t="shared" si="106"/>
        <v>45600.000000000007</v>
      </c>
      <c r="AJ107" s="215">
        <f t="shared" si="107"/>
        <v>1048800000.0000001</v>
      </c>
      <c r="AK107" s="214">
        <v>168000.00000000003</v>
      </c>
      <c r="AL107" s="215">
        <f t="shared" si="82"/>
        <v>3864000000.0000005</v>
      </c>
      <c r="AM107" s="215">
        <f t="shared" si="108"/>
        <v>16800.000000000004</v>
      </c>
      <c r="AN107" s="215">
        <f t="shared" si="83"/>
        <v>386400000.00000006</v>
      </c>
      <c r="AO107" s="215">
        <v>192000</v>
      </c>
      <c r="AP107" s="215">
        <f t="shared" si="84"/>
        <v>4416000000</v>
      </c>
      <c r="AQ107" s="215">
        <f t="shared" si="109"/>
        <v>19200</v>
      </c>
      <c r="AR107" s="215">
        <f t="shared" si="85"/>
        <v>441600000</v>
      </c>
      <c r="AS107" s="215">
        <v>144000</v>
      </c>
      <c r="AT107" s="215">
        <f t="shared" si="86"/>
        <v>3312000000</v>
      </c>
      <c r="AU107" s="215">
        <f t="shared" si="110"/>
        <v>14400</v>
      </c>
      <c r="AV107" s="215">
        <f t="shared" si="87"/>
        <v>331200000</v>
      </c>
      <c r="AW107" s="215">
        <f t="shared" si="111"/>
        <v>504000</v>
      </c>
      <c r="AX107" s="215">
        <f t="shared" si="112"/>
        <v>11592000000</v>
      </c>
      <c r="AY107" s="215">
        <f t="shared" si="113"/>
        <v>50400</v>
      </c>
      <c r="AZ107" s="215">
        <f t="shared" si="114"/>
        <v>1159200000</v>
      </c>
      <c r="BA107" s="215">
        <v>264000</v>
      </c>
      <c r="BB107" s="215">
        <f t="shared" si="88"/>
        <v>6072000000</v>
      </c>
      <c r="BC107" s="215">
        <f t="shared" si="115"/>
        <v>26400</v>
      </c>
      <c r="BD107" s="215">
        <f t="shared" si="89"/>
        <v>607200000</v>
      </c>
      <c r="BE107" s="214">
        <v>264000</v>
      </c>
      <c r="BF107" s="215">
        <f t="shared" si="90"/>
        <v>6072000000</v>
      </c>
      <c r="BG107" s="215">
        <f t="shared" si="116"/>
        <v>26400</v>
      </c>
      <c r="BH107" s="215">
        <f t="shared" si="91"/>
        <v>607200000</v>
      </c>
      <c r="BI107" s="215">
        <v>240000</v>
      </c>
      <c r="BJ107" s="215">
        <f t="shared" si="92"/>
        <v>5520000000</v>
      </c>
      <c r="BK107" s="215">
        <f t="shared" si="117"/>
        <v>24000</v>
      </c>
      <c r="BL107" s="215">
        <f t="shared" si="93"/>
        <v>552000000</v>
      </c>
      <c r="BM107" s="215">
        <f t="shared" si="118"/>
        <v>768000</v>
      </c>
      <c r="BN107" s="215">
        <f t="shared" si="119"/>
        <v>17664000000</v>
      </c>
      <c r="BO107" s="215">
        <f t="shared" si="120"/>
        <v>607250400</v>
      </c>
      <c r="BP107" s="215">
        <f t="shared" si="121"/>
        <v>1766400000</v>
      </c>
      <c r="BQ107" s="215">
        <v>264000</v>
      </c>
      <c r="BR107" s="215">
        <f t="shared" si="94"/>
        <v>6072000000</v>
      </c>
      <c r="BS107" s="215">
        <f t="shared" si="122"/>
        <v>26400</v>
      </c>
      <c r="BT107" s="215">
        <f t="shared" si="95"/>
        <v>607200000</v>
      </c>
      <c r="BU107" s="215">
        <v>240000</v>
      </c>
      <c r="BV107" s="215">
        <f t="shared" si="96"/>
        <v>5520000000</v>
      </c>
      <c r="BW107" s="215">
        <f t="shared" si="123"/>
        <v>24000</v>
      </c>
      <c r="BX107" s="215">
        <f t="shared" si="97"/>
        <v>552000000</v>
      </c>
      <c r="BY107" s="215">
        <v>168000.00000000003</v>
      </c>
      <c r="BZ107" s="215">
        <f t="shared" si="98"/>
        <v>3864000000.0000005</v>
      </c>
      <c r="CA107" s="215">
        <f t="shared" si="124"/>
        <v>16800.000000000004</v>
      </c>
      <c r="CB107" s="215">
        <f t="shared" si="99"/>
        <v>386400000.00000006</v>
      </c>
      <c r="CC107" s="215">
        <f t="shared" si="125"/>
        <v>672000</v>
      </c>
      <c r="CD107" s="215">
        <f t="shared" si="126"/>
        <v>15456000000</v>
      </c>
      <c r="CE107" s="219">
        <f t="shared" si="127"/>
        <v>67200</v>
      </c>
      <c r="CF107" s="219">
        <f t="shared" si="128"/>
        <v>1545600000</v>
      </c>
      <c r="CG107" s="241">
        <f t="shared" si="129"/>
        <v>240000</v>
      </c>
      <c r="CH107" s="241">
        <f t="shared" si="130"/>
        <v>5520000000</v>
      </c>
      <c r="CI107" s="241">
        <f t="shared" si="131"/>
        <v>0</v>
      </c>
      <c r="CJ107" s="241"/>
      <c r="CK107" s="241"/>
      <c r="CL107" s="241"/>
      <c r="CM107" s="241"/>
    </row>
    <row r="108" spans="1:91" x14ac:dyDescent="0.35">
      <c r="A108" s="20" t="s">
        <v>11</v>
      </c>
      <c r="B108" s="20">
        <v>13020251</v>
      </c>
      <c r="C108" s="91" t="s">
        <v>355</v>
      </c>
      <c r="D108" s="6" t="s">
        <v>67</v>
      </c>
      <c r="E108" s="6">
        <v>12</v>
      </c>
      <c r="F108" s="6">
        <v>100</v>
      </c>
      <c r="G108" s="7">
        <v>1848000</v>
      </c>
      <c r="H108" s="8">
        <f t="shared" si="100"/>
        <v>18480</v>
      </c>
      <c r="I108" s="12">
        <f t="shared" si="133"/>
        <v>3600</v>
      </c>
      <c r="J108" s="13">
        <f t="shared" si="135"/>
        <v>43200</v>
      </c>
      <c r="K108" s="14">
        <v>4320000</v>
      </c>
      <c r="L108" s="14">
        <f t="shared" si="134"/>
        <v>79833600000</v>
      </c>
      <c r="M108" s="218">
        <f t="shared" si="70"/>
        <v>4000</v>
      </c>
      <c r="N108" s="218">
        <f t="shared" si="71"/>
        <v>48000</v>
      </c>
      <c r="O108" s="232">
        <v>4800000</v>
      </c>
      <c r="P108" s="17">
        <f t="shared" si="72"/>
        <v>88704000000</v>
      </c>
      <c r="Q108" s="237">
        <v>0.6</v>
      </c>
      <c r="R108" s="8">
        <f t="shared" si="73"/>
        <v>2880000</v>
      </c>
      <c r="S108" s="212">
        <f t="shared" si="74"/>
        <v>7680000</v>
      </c>
      <c r="T108" s="212">
        <f t="shared" si="75"/>
        <v>141926400000</v>
      </c>
      <c r="U108" s="215">
        <v>240000</v>
      </c>
      <c r="V108" s="215">
        <f t="shared" si="76"/>
        <v>4435200000</v>
      </c>
      <c r="W108" s="215">
        <f t="shared" si="101"/>
        <v>144000</v>
      </c>
      <c r="X108" s="215">
        <f t="shared" si="77"/>
        <v>2661120000</v>
      </c>
      <c r="Y108" s="221">
        <v>336000.00000000006</v>
      </c>
      <c r="Z108" s="221">
        <f t="shared" si="78"/>
        <v>6209280000.000001</v>
      </c>
      <c r="AA108" s="221">
        <f t="shared" si="102"/>
        <v>201600.00000000003</v>
      </c>
      <c r="AB108" s="221">
        <f t="shared" si="79"/>
        <v>3725568000.0000005</v>
      </c>
      <c r="AC108" s="215">
        <v>336000.00000000006</v>
      </c>
      <c r="AD108" s="215">
        <f t="shared" si="80"/>
        <v>6209280000.000001</v>
      </c>
      <c r="AE108" s="215">
        <f t="shared" si="103"/>
        <v>201600.00000000003</v>
      </c>
      <c r="AF108" s="215">
        <f t="shared" si="81"/>
        <v>3725568000.0000005</v>
      </c>
      <c r="AG108" s="215">
        <f t="shared" si="104"/>
        <v>912000.00000000012</v>
      </c>
      <c r="AH108" s="215">
        <f t="shared" si="105"/>
        <v>16853760000.000002</v>
      </c>
      <c r="AI108" s="215">
        <f t="shared" si="106"/>
        <v>547200</v>
      </c>
      <c r="AJ108" s="215">
        <f t="shared" si="107"/>
        <v>10112256000</v>
      </c>
      <c r="AK108" s="214">
        <v>336000.00000000006</v>
      </c>
      <c r="AL108" s="215">
        <f t="shared" si="82"/>
        <v>6209280000.000001</v>
      </c>
      <c r="AM108" s="215">
        <f t="shared" si="108"/>
        <v>201600.00000000003</v>
      </c>
      <c r="AN108" s="215">
        <f t="shared" si="83"/>
        <v>3725568000.0000005</v>
      </c>
      <c r="AO108" s="215">
        <v>384000</v>
      </c>
      <c r="AP108" s="215">
        <f t="shared" si="84"/>
        <v>7096320000</v>
      </c>
      <c r="AQ108" s="215">
        <f t="shared" si="109"/>
        <v>230400</v>
      </c>
      <c r="AR108" s="215">
        <f t="shared" si="85"/>
        <v>4257792000</v>
      </c>
      <c r="AS108" s="215">
        <v>288000</v>
      </c>
      <c r="AT108" s="215">
        <f t="shared" si="86"/>
        <v>5322240000</v>
      </c>
      <c r="AU108" s="215">
        <f t="shared" si="110"/>
        <v>172800</v>
      </c>
      <c r="AV108" s="215">
        <f t="shared" si="87"/>
        <v>3193344000</v>
      </c>
      <c r="AW108" s="215">
        <f t="shared" si="111"/>
        <v>1008000</v>
      </c>
      <c r="AX108" s="215">
        <f t="shared" si="112"/>
        <v>18627840000</v>
      </c>
      <c r="AY108" s="215">
        <f t="shared" si="113"/>
        <v>604800</v>
      </c>
      <c r="AZ108" s="215">
        <f t="shared" si="114"/>
        <v>11176704000</v>
      </c>
      <c r="BA108" s="215">
        <v>528000</v>
      </c>
      <c r="BB108" s="215">
        <f t="shared" si="88"/>
        <v>9757440000</v>
      </c>
      <c r="BC108" s="215">
        <f t="shared" si="115"/>
        <v>316800</v>
      </c>
      <c r="BD108" s="215">
        <f t="shared" si="89"/>
        <v>5854464000</v>
      </c>
      <c r="BE108" s="214">
        <v>528000</v>
      </c>
      <c r="BF108" s="215">
        <f t="shared" si="90"/>
        <v>9757440000</v>
      </c>
      <c r="BG108" s="215">
        <f t="shared" si="116"/>
        <v>316800</v>
      </c>
      <c r="BH108" s="215">
        <f t="shared" si="91"/>
        <v>5854464000</v>
      </c>
      <c r="BI108" s="215">
        <v>480000</v>
      </c>
      <c r="BJ108" s="215">
        <f t="shared" si="92"/>
        <v>8870400000</v>
      </c>
      <c r="BK108" s="215">
        <f t="shared" si="117"/>
        <v>288000</v>
      </c>
      <c r="BL108" s="215">
        <f t="shared" si="93"/>
        <v>5322240000</v>
      </c>
      <c r="BM108" s="215">
        <f t="shared" si="118"/>
        <v>1536000</v>
      </c>
      <c r="BN108" s="215">
        <f t="shared" si="119"/>
        <v>28385280000</v>
      </c>
      <c r="BO108" s="215">
        <f t="shared" si="120"/>
        <v>5855068800</v>
      </c>
      <c r="BP108" s="215">
        <f t="shared" si="121"/>
        <v>17031168000</v>
      </c>
      <c r="BQ108" s="215">
        <v>528000</v>
      </c>
      <c r="BR108" s="215">
        <f t="shared" si="94"/>
        <v>9757440000</v>
      </c>
      <c r="BS108" s="215">
        <f t="shared" si="122"/>
        <v>316800</v>
      </c>
      <c r="BT108" s="215">
        <f t="shared" si="95"/>
        <v>5854464000</v>
      </c>
      <c r="BU108" s="215">
        <v>480000</v>
      </c>
      <c r="BV108" s="215">
        <f t="shared" si="96"/>
        <v>8870400000</v>
      </c>
      <c r="BW108" s="215">
        <f t="shared" si="123"/>
        <v>288000</v>
      </c>
      <c r="BX108" s="215">
        <f t="shared" si="97"/>
        <v>5322240000</v>
      </c>
      <c r="BY108" s="215">
        <v>336000.00000000006</v>
      </c>
      <c r="BZ108" s="215">
        <f t="shared" si="98"/>
        <v>6209280000.000001</v>
      </c>
      <c r="CA108" s="215">
        <f t="shared" si="124"/>
        <v>201600.00000000003</v>
      </c>
      <c r="CB108" s="215">
        <f t="shared" si="99"/>
        <v>3725568000.0000005</v>
      </c>
      <c r="CC108" s="215">
        <f t="shared" si="125"/>
        <v>1344000</v>
      </c>
      <c r="CD108" s="215">
        <f t="shared" si="126"/>
        <v>24837120000</v>
      </c>
      <c r="CE108" s="219">
        <f t="shared" si="127"/>
        <v>806400</v>
      </c>
      <c r="CF108" s="219">
        <f t="shared" si="128"/>
        <v>14902272000</v>
      </c>
      <c r="CG108" s="241">
        <f t="shared" si="129"/>
        <v>2880000</v>
      </c>
      <c r="CH108" s="241">
        <f t="shared" si="130"/>
        <v>53222400000</v>
      </c>
      <c r="CI108" s="241">
        <f t="shared" si="131"/>
        <v>0</v>
      </c>
      <c r="CJ108" s="241"/>
      <c r="CK108" s="241"/>
      <c r="CL108" s="241"/>
      <c r="CM108" s="241"/>
    </row>
    <row r="109" spans="1:91" x14ac:dyDescent="0.35">
      <c r="A109" s="20" t="s">
        <v>11</v>
      </c>
      <c r="B109" s="20">
        <v>13010255</v>
      </c>
      <c r="C109" s="5" t="s">
        <v>356</v>
      </c>
      <c r="D109" s="6" t="s">
        <v>242</v>
      </c>
      <c r="E109" s="6">
        <v>12</v>
      </c>
      <c r="F109" s="6">
        <v>100</v>
      </c>
      <c r="G109" s="7">
        <v>712800</v>
      </c>
      <c r="H109" s="8">
        <f t="shared" si="100"/>
        <v>7128</v>
      </c>
      <c r="I109" s="12">
        <f t="shared" ref="I109:I140" si="136">(K109/F109)/E109</f>
        <v>10368</v>
      </c>
      <c r="J109" s="13">
        <f t="shared" si="135"/>
        <v>124416</v>
      </c>
      <c r="K109" s="14">
        <v>12441600</v>
      </c>
      <c r="L109" s="14">
        <f t="shared" si="134"/>
        <v>88683724800</v>
      </c>
      <c r="M109" s="218">
        <f t="shared" si="70"/>
        <v>5000</v>
      </c>
      <c r="N109" s="218">
        <f t="shared" si="71"/>
        <v>60000</v>
      </c>
      <c r="O109" s="230">
        <v>6000000</v>
      </c>
      <c r="P109" s="17">
        <f t="shared" si="72"/>
        <v>42768000000</v>
      </c>
      <c r="Q109" s="237">
        <v>0.25</v>
      </c>
      <c r="R109" s="8">
        <f t="shared" si="73"/>
        <v>1500000</v>
      </c>
      <c r="S109" s="212">
        <f t="shared" si="74"/>
        <v>7500000</v>
      </c>
      <c r="T109" s="212">
        <f t="shared" si="75"/>
        <v>53460000000</v>
      </c>
      <c r="U109" s="215">
        <v>300000</v>
      </c>
      <c r="V109" s="215">
        <f t="shared" si="76"/>
        <v>2138400000</v>
      </c>
      <c r="W109" s="215">
        <f t="shared" si="101"/>
        <v>75000</v>
      </c>
      <c r="X109" s="215">
        <f t="shared" si="77"/>
        <v>534600000</v>
      </c>
      <c r="Y109" s="221">
        <v>420000.00000000006</v>
      </c>
      <c r="Z109" s="221">
        <f t="shared" si="78"/>
        <v>2993760000.0000005</v>
      </c>
      <c r="AA109" s="221">
        <f t="shared" si="102"/>
        <v>105000.00000000001</v>
      </c>
      <c r="AB109" s="221">
        <f t="shared" si="79"/>
        <v>748440000.00000012</v>
      </c>
      <c r="AC109" s="215">
        <v>420000.00000000006</v>
      </c>
      <c r="AD109" s="215">
        <f t="shared" si="80"/>
        <v>2993760000.0000005</v>
      </c>
      <c r="AE109" s="215">
        <f t="shared" si="103"/>
        <v>105000.00000000001</v>
      </c>
      <c r="AF109" s="215">
        <f t="shared" si="81"/>
        <v>748440000.00000012</v>
      </c>
      <c r="AG109" s="215">
        <f t="shared" si="104"/>
        <v>1140000</v>
      </c>
      <c r="AH109" s="215">
        <f t="shared" si="105"/>
        <v>8125920000.000001</v>
      </c>
      <c r="AI109" s="215">
        <f t="shared" si="106"/>
        <v>285000</v>
      </c>
      <c r="AJ109" s="215">
        <f t="shared" si="107"/>
        <v>2031480000.0000002</v>
      </c>
      <c r="AK109" s="214">
        <v>420000.00000000006</v>
      </c>
      <c r="AL109" s="215">
        <f t="shared" si="82"/>
        <v>2993760000.0000005</v>
      </c>
      <c r="AM109" s="215">
        <f t="shared" si="108"/>
        <v>105000.00000000001</v>
      </c>
      <c r="AN109" s="215">
        <f t="shared" si="83"/>
        <v>748440000.00000012</v>
      </c>
      <c r="AO109" s="215">
        <v>480000</v>
      </c>
      <c r="AP109" s="215">
        <f t="shared" si="84"/>
        <v>3421440000</v>
      </c>
      <c r="AQ109" s="215">
        <f t="shared" si="109"/>
        <v>120000</v>
      </c>
      <c r="AR109" s="215">
        <f t="shared" si="85"/>
        <v>855360000</v>
      </c>
      <c r="AS109" s="215">
        <v>360000</v>
      </c>
      <c r="AT109" s="215">
        <f t="shared" si="86"/>
        <v>2566080000</v>
      </c>
      <c r="AU109" s="215">
        <f t="shared" si="110"/>
        <v>90000</v>
      </c>
      <c r="AV109" s="215">
        <f t="shared" si="87"/>
        <v>641520000</v>
      </c>
      <c r="AW109" s="215">
        <f t="shared" si="111"/>
        <v>1260000</v>
      </c>
      <c r="AX109" s="215">
        <f t="shared" si="112"/>
        <v>8981280000</v>
      </c>
      <c r="AY109" s="215">
        <f t="shared" si="113"/>
        <v>315000</v>
      </c>
      <c r="AZ109" s="215">
        <f t="shared" si="114"/>
        <v>2245320000</v>
      </c>
      <c r="BA109" s="215">
        <v>660000</v>
      </c>
      <c r="BB109" s="215">
        <f t="shared" si="88"/>
        <v>4704480000</v>
      </c>
      <c r="BC109" s="215">
        <f t="shared" si="115"/>
        <v>165000</v>
      </c>
      <c r="BD109" s="215">
        <f t="shared" si="89"/>
        <v>1176120000</v>
      </c>
      <c r="BE109" s="214">
        <v>660000</v>
      </c>
      <c r="BF109" s="215">
        <f t="shared" si="90"/>
        <v>4704480000</v>
      </c>
      <c r="BG109" s="215">
        <f t="shared" si="116"/>
        <v>165000</v>
      </c>
      <c r="BH109" s="215">
        <f t="shared" si="91"/>
        <v>1176120000</v>
      </c>
      <c r="BI109" s="215">
        <v>600000</v>
      </c>
      <c r="BJ109" s="215">
        <f t="shared" si="92"/>
        <v>4276800000</v>
      </c>
      <c r="BK109" s="215">
        <f t="shared" si="117"/>
        <v>150000</v>
      </c>
      <c r="BL109" s="215">
        <f t="shared" si="93"/>
        <v>1069200000</v>
      </c>
      <c r="BM109" s="215">
        <f t="shared" si="118"/>
        <v>1920000</v>
      </c>
      <c r="BN109" s="215">
        <f t="shared" si="119"/>
        <v>13685760000</v>
      </c>
      <c r="BO109" s="215">
        <f t="shared" si="120"/>
        <v>1176435000</v>
      </c>
      <c r="BP109" s="215">
        <f t="shared" si="121"/>
        <v>3421440000</v>
      </c>
      <c r="BQ109" s="215">
        <v>660000</v>
      </c>
      <c r="BR109" s="215">
        <f t="shared" si="94"/>
        <v>4704480000</v>
      </c>
      <c r="BS109" s="215">
        <f t="shared" si="122"/>
        <v>165000</v>
      </c>
      <c r="BT109" s="215">
        <f t="shared" si="95"/>
        <v>1176120000</v>
      </c>
      <c r="BU109" s="215">
        <v>600000</v>
      </c>
      <c r="BV109" s="215">
        <f t="shared" si="96"/>
        <v>4276800000</v>
      </c>
      <c r="BW109" s="215">
        <f t="shared" si="123"/>
        <v>150000</v>
      </c>
      <c r="BX109" s="215">
        <f t="shared" si="97"/>
        <v>1069200000</v>
      </c>
      <c r="BY109" s="215">
        <v>420000.00000000006</v>
      </c>
      <c r="BZ109" s="215">
        <f t="shared" si="98"/>
        <v>2993760000.0000005</v>
      </c>
      <c r="CA109" s="215">
        <f t="shared" si="124"/>
        <v>105000.00000000001</v>
      </c>
      <c r="CB109" s="215">
        <f t="shared" si="99"/>
        <v>748440000.00000012</v>
      </c>
      <c r="CC109" s="215">
        <f t="shared" si="125"/>
        <v>1680000</v>
      </c>
      <c r="CD109" s="215">
        <f t="shared" si="126"/>
        <v>11975040000</v>
      </c>
      <c r="CE109" s="219">
        <f t="shared" si="127"/>
        <v>420000</v>
      </c>
      <c r="CF109" s="219">
        <f t="shared" si="128"/>
        <v>2993760000</v>
      </c>
      <c r="CG109" s="241">
        <f t="shared" si="129"/>
        <v>1500000</v>
      </c>
      <c r="CH109" s="241">
        <f t="shared" si="130"/>
        <v>10692000000</v>
      </c>
      <c r="CI109" s="241">
        <f t="shared" si="131"/>
        <v>0</v>
      </c>
      <c r="CJ109" s="241"/>
      <c r="CK109" s="241"/>
      <c r="CL109" s="241"/>
      <c r="CM109" s="241"/>
    </row>
    <row r="110" spans="1:91" x14ac:dyDescent="0.35">
      <c r="A110" s="20" t="s">
        <v>11</v>
      </c>
      <c r="B110" s="20">
        <v>13020263</v>
      </c>
      <c r="C110" s="5" t="s">
        <v>357</v>
      </c>
      <c r="D110" s="6" t="s">
        <v>242</v>
      </c>
      <c r="E110" s="6">
        <v>12</v>
      </c>
      <c r="F110" s="6">
        <v>100</v>
      </c>
      <c r="G110" s="7">
        <v>1452000</v>
      </c>
      <c r="H110" s="8">
        <f t="shared" si="100"/>
        <v>14520</v>
      </c>
      <c r="I110" s="12">
        <f t="shared" si="136"/>
        <v>19200</v>
      </c>
      <c r="J110" s="13">
        <f t="shared" si="135"/>
        <v>230400</v>
      </c>
      <c r="K110" s="14">
        <v>23040000</v>
      </c>
      <c r="L110" s="14">
        <f t="shared" si="134"/>
        <v>334540800000</v>
      </c>
      <c r="M110" s="218">
        <f t="shared" si="70"/>
        <v>10000</v>
      </c>
      <c r="N110" s="218">
        <f t="shared" si="71"/>
        <v>120000</v>
      </c>
      <c r="O110" s="238">
        <v>12000000</v>
      </c>
      <c r="P110" s="17">
        <f t="shared" si="72"/>
        <v>174240000000</v>
      </c>
      <c r="Q110" s="237">
        <v>0.33</v>
      </c>
      <c r="R110" s="8">
        <f t="shared" si="73"/>
        <v>3960000</v>
      </c>
      <c r="S110" s="212">
        <f t="shared" si="74"/>
        <v>15960000</v>
      </c>
      <c r="T110" s="212">
        <f t="shared" si="75"/>
        <v>231739200000</v>
      </c>
      <c r="U110" s="215">
        <v>600000</v>
      </c>
      <c r="V110" s="215">
        <f t="shared" si="76"/>
        <v>8712000000</v>
      </c>
      <c r="W110" s="215">
        <f t="shared" si="101"/>
        <v>198000</v>
      </c>
      <c r="X110" s="215">
        <f t="shared" si="77"/>
        <v>2874960000</v>
      </c>
      <c r="Y110" s="221">
        <v>840000.00000000012</v>
      </c>
      <c r="Z110" s="221">
        <f t="shared" si="78"/>
        <v>12196800000.000002</v>
      </c>
      <c r="AA110" s="221">
        <f t="shared" si="102"/>
        <v>277200.00000000006</v>
      </c>
      <c r="AB110" s="221">
        <f t="shared" si="79"/>
        <v>4024944000.000001</v>
      </c>
      <c r="AC110" s="215">
        <v>840000.00000000012</v>
      </c>
      <c r="AD110" s="215">
        <f t="shared" si="80"/>
        <v>12196800000.000002</v>
      </c>
      <c r="AE110" s="215">
        <f t="shared" si="103"/>
        <v>277200.00000000006</v>
      </c>
      <c r="AF110" s="215">
        <f t="shared" si="81"/>
        <v>4024944000.000001</v>
      </c>
      <c r="AG110" s="215">
        <f t="shared" si="104"/>
        <v>2280000</v>
      </c>
      <c r="AH110" s="215">
        <f t="shared" si="105"/>
        <v>33105600000.000004</v>
      </c>
      <c r="AI110" s="215">
        <f t="shared" si="106"/>
        <v>752400.00000000012</v>
      </c>
      <c r="AJ110" s="215">
        <f t="shared" si="107"/>
        <v>10924848000.000002</v>
      </c>
      <c r="AK110" s="214">
        <v>840000.00000000012</v>
      </c>
      <c r="AL110" s="215">
        <f t="shared" si="82"/>
        <v>12196800000.000002</v>
      </c>
      <c r="AM110" s="215">
        <f t="shared" si="108"/>
        <v>277200.00000000006</v>
      </c>
      <c r="AN110" s="215">
        <f t="shared" si="83"/>
        <v>4024944000.000001</v>
      </c>
      <c r="AO110" s="215">
        <v>960000</v>
      </c>
      <c r="AP110" s="215">
        <f t="shared" si="84"/>
        <v>13939200000</v>
      </c>
      <c r="AQ110" s="215">
        <f t="shared" si="109"/>
        <v>316800</v>
      </c>
      <c r="AR110" s="215">
        <f t="shared" si="85"/>
        <v>4599936000</v>
      </c>
      <c r="AS110" s="215">
        <v>720000</v>
      </c>
      <c r="AT110" s="215">
        <f t="shared" si="86"/>
        <v>10454400000</v>
      </c>
      <c r="AU110" s="215">
        <f t="shared" si="110"/>
        <v>237600</v>
      </c>
      <c r="AV110" s="215">
        <f t="shared" si="87"/>
        <v>3449952000</v>
      </c>
      <c r="AW110" s="215">
        <f t="shared" si="111"/>
        <v>2520000</v>
      </c>
      <c r="AX110" s="215">
        <f t="shared" si="112"/>
        <v>36590400000</v>
      </c>
      <c r="AY110" s="215">
        <f t="shared" si="113"/>
        <v>831600</v>
      </c>
      <c r="AZ110" s="215">
        <f t="shared" si="114"/>
        <v>12074832000</v>
      </c>
      <c r="BA110" s="215">
        <v>1320000</v>
      </c>
      <c r="BB110" s="215">
        <f t="shared" si="88"/>
        <v>19166400000</v>
      </c>
      <c r="BC110" s="215">
        <f t="shared" si="115"/>
        <v>435600</v>
      </c>
      <c r="BD110" s="215">
        <f t="shared" si="89"/>
        <v>6324912000</v>
      </c>
      <c r="BE110" s="214">
        <v>1320000</v>
      </c>
      <c r="BF110" s="215">
        <f t="shared" si="90"/>
        <v>19166400000</v>
      </c>
      <c r="BG110" s="215">
        <f t="shared" si="116"/>
        <v>435600</v>
      </c>
      <c r="BH110" s="215">
        <f t="shared" si="91"/>
        <v>6324912000</v>
      </c>
      <c r="BI110" s="215">
        <v>1200000</v>
      </c>
      <c r="BJ110" s="215">
        <f t="shared" si="92"/>
        <v>17424000000</v>
      </c>
      <c r="BK110" s="215">
        <f t="shared" si="117"/>
        <v>396000</v>
      </c>
      <c r="BL110" s="215">
        <f t="shared" si="93"/>
        <v>5749920000</v>
      </c>
      <c r="BM110" s="215">
        <f t="shared" si="118"/>
        <v>3840000</v>
      </c>
      <c r="BN110" s="215">
        <f t="shared" si="119"/>
        <v>55756800000</v>
      </c>
      <c r="BO110" s="215">
        <f t="shared" si="120"/>
        <v>6325743600</v>
      </c>
      <c r="BP110" s="215">
        <f t="shared" si="121"/>
        <v>18399744000</v>
      </c>
      <c r="BQ110" s="215">
        <v>1320000</v>
      </c>
      <c r="BR110" s="215">
        <f t="shared" si="94"/>
        <v>19166400000</v>
      </c>
      <c r="BS110" s="215">
        <f t="shared" si="122"/>
        <v>435600</v>
      </c>
      <c r="BT110" s="215">
        <f t="shared" si="95"/>
        <v>6324912000</v>
      </c>
      <c r="BU110" s="215">
        <v>1200000</v>
      </c>
      <c r="BV110" s="215">
        <f t="shared" si="96"/>
        <v>17424000000</v>
      </c>
      <c r="BW110" s="215">
        <f t="shared" si="123"/>
        <v>396000</v>
      </c>
      <c r="BX110" s="215">
        <f t="shared" si="97"/>
        <v>5749920000</v>
      </c>
      <c r="BY110" s="215">
        <v>840000.00000000012</v>
      </c>
      <c r="BZ110" s="215">
        <f t="shared" si="98"/>
        <v>12196800000.000002</v>
      </c>
      <c r="CA110" s="215">
        <f t="shared" si="124"/>
        <v>277200.00000000006</v>
      </c>
      <c r="CB110" s="215">
        <f t="shared" si="99"/>
        <v>4024944000.000001</v>
      </c>
      <c r="CC110" s="215">
        <f t="shared" si="125"/>
        <v>3360000</v>
      </c>
      <c r="CD110" s="215">
        <f t="shared" si="126"/>
        <v>48787200000</v>
      </c>
      <c r="CE110" s="219">
        <f t="shared" si="127"/>
        <v>1108800</v>
      </c>
      <c r="CF110" s="219">
        <f t="shared" si="128"/>
        <v>16099776000</v>
      </c>
      <c r="CG110" s="241">
        <f t="shared" si="129"/>
        <v>3960000</v>
      </c>
      <c r="CH110" s="241">
        <f t="shared" si="130"/>
        <v>57499200000</v>
      </c>
      <c r="CI110" s="241">
        <f t="shared" si="131"/>
        <v>0</v>
      </c>
      <c r="CJ110" s="241"/>
      <c r="CK110" s="241"/>
      <c r="CL110" s="241"/>
      <c r="CM110" s="241"/>
    </row>
    <row r="111" spans="1:91" x14ac:dyDescent="0.35">
      <c r="A111" s="20" t="s">
        <v>11</v>
      </c>
      <c r="B111" s="20">
        <v>13010102</v>
      </c>
      <c r="C111" s="5" t="s">
        <v>358</v>
      </c>
      <c r="D111" s="6"/>
      <c r="E111" s="6">
        <v>12</v>
      </c>
      <c r="F111" s="6">
        <v>100</v>
      </c>
      <c r="G111" s="7">
        <v>380000</v>
      </c>
      <c r="H111" s="8">
        <f t="shared" si="100"/>
        <v>3800</v>
      </c>
      <c r="I111" s="12">
        <f t="shared" si="136"/>
        <v>6000</v>
      </c>
      <c r="J111" s="13">
        <f t="shared" si="135"/>
        <v>72000</v>
      </c>
      <c r="K111" s="14">
        <v>7200000</v>
      </c>
      <c r="L111" s="14">
        <f t="shared" si="134"/>
        <v>27360000000</v>
      </c>
      <c r="M111" s="218">
        <f t="shared" si="70"/>
        <v>0</v>
      </c>
      <c r="N111" s="218">
        <f t="shared" si="71"/>
        <v>0</v>
      </c>
      <c r="O111" s="233">
        <v>0</v>
      </c>
      <c r="P111" s="17">
        <f t="shared" si="72"/>
        <v>0</v>
      </c>
      <c r="Q111" s="237">
        <v>0</v>
      </c>
      <c r="R111" s="8">
        <f t="shared" si="73"/>
        <v>0</v>
      </c>
      <c r="S111" s="212">
        <f t="shared" si="74"/>
        <v>0</v>
      </c>
      <c r="T111" s="212">
        <f t="shared" si="75"/>
        <v>0</v>
      </c>
      <c r="U111" s="215">
        <v>0</v>
      </c>
      <c r="V111" s="215">
        <f t="shared" si="76"/>
        <v>0</v>
      </c>
      <c r="W111" s="215">
        <f t="shared" si="101"/>
        <v>0</v>
      </c>
      <c r="X111" s="215">
        <f t="shared" si="77"/>
        <v>0</v>
      </c>
      <c r="Y111" s="221">
        <v>0</v>
      </c>
      <c r="Z111" s="221">
        <f t="shared" si="78"/>
        <v>0</v>
      </c>
      <c r="AA111" s="221">
        <f t="shared" si="102"/>
        <v>0</v>
      </c>
      <c r="AB111" s="221">
        <f t="shared" si="79"/>
        <v>0</v>
      </c>
      <c r="AC111" s="215">
        <v>0</v>
      </c>
      <c r="AD111" s="215">
        <f t="shared" si="80"/>
        <v>0</v>
      </c>
      <c r="AE111" s="215">
        <f t="shared" si="103"/>
        <v>0</v>
      </c>
      <c r="AF111" s="215">
        <f t="shared" si="81"/>
        <v>0</v>
      </c>
      <c r="AG111" s="215">
        <f t="shared" si="104"/>
        <v>0</v>
      </c>
      <c r="AH111" s="215">
        <f t="shared" si="105"/>
        <v>0</v>
      </c>
      <c r="AI111" s="215">
        <f t="shared" si="106"/>
        <v>0</v>
      </c>
      <c r="AJ111" s="215">
        <f t="shared" si="107"/>
        <v>0</v>
      </c>
      <c r="AK111" s="214">
        <v>0</v>
      </c>
      <c r="AL111" s="215">
        <f t="shared" si="82"/>
        <v>0</v>
      </c>
      <c r="AM111" s="215">
        <f t="shared" si="108"/>
        <v>0</v>
      </c>
      <c r="AN111" s="215">
        <f t="shared" si="83"/>
        <v>0</v>
      </c>
      <c r="AO111" s="215">
        <v>0</v>
      </c>
      <c r="AP111" s="215">
        <f t="shared" si="84"/>
        <v>0</v>
      </c>
      <c r="AQ111" s="215">
        <f t="shared" si="109"/>
        <v>0</v>
      </c>
      <c r="AR111" s="215">
        <f t="shared" si="85"/>
        <v>0</v>
      </c>
      <c r="AS111" s="215">
        <v>0</v>
      </c>
      <c r="AT111" s="215">
        <f t="shared" si="86"/>
        <v>0</v>
      </c>
      <c r="AU111" s="215">
        <f t="shared" si="110"/>
        <v>0</v>
      </c>
      <c r="AV111" s="215">
        <f t="shared" si="87"/>
        <v>0</v>
      </c>
      <c r="AW111" s="215">
        <f t="shared" si="111"/>
        <v>0</v>
      </c>
      <c r="AX111" s="215">
        <f t="shared" si="112"/>
        <v>0</v>
      </c>
      <c r="AY111" s="215">
        <f t="shared" si="113"/>
        <v>0</v>
      </c>
      <c r="AZ111" s="215">
        <f t="shared" si="114"/>
        <v>0</v>
      </c>
      <c r="BA111" s="215">
        <v>0</v>
      </c>
      <c r="BB111" s="215">
        <f t="shared" si="88"/>
        <v>0</v>
      </c>
      <c r="BC111" s="215">
        <f t="shared" si="115"/>
        <v>0</v>
      </c>
      <c r="BD111" s="215">
        <f t="shared" si="89"/>
        <v>0</v>
      </c>
      <c r="BE111" s="214">
        <v>0</v>
      </c>
      <c r="BF111" s="215">
        <f t="shared" si="90"/>
        <v>0</v>
      </c>
      <c r="BG111" s="215">
        <f t="shared" si="116"/>
        <v>0</v>
      </c>
      <c r="BH111" s="215">
        <f t="shared" si="91"/>
        <v>0</v>
      </c>
      <c r="BI111" s="215">
        <v>0</v>
      </c>
      <c r="BJ111" s="215">
        <f t="shared" si="92"/>
        <v>0</v>
      </c>
      <c r="BK111" s="215">
        <f t="shared" si="117"/>
        <v>0</v>
      </c>
      <c r="BL111" s="215">
        <f t="shared" si="93"/>
        <v>0</v>
      </c>
      <c r="BM111" s="215">
        <f t="shared" si="118"/>
        <v>0</v>
      </c>
      <c r="BN111" s="215">
        <f t="shared" si="119"/>
        <v>0</v>
      </c>
      <c r="BO111" s="215">
        <f t="shared" si="120"/>
        <v>0</v>
      </c>
      <c r="BP111" s="215">
        <f t="shared" si="121"/>
        <v>0</v>
      </c>
      <c r="BQ111" s="215">
        <v>0</v>
      </c>
      <c r="BR111" s="215">
        <f t="shared" si="94"/>
        <v>0</v>
      </c>
      <c r="BS111" s="215">
        <f t="shared" si="122"/>
        <v>0</v>
      </c>
      <c r="BT111" s="215">
        <f t="shared" si="95"/>
        <v>0</v>
      </c>
      <c r="BU111" s="215">
        <v>0</v>
      </c>
      <c r="BV111" s="215">
        <f t="shared" si="96"/>
        <v>0</v>
      </c>
      <c r="BW111" s="215">
        <f t="shared" si="123"/>
        <v>0</v>
      </c>
      <c r="BX111" s="215">
        <f t="shared" si="97"/>
        <v>0</v>
      </c>
      <c r="BY111" s="215">
        <v>0</v>
      </c>
      <c r="BZ111" s="215">
        <f t="shared" si="98"/>
        <v>0</v>
      </c>
      <c r="CA111" s="215">
        <f t="shared" si="124"/>
        <v>0</v>
      </c>
      <c r="CB111" s="215">
        <f t="shared" si="99"/>
        <v>0</v>
      </c>
      <c r="CC111" s="215">
        <f t="shared" si="125"/>
        <v>0</v>
      </c>
      <c r="CD111" s="215">
        <f t="shared" si="126"/>
        <v>0</v>
      </c>
      <c r="CE111" s="219">
        <f t="shared" si="127"/>
        <v>0</v>
      </c>
      <c r="CF111" s="219">
        <f t="shared" si="128"/>
        <v>0</v>
      </c>
      <c r="CG111" s="241">
        <f t="shared" si="129"/>
        <v>0</v>
      </c>
      <c r="CH111" s="241">
        <f t="shared" si="130"/>
        <v>0</v>
      </c>
      <c r="CI111" s="241">
        <f t="shared" si="131"/>
        <v>0</v>
      </c>
      <c r="CJ111" s="241"/>
      <c r="CK111" s="241"/>
      <c r="CL111" s="241"/>
      <c r="CM111" s="241"/>
    </row>
    <row r="112" spans="1:91" x14ac:dyDescent="0.35">
      <c r="A112" s="20" t="s">
        <v>11</v>
      </c>
      <c r="B112" s="20">
        <v>13010103</v>
      </c>
      <c r="C112" s="85" t="s">
        <v>359</v>
      </c>
      <c r="D112" s="6"/>
      <c r="E112" s="6">
        <v>12</v>
      </c>
      <c r="F112" s="6">
        <v>100</v>
      </c>
      <c r="G112" s="7">
        <v>500000</v>
      </c>
      <c r="H112" s="8">
        <f t="shared" si="100"/>
        <v>5000</v>
      </c>
      <c r="I112" s="12">
        <f t="shared" si="136"/>
        <v>12000</v>
      </c>
      <c r="J112" s="13">
        <f t="shared" si="135"/>
        <v>144000</v>
      </c>
      <c r="K112" s="14">
        <v>14400000</v>
      </c>
      <c r="L112" s="14">
        <f t="shared" si="134"/>
        <v>72000000000</v>
      </c>
      <c r="M112" s="218">
        <f t="shared" si="70"/>
        <v>0</v>
      </c>
      <c r="N112" s="218">
        <f t="shared" si="71"/>
        <v>0</v>
      </c>
      <c r="O112" s="233">
        <v>0</v>
      </c>
      <c r="P112" s="17">
        <f t="shared" si="72"/>
        <v>0</v>
      </c>
      <c r="Q112" s="237">
        <v>0</v>
      </c>
      <c r="R112" s="8">
        <f t="shared" si="73"/>
        <v>0</v>
      </c>
      <c r="S112" s="212">
        <f t="shared" si="74"/>
        <v>0</v>
      </c>
      <c r="T112" s="212">
        <f t="shared" si="75"/>
        <v>0</v>
      </c>
      <c r="U112" s="215">
        <v>0</v>
      </c>
      <c r="V112" s="215">
        <f t="shared" si="76"/>
        <v>0</v>
      </c>
      <c r="W112" s="215">
        <f t="shared" si="101"/>
        <v>0</v>
      </c>
      <c r="X112" s="215">
        <f t="shared" si="77"/>
        <v>0</v>
      </c>
      <c r="Y112" s="221">
        <v>0</v>
      </c>
      <c r="Z112" s="221">
        <f t="shared" si="78"/>
        <v>0</v>
      </c>
      <c r="AA112" s="221">
        <f t="shared" si="102"/>
        <v>0</v>
      </c>
      <c r="AB112" s="221">
        <f t="shared" si="79"/>
        <v>0</v>
      </c>
      <c r="AC112" s="215">
        <v>0</v>
      </c>
      <c r="AD112" s="215">
        <f t="shared" si="80"/>
        <v>0</v>
      </c>
      <c r="AE112" s="215">
        <f t="shared" si="103"/>
        <v>0</v>
      </c>
      <c r="AF112" s="215">
        <f t="shared" si="81"/>
        <v>0</v>
      </c>
      <c r="AG112" s="215">
        <f t="shared" si="104"/>
        <v>0</v>
      </c>
      <c r="AH112" s="215">
        <f t="shared" si="105"/>
        <v>0</v>
      </c>
      <c r="AI112" s="215">
        <f t="shared" si="106"/>
        <v>0</v>
      </c>
      <c r="AJ112" s="215">
        <f t="shared" si="107"/>
        <v>0</v>
      </c>
      <c r="AK112" s="214">
        <v>0</v>
      </c>
      <c r="AL112" s="215">
        <f t="shared" si="82"/>
        <v>0</v>
      </c>
      <c r="AM112" s="215">
        <f t="shared" si="108"/>
        <v>0</v>
      </c>
      <c r="AN112" s="215">
        <f t="shared" si="83"/>
        <v>0</v>
      </c>
      <c r="AO112" s="215">
        <v>0</v>
      </c>
      <c r="AP112" s="215">
        <f t="shared" si="84"/>
        <v>0</v>
      </c>
      <c r="AQ112" s="215">
        <f t="shared" si="109"/>
        <v>0</v>
      </c>
      <c r="AR112" s="215">
        <f t="shared" si="85"/>
        <v>0</v>
      </c>
      <c r="AS112" s="215">
        <v>0</v>
      </c>
      <c r="AT112" s="215">
        <f t="shared" si="86"/>
        <v>0</v>
      </c>
      <c r="AU112" s="215">
        <f t="shared" si="110"/>
        <v>0</v>
      </c>
      <c r="AV112" s="215">
        <f t="shared" si="87"/>
        <v>0</v>
      </c>
      <c r="AW112" s="215">
        <f t="shared" si="111"/>
        <v>0</v>
      </c>
      <c r="AX112" s="215">
        <f t="shared" si="112"/>
        <v>0</v>
      </c>
      <c r="AY112" s="215">
        <f t="shared" si="113"/>
        <v>0</v>
      </c>
      <c r="AZ112" s="215">
        <f t="shared" si="114"/>
        <v>0</v>
      </c>
      <c r="BA112" s="215">
        <v>0</v>
      </c>
      <c r="BB112" s="215">
        <f t="shared" si="88"/>
        <v>0</v>
      </c>
      <c r="BC112" s="215">
        <f t="shared" si="115"/>
        <v>0</v>
      </c>
      <c r="BD112" s="215">
        <f t="shared" si="89"/>
        <v>0</v>
      </c>
      <c r="BE112" s="214">
        <v>0</v>
      </c>
      <c r="BF112" s="215">
        <f t="shared" si="90"/>
        <v>0</v>
      </c>
      <c r="BG112" s="215">
        <f t="shared" si="116"/>
        <v>0</v>
      </c>
      <c r="BH112" s="215">
        <f t="shared" si="91"/>
        <v>0</v>
      </c>
      <c r="BI112" s="215">
        <v>0</v>
      </c>
      <c r="BJ112" s="215">
        <f t="shared" si="92"/>
        <v>0</v>
      </c>
      <c r="BK112" s="215">
        <f t="shared" si="117"/>
        <v>0</v>
      </c>
      <c r="BL112" s="215">
        <f t="shared" si="93"/>
        <v>0</v>
      </c>
      <c r="BM112" s="215">
        <f t="shared" si="118"/>
        <v>0</v>
      </c>
      <c r="BN112" s="215">
        <f t="shared" si="119"/>
        <v>0</v>
      </c>
      <c r="BO112" s="215">
        <f t="shared" si="120"/>
        <v>0</v>
      </c>
      <c r="BP112" s="215">
        <f t="shared" si="121"/>
        <v>0</v>
      </c>
      <c r="BQ112" s="215">
        <v>0</v>
      </c>
      <c r="BR112" s="215">
        <f t="shared" si="94"/>
        <v>0</v>
      </c>
      <c r="BS112" s="215">
        <f t="shared" si="122"/>
        <v>0</v>
      </c>
      <c r="BT112" s="215">
        <f t="shared" si="95"/>
        <v>0</v>
      </c>
      <c r="BU112" s="215">
        <v>0</v>
      </c>
      <c r="BV112" s="215">
        <f t="shared" si="96"/>
        <v>0</v>
      </c>
      <c r="BW112" s="215">
        <f t="shared" si="123"/>
        <v>0</v>
      </c>
      <c r="BX112" s="215">
        <f t="shared" si="97"/>
        <v>0</v>
      </c>
      <c r="BY112" s="215">
        <v>0</v>
      </c>
      <c r="BZ112" s="215">
        <f t="shared" si="98"/>
        <v>0</v>
      </c>
      <c r="CA112" s="215">
        <f t="shared" si="124"/>
        <v>0</v>
      </c>
      <c r="CB112" s="215">
        <f t="shared" si="99"/>
        <v>0</v>
      </c>
      <c r="CC112" s="215">
        <f t="shared" si="125"/>
        <v>0</v>
      </c>
      <c r="CD112" s="215">
        <f t="shared" si="126"/>
        <v>0</v>
      </c>
      <c r="CE112" s="219">
        <f t="shared" si="127"/>
        <v>0</v>
      </c>
      <c r="CF112" s="219">
        <f t="shared" si="128"/>
        <v>0</v>
      </c>
      <c r="CG112" s="241">
        <f t="shared" si="129"/>
        <v>0</v>
      </c>
      <c r="CH112" s="241">
        <f t="shared" si="130"/>
        <v>0</v>
      </c>
      <c r="CI112" s="241">
        <f t="shared" si="131"/>
        <v>0</v>
      </c>
      <c r="CJ112" s="241"/>
      <c r="CK112" s="241"/>
      <c r="CL112" s="241"/>
      <c r="CM112" s="241"/>
    </row>
    <row r="113" spans="1:91" x14ac:dyDescent="0.35">
      <c r="A113" s="20" t="s">
        <v>11</v>
      </c>
      <c r="B113" s="20">
        <v>13010321</v>
      </c>
      <c r="C113" s="5" t="s">
        <v>360</v>
      </c>
      <c r="D113" s="6" t="s">
        <v>65</v>
      </c>
      <c r="E113" s="6">
        <v>12</v>
      </c>
      <c r="F113" s="6">
        <v>100</v>
      </c>
      <c r="G113" s="7">
        <v>792000</v>
      </c>
      <c r="H113" s="8">
        <f t="shared" si="100"/>
        <v>7920</v>
      </c>
      <c r="I113" s="12">
        <f t="shared" si="136"/>
        <v>6000</v>
      </c>
      <c r="J113" s="13">
        <f t="shared" si="135"/>
        <v>72000</v>
      </c>
      <c r="K113" s="14">
        <v>7200000</v>
      </c>
      <c r="L113" s="14">
        <f t="shared" si="134"/>
        <v>57024000000</v>
      </c>
      <c r="M113" s="218">
        <f t="shared" si="70"/>
        <v>6000</v>
      </c>
      <c r="N113" s="218">
        <f t="shared" si="71"/>
        <v>72000</v>
      </c>
      <c r="O113" s="235">
        <v>7200000</v>
      </c>
      <c r="P113" s="17">
        <f t="shared" si="72"/>
        <v>57024000000</v>
      </c>
      <c r="Q113" s="237">
        <v>0</v>
      </c>
      <c r="R113" s="8">
        <f t="shared" si="73"/>
        <v>0</v>
      </c>
      <c r="S113" s="212">
        <f t="shared" si="74"/>
        <v>7200000</v>
      </c>
      <c r="T113" s="212">
        <f t="shared" si="75"/>
        <v>57024000000</v>
      </c>
      <c r="U113" s="215">
        <v>360000</v>
      </c>
      <c r="V113" s="215">
        <f t="shared" si="76"/>
        <v>2851200000</v>
      </c>
      <c r="W113" s="215">
        <f t="shared" si="101"/>
        <v>0</v>
      </c>
      <c r="X113" s="215">
        <f t="shared" si="77"/>
        <v>0</v>
      </c>
      <c r="Y113" s="221">
        <v>504000.00000000006</v>
      </c>
      <c r="Z113" s="221">
        <f t="shared" si="78"/>
        <v>3991680000.0000005</v>
      </c>
      <c r="AA113" s="221">
        <f t="shared" si="102"/>
        <v>0</v>
      </c>
      <c r="AB113" s="221">
        <f t="shared" si="79"/>
        <v>0</v>
      </c>
      <c r="AC113" s="215">
        <v>504000.00000000006</v>
      </c>
      <c r="AD113" s="215">
        <f t="shared" si="80"/>
        <v>3991680000.0000005</v>
      </c>
      <c r="AE113" s="215">
        <f t="shared" si="103"/>
        <v>0</v>
      </c>
      <c r="AF113" s="215">
        <f t="shared" si="81"/>
        <v>0</v>
      </c>
      <c r="AG113" s="215">
        <f t="shared" si="104"/>
        <v>1368000</v>
      </c>
      <c r="AH113" s="215">
        <f t="shared" si="105"/>
        <v>10834560000</v>
      </c>
      <c r="AI113" s="215">
        <f t="shared" si="106"/>
        <v>0</v>
      </c>
      <c r="AJ113" s="215">
        <f t="shared" si="107"/>
        <v>0</v>
      </c>
      <c r="AK113" s="214">
        <v>504000.00000000006</v>
      </c>
      <c r="AL113" s="215">
        <f t="shared" si="82"/>
        <v>3991680000.0000005</v>
      </c>
      <c r="AM113" s="215">
        <f t="shared" si="108"/>
        <v>0</v>
      </c>
      <c r="AN113" s="215">
        <f t="shared" si="83"/>
        <v>0</v>
      </c>
      <c r="AO113" s="215">
        <v>576000</v>
      </c>
      <c r="AP113" s="215">
        <f t="shared" si="84"/>
        <v>4561920000</v>
      </c>
      <c r="AQ113" s="215">
        <f t="shared" si="109"/>
        <v>0</v>
      </c>
      <c r="AR113" s="215">
        <f t="shared" si="85"/>
        <v>0</v>
      </c>
      <c r="AS113" s="215">
        <v>432000</v>
      </c>
      <c r="AT113" s="215">
        <f t="shared" si="86"/>
        <v>3421440000</v>
      </c>
      <c r="AU113" s="215">
        <f t="shared" si="110"/>
        <v>0</v>
      </c>
      <c r="AV113" s="215">
        <f t="shared" si="87"/>
        <v>0</v>
      </c>
      <c r="AW113" s="215">
        <f t="shared" si="111"/>
        <v>1512000</v>
      </c>
      <c r="AX113" s="215">
        <f t="shared" si="112"/>
        <v>11975040000</v>
      </c>
      <c r="AY113" s="215">
        <f t="shared" si="113"/>
        <v>0</v>
      </c>
      <c r="AZ113" s="215">
        <f t="shared" si="114"/>
        <v>0</v>
      </c>
      <c r="BA113" s="215">
        <v>792000</v>
      </c>
      <c r="BB113" s="215">
        <f t="shared" si="88"/>
        <v>6272640000</v>
      </c>
      <c r="BC113" s="215">
        <f t="shared" si="115"/>
        <v>0</v>
      </c>
      <c r="BD113" s="215">
        <f t="shared" si="89"/>
        <v>0</v>
      </c>
      <c r="BE113" s="214">
        <v>792000</v>
      </c>
      <c r="BF113" s="215">
        <f t="shared" si="90"/>
        <v>6272640000</v>
      </c>
      <c r="BG113" s="215">
        <f t="shared" si="116"/>
        <v>0</v>
      </c>
      <c r="BH113" s="215">
        <f t="shared" si="91"/>
        <v>0</v>
      </c>
      <c r="BI113" s="215">
        <v>720000</v>
      </c>
      <c r="BJ113" s="215">
        <f t="shared" si="92"/>
        <v>5702400000</v>
      </c>
      <c r="BK113" s="215">
        <f t="shared" si="117"/>
        <v>0</v>
      </c>
      <c r="BL113" s="215">
        <f t="shared" si="93"/>
        <v>0</v>
      </c>
      <c r="BM113" s="215">
        <f t="shared" si="118"/>
        <v>2304000</v>
      </c>
      <c r="BN113" s="215">
        <f t="shared" si="119"/>
        <v>18247680000</v>
      </c>
      <c r="BO113" s="215">
        <f t="shared" si="120"/>
        <v>0</v>
      </c>
      <c r="BP113" s="215">
        <f t="shared" si="121"/>
        <v>0</v>
      </c>
      <c r="BQ113" s="215">
        <v>792000</v>
      </c>
      <c r="BR113" s="215">
        <f t="shared" si="94"/>
        <v>6272640000</v>
      </c>
      <c r="BS113" s="215">
        <f t="shared" si="122"/>
        <v>0</v>
      </c>
      <c r="BT113" s="215">
        <f t="shared" si="95"/>
        <v>0</v>
      </c>
      <c r="BU113" s="215">
        <v>720000</v>
      </c>
      <c r="BV113" s="215">
        <f t="shared" si="96"/>
        <v>5702400000</v>
      </c>
      <c r="BW113" s="215">
        <f t="shared" si="123"/>
        <v>0</v>
      </c>
      <c r="BX113" s="215">
        <f t="shared" si="97"/>
        <v>0</v>
      </c>
      <c r="BY113" s="215">
        <v>504000.00000000006</v>
      </c>
      <c r="BZ113" s="215">
        <f t="shared" si="98"/>
        <v>3991680000.0000005</v>
      </c>
      <c r="CA113" s="215">
        <f t="shared" si="124"/>
        <v>0</v>
      </c>
      <c r="CB113" s="215">
        <f t="shared" si="99"/>
        <v>0</v>
      </c>
      <c r="CC113" s="215">
        <f t="shared" si="125"/>
        <v>2016000</v>
      </c>
      <c r="CD113" s="215">
        <f t="shared" si="126"/>
        <v>15966720000</v>
      </c>
      <c r="CE113" s="219">
        <f t="shared" si="127"/>
        <v>0</v>
      </c>
      <c r="CF113" s="219">
        <f t="shared" si="128"/>
        <v>0</v>
      </c>
      <c r="CG113" s="241">
        <f t="shared" si="129"/>
        <v>0</v>
      </c>
      <c r="CH113" s="241">
        <f t="shared" si="130"/>
        <v>0</v>
      </c>
      <c r="CI113" s="241">
        <f t="shared" si="131"/>
        <v>0</v>
      </c>
      <c r="CJ113" s="241"/>
      <c r="CK113" s="241"/>
      <c r="CL113" s="241"/>
      <c r="CM113" s="241"/>
    </row>
    <row r="114" spans="1:91" x14ac:dyDescent="0.35">
      <c r="A114" s="20" t="s">
        <v>11</v>
      </c>
      <c r="B114" s="20">
        <v>13010225</v>
      </c>
      <c r="C114" s="5" t="s">
        <v>243</v>
      </c>
      <c r="D114" s="6"/>
      <c r="E114" s="6">
        <v>12</v>
      </c>
      <c r="F114" s="6">
        <v>100</v>
      </c>
      <c r="G114" s="7">
        <v>42900</v>
      </c>
      <c r="H114" s="8">
        <f t="shared" si="100"/>
        <v>429</v>
      </c>
      <c r="I114" s="12">
        <f t="shared" si="136"/>
        <v>0</v>
      </c>
      <c r="J114" s="13">
        <f t="shared" si="135"/>
        <v>0</v>
      </c>
      <c r="K114" s="14">
        <v>0</v>
      </c>
      <c r="L114" s="14">
        <f t="shared" si="134"/>
        <v>0</v>
      </c>
      <c r="M114" s="218">
        <f t="shared" si="70"/>
        <v>0</v>
      </c>
      <c r="N114" s="218">
        <f t="shared" si="71"/>
        <v>0</v>
      </c>
      <c r="O114" s="230"/>
      <c r="P114" s="17">
        <f t="shared" si="72"/>
        <v>0</v>
      </c>
      <c r="Q114" s="237">
        <v>0</v>
      </c>
      <c r="R114" s="8">
        <f t="shared" si="73"/>
        <v>0</v>
      </c>
      <c r="S114" s="212">
        <f t="shared" si="74"/>
        <v>0</v>
      </c>
      <c r="T114" s="212">
        <f t="shared" si="75"/>
        <v>0</v>
      </c>
      <c r="U114" s="215">
        <v>0</v>
      </c>
      <c r="V114" s="215">
        <f t="shared" si="76"/>
        <v>0</v>
      </c>
      <c r="W114" s="215">
        <f t="shared" si="101"/>
        <v>0</v>
      </c>
      <c r="X114" s="215">
        <f t="shared" si="77"/>
        <v>0</v>
      </c>
      <c r="Y114" s="221">
        <v>0</v>
      </c>
      <c r="Z114" s="221">
        <f t="shared" si="78"/>
        <v>0</v>
      </c>
      <c r="AA114" s="221">
        <f t="shared" si="102"/>
        <v>0</v>
      </c>
      <c r="AB114" s="221">
        <f t="shared" si="79"/>
        <v>0</v>
      </c>
      <c r="AC114" s="215">
        <v>0</v>
      </c>
      <c r="AD114" s="215">
        <f t="shared" si="80"/>
        <v>0</v>
      </c>
      <c r="AE114" s="215">
        <f t="shared" si="103"/>
        <v>0</v>
      </c>
      <c r="AF114" s="215">
        <f t="shared" si="81"/>
        <v>0</v>
      </c>
      <c r="AG114" s="215">
        <f t="shared" si="104"/>
        <v>0</v>
      </c>
      <c r="AH114" s="215">
        <f t="shared" si="105"/>
        <v>0</v>
      </c>
      <c r="AI114" s="215">
        <f t="shared" si="106"/>
        <v>0</v>
      </c>
      <c r="AJ114" s="215">
        <f t="shared" si="107"/>
        <v>0</v>
      </c>
      <c r="AK114" s="214">
        <v>0</v>
      </c>
      <c r="AL114" s="215">
        <f t="shared" si="82"/>
        <v>0</v>
      </c>
      <c r="AM114" s="215">
        <f t="shared" si="108"/>
        <v>0</v>
      </c>
      <c r="AN114" s="215">
        <f t="shared" si="83"/>
        <v>0</v>
      </c>
      <c r="AO114" s="215">
        <v>0</v>
      </c>
      <c r="AP114" s="215">
        <f t="shared" si="84"/>
        <v>0</v>
      </c>
      <c r="AQ114" s="215">
        <f t="shared" si="109"/>
        <v>0</v>
      </c>
      <c r="AR114" s="215">
        <f t="shared" si="85"/>
        <v>0</v>
      </c>
      <c r="AS114" s="215">
        <v>0</v>
      </c>
      <c r="AT114" s="215">
        <f t="shared" si="86"/>
        <v>0</v>
      </c>
      <c r="AU114" s="215">
        <f t="shared" si="110"/>
        <v>0</v>
      </c>
      <c r="AV114" s="215">
        <f t="shared" si="87"/>
        <v>0</v>
      </c>
      <c r="AW114" s="215">
        <f t="shared" si="111"/>
        <v>0</v>
      </c>
      <c r="AX114" s="215">
        <f t="shared" si="112"/>
        <v>0</v>
      </c>
      <c r="AY114" s="215">
        <f t="shared" si="113"/>
        <v>0</v>
      </c>
      <c r="AZ114" s="215">
        <f t="shared" si="114"/>
        <v>0</v>
      </c>
      <c r="BA114" s="215">
        <v>0</v>
      </c>
      <c r="BB114" s="215">
        <f t="shared" si="88"/>
        <v>0</v>
      </c>
      <c r="BC114" s="215">
        <f t="shared" si="115"/>
        <v>0</v>
      </c>
      <c r="BD114" s="215">
        <f t="shared" si="89"/>
        <v>0</v>
      </c>
      <c r="BE114" s="214">
        <v>0</v>
      </c>
      <c r="BF114" s="215">
        <f t="shared" si="90"/>
        <v>0</v>
      </c>
      <c r="BG114" s="215">
        <f t="shared" si="116"/>
        <v>0</v>
      </c>
      <c r="BH114" s="215">
        <f t="shared" si="91"/>
        <v>0</v>
      </c>
      <c r="BI114" s="215">
        <v>0</v>
      </c>
      <c r="BJ114" s="215">
        <f t="shared" si="92"/>
        <v>0</v>
      </c>
      <c r="BK114" s="215">
        <f t="shared" si="117"/>
        <v>0</v>
      </c>
      <c r="BL114" s="215">
        <f t="shared" si="93"/>
        <v>0</v>
      </c>
      <c r="BM114" s="215">
        <f t="shared" si="118"/>
        <v>0</v>
      </c>
      <c r="BN114" s="215">
        <f t="shared" si="119"/>
        <v>0</v>
      </c>
      <c r="BO114" s="215">
        <f t="shared" si="120"/>
        <v>0</v>
      </c>
      <c r="BP114" s="215">
        <f t="shared" si="121"/>
        <v>0</v>
      </c>
      <c r="BQ114" s="215">
        <v>0</v>
      </c>
      <c r="BR114" s="215">
        <f t="shared" si="94"/>
        <v>0</v>
      </c>
      <c r="BS114" s="215">
        <f t="shared" si="122"/>
        <v>0</v>
      </c>
      <c r="BT114" s="215">
        <f t="shared" si="95"/>
        <v>0</v>
      </c>
      <c r="BU114" s="215">
        <v>0</v>
      </c>
      <c r="BV114" s="215">
        <f t="shared" si="96"/>
        <v>0</v>
      </c>
      <c r="BW114" s="215">
        <f t="shared" si="123"/>
        <v>0</v>
      </c>
      <c r="BX114" s="215">
        <f t="shared" si="97"/>
        <v>0</v>
      </c>
      <c r="BY114" s="215">
        <v>0</v>
      </c>
      <c r="BZ114" s="215">
        <f t="shared" si="98"/>
        <v>0</v>
      </c>
      <c r="CA114" s="215">
        <f t="shared" si="124"/>
        <v>0</v>
      </c>
      <c r="CB114" s="215">
        <f t="shared" si="99"/>
        <v>0</v>
      </c>
      <c r="CC114" s="215">
        <f t="shared" si="125"/>
        <v>0</v>
      </c>
      <c r="CD114" s="215">
        <f t="shared" si="126"/>
        <v>0</v>
      </c>
      <c r="CE114" s="219">
        <f t="shared" si="127"/>
        <v>0</v>
      </c>
      <c r="CF114" s="219">
        <f t="shared" si="128"/>
        <v>0</v>
      </c>
      <c r="CG114" s="241">
        <f t="shared" si="129"/>
        <v>0</v>
      </c>
      <c r="CH114" s="241">
        <f t="shared" si="130"/>
        <v>0</v>
      </c>
      <c r="CI114" s="241">
        <f t="shared" si="131"/>
        <v>0</v>
      </c>
      <c r="CJ114" s="241"/>
      <c r="CK114" s="241"/>
      <c r="CL114" s="241"/>
      <c r="CM114" s="241"/>
    </row>
    <row r="115" spans="1:91" x14ac:dyDescent="0.35">
      <c r="A115" s="20" t="s">
        <v>11</v>
      </c>
      <c r="B115" s="20">
        <v>13010227</v>
      </c>
      <c r="C115" s="5" t="s">
        <v>244</v>
      </c>
      <c r="D115" s="6"/>
      <c r="E115" s="6">
        <v>12</v>
      </c>
      <c r="F115" s="6">
        <v>100</v>
      </c>
      <c r="G115" s="7">
        <v>40300</v>
      </c>
      <c r="H115" s="8">
        <f t="shared" si="100"/>
        <v>403</v>
      </c>
      <c r="I115" s="12">
        <f t="shared" si="136"/>
        <v>0</v>
      </c>
      <c r="J115" s="13">
        <f t="shared" si="135"/>
        <v>0</v>
      </c>
      <c r="K115" s="14">
        <v>0</v>
      </c>
      <c r="L115" s="14">
        <f t="shared" si="134"/>
        <v>0</v>
      </c>
      <c r="M115" s="218">
        <f t="shared" si="70"/>
        <v>0</v>
      </c>
      <c r="N115" s="218">
        <f t="shared" si="71"/>
        <v>0</v>
      </c>
      <c r="O115" s="230"/>
      <c r="P115" s="17">
        <f t="shared" si="72"/>
        <v>0</v>
      </c>
      <c r="Q115" s="237">
        <v>0</v>
      </c>
      <c r="R115" s="8">
        <f t="shared" si="73"/>
        <v>0</v>
      </c>
      <c r="S115" s="212">
        <f t="shared" si="74"/>
        <v>0</v>
      </c>
      <c r="T115" s="212">
        <f t="shared" si="75"/>
        <v>0</v>
      </c>
      <c r="U115" s="215">
        <v>0</v>
      </c>
      <c r="V115" s="215">
        <f t="shared" si="76"/>
        <v>0</v>
      </c>
      <c r="W115" s="215">
        <f t="shared" si="101"/>
        <v>0</v>
      </c>
      <c r="X115" s="215">
        <f t="shared" si="77"/>
        <v>0</v>
      </c>
      <c r="Y115" s="221">
        <v>0</v>
      </c>
      <c r="Z115" s="221">
        <f t="shared" si="78"/>
        <v>0</v>
      </c>
      <c r="AA115" s="221">
        <f t="shared" si="102"/>
        <v>0</v>
      </c>
      <c r="AB115" s="221">
        <f t="shared" si="79"/>
        <v>0</v>
      </c>
      <c r="AC115" s="215">
        <v>0</v>
      </c>
      <c r="AD115" s="215">
        <f t="shared" si="80"/>
        <v>0</v>
      </c>
      <c r="AE115" s="215">
        <f t="shared" si="103"/>
        <v>0</v>
      </c>
      <c r="AF115" s="215">
        <f t="shared" si="81"/>
        <v>0</v>
      </c>
      <c r="AG115" s="215">
        <f t="shared" si="104"/>
        <v>0</v>
      </c>
      <c r="AH115" s="215">
        <f t="shared" si="105"/>
        <v>0</v>
      </c>
      <c r="AI115" s="215">
        <f t="shared" si="106"/>
        <v>0</v>
      </c>
      <c r="AJ115" s="215">
        <f t="shared" si="107"/>
        <v>0</v>
      </c>
      <c r="AK115" s="214">
        <v>0</v>
      </c>
      <c r="AL115" s="215">
        <f t="shared" si="82"/>
        <v>0</v>
      </c>
      <c r="AM115" s="215">
        <f t="shared" si="108"/>
        <v>0</v>
      </c>
      <c r="AN115" s="215">
        <f t="shared" si="83"/>
        <v>0</v>
      </c>
      <c r="AO115" s="215">
        <v>0</v>
      </c>
      <c r="AP115" s="215">
        <f t="shared" si="84"/>
        <v>0</v>
      </c>
      <c r="AQ115" s="215">
        <f t="shared" si="109"/>
        <v>0</v>
      </c>
      <c r="AR115" s="215">
        <f t="shared" si="85"/>
        <v>0</v>
      </c>
      <c r="AS115" s="215">
        <v>0</v>
      </c>
      <c r="AT115" s="215">
        <f t="shared" si="86"/>
        <v>0</v>
      </c>
      <c r="AU115" s="215">
        <f t="shared" si="110"/>
        <v>0</v>
      </c>
      <c r="AV115" s="215">
        <f t="shared" si="87"/>
        <v>0</v>
      </c>
      <c r="AW115" s="215">
        <f t="shared" si="111"/>
        <v>0</v>
      </c>
      <c r="AX115" s="215">
        <f t="shared" si="112"/>
        <v>0</v>
      </c>
      <c r="AY115" s="215">
        <f t="shared" si="113"/>
        <v>0</v>
      </c>
      <c r="AZ115" s="215">
        <f t="shared" si="114"/>
        <v>0</v>
      </c>
      <c r="BA115" s="215">
        <v>0</v>
      </c>
      <c r="BB115" s="215">
        <f t="shared" si="88"/>
        <v>0</v>
      </c>
      <c r="BC115" s="215">
        <f t="shared" si="115"/>
        <v>0</v>
      </c>
      <c r="BD115" s="215">
        <f t="shared" si="89"/>
        <v>0</v>
      </c>
      <c r="BE115" s="214">
        <v>0</v>
      </c>
      <c r="BF115" s="215">
        <f t="shared" si="90"/>
        <v>0</v>
      </c>
      <c r="BG115" s="215">
        <f t="shared" si="116"/>
        <v>0</v>
      </c>
      <c r="BH115" s="215">
        <f t="shared" si="91"/>
        <v>0</v>
      </c>
      <c r="BI115" s="215">
        <v>0</v>
      </c>
      <c r="BJ115" s="215">
        <f t="shared" si="92"/>
        <v>0</v>
      </c>
      <c r="BK115" s="215">
        <f t="shared" si="117"/>
        <v>0</v>
      </c>
      <c r="BL115" s="215">
        <f t="shared" si="93"/>
        <v>0</v>
      </c>
      <c r="BM115" s="215">
        <f t="shared" si="118"/>
        <v>0</v>
      </c>
      <c r="BN115" s="215">
        <f t="shared" si="119"/>
        <v>0</v>
      </c>
      <c r="BO115" s="215">
        <f t="shared" si="120"/>
        <v>0</v>
      </c>
      <c r="BP115" s="215">
        <f t="shared" si="121"/>
        <v>0</v>
      </c>
      <c r="BQ115" s="215">
        <v>0</v>
      </c>
      <c r="BR115" s="215">
        <f t="shared" si="94"/>
        <v>0</v>
      </c>
      <c r="BS115" s="215">
        <f t="shared" si="122"/>
        <v>0</v>
      </c>
      <c r="BT115" s="215">
        <f t="shared" si="95"/>
        <v>0</v>
      </c>
      <c r="BU115" s="215">
        <v>0</v>
      </c>
      <c r="BV115" s="215">
        <f t="shared" si="96"/>
        <v>0</v>
      </c>
      <c r="BW115" s="215">
        <f t="shared" si="123"/>
        <v>0</v>
      </c>
      <c r="BX115" s="215">
        <f t="shared" si="97"/>
        <v>0</v>
      </c>
      <c r="BY115" s="215">
        <v>0</v>
      </c>
      <c r="BZ115" s="215">
        <f t="shared" si="98"/>
        <v>0</v>
      </c>
      <c r="CA115" s="215">
        <f t="shared" si="124"/>
        <v>0</v>
      </c>
      <c r="CB115" s="215">
        <f t="shared" si="99"/>
        <v>0</v>
      </c>
      <c r="CC115" s="215">
        <f t="shared" si="125"/>
        <v>0</v>
      </c>
      <c r="CD115" s="215">
        <f t="shared" si="126"/>
        <v>0</v>
      </c>
      <c r="CE115" s="219">
        <f t="shared" si="127"/>
        <v>0</v>
      </c>
      <c r="CF115" s="219">
        <f t="shared" si="128"/>
        <v>0</v>
      </c>
      <c r="CG115" s="241">
        <f t="shared" si="129"/>
        <v>0</v>
      </c>
      <c r="CH115" s="241">
        <f t="shared" si="130"/>
        <v>0</v>
      </c>
      <c r="CI115" s="241">
        <f t="shared" si="131"/>
        <v>0</v>
      </c>
      <c r="CJ115" s="241"/>
      <c r="CK115" s="241"/>
      <c r="CL115" s="241"/>
      <c r="CM115" s="241"/>
    </row>
    <row r="116" spans="1:91" x14ac:dyDescent="0.35">
      <c r="A116" s="20" t="s">
        <v>11</v>
      </c>
      <c r="B116" s="20">
        <v>13020265</v>
      </c>
      <c r="C116" s="91" t="s">
        <v>554</v>
      </c>
      <c r="D116" s="6" t="s">
        <v>40</v>
      </c>
      <c r="E116" s="6">
        <v>12</v>
      </c>
      <c r="F116" s="6">
        <v>100</v>
      </c>
      <c r="G116" s="7">
        <v>594000</v>
      </c>
      <c r="H116" s="8">
        <f t="shared" si="100"/>
        <v>5940</v>
      </c>
      <c r="I116" s="12">
        <f t="shared" si="136"/>
        <v>12000</v>
      </c>
      <c r="J116" s="13">
        <f t="shared" si="135"/>
        <v>144000</v>
      </c>
      <c r="K116" s="14">
        <v>14400000</v>
      </c>
      <c r="L116" s="14">
        <f t="shared" si="134"/>
        <v>85536000000</v>
      </c>
      <c r="M116" s="218">
        <f t="shared" si="70"/>
        <v>5000</v>
      </c>
      <c r="N116" s="218">
        <f t="shared" si="71"/>
        <v>60000</v>
      </c>
      <c r="O116" s="232">
        <v>6000000</v>
      </c>
      <c r="P116" s="17">
        <f t="shared" si="72"/>
        <v>35640000000</v>
      </c>
      <c r="Q116" s="237">
        <v>0.5</v>
      </c>
      <c r="R116" s="8">
        <f t="shared" si="73"/>
        <v>3000000</v>
      </c>
      <c r="S116" s="212">
        <f t="shared" si="74"/>
        <v>9000000</v>
      </c>
      <c r="T116" s="212">
        <f t="shared" si="75"/>
        <v>53460000000</v>
      </c>
      <c r="U116" s="215">
        <v>300000</v>
      </c>
      <c r="V116" s="215">
        <f t="shared" si="76"/>
        <v>1782000000</v>
      </c>
      <c r="W116" s="215">
        <f t="shared" si="101"/>
        <v>150000</v>
      </c>
      <c r="X116" s="215">
        <f t="shared" si="77"/>
        <v>891000000</v>
      </c>
      <c r="Y116" s="221">
        <v>420000.00000000006</v>
      </c>
      <c r="Z116" s="221">
        <f t="shared" si="78"/>
        <v>2494800000.0000005</v>
      </c>
      <c r="AA116" s="221">
        <f t="shared" si="102"/>
        <v>210000.00000000003</v>
      </c>
      <c r="AB116" s="221">
        <f t="shared" si="79"/>
        <v>1247400000.0000002</v>
      </c>
      <c r="AC116" s="215">
        <v>420000.00000000006</v>
      </c>
      <c r="AD116" s="215">
        <f t="shared" si="80"/>
        <v>2494800000.0000005</v>
      </c>
      <c r="AE116" s="215">
        <f t="shared" si="103"/>
        <v>210000.00000000003</v>
      </c>
      <c r="AF116" s="215">
        <f t="shared" si="81"/>
        <v>1247400000.0000002</v>
      </c>
      <c r="AG116" s="215">
        <f t="shared" si="104"/>
        <v>1140000</v>
      </c>
      <c r="AH116" s="215">
        <f t="shared" si="105"/>
        <v>6771600000.000001</v>
      </c>
      <c r="AI116" s="215">
        <f t="shared" si="106"/>
        <v>570000</v>
      </c>
      <c r="AJ116" s="215">
        <f t="shared" si="107"/>
        <v>3385800000.0000005</v>
      </c>
      <c r="AK116" s="214">
        <v>420000.00000000006</v>
      </c>
      <c r="AL116" s="215">
        <f t="shared" si="82"/>
        <v>2494800000.0000005</v>
      </c>
      <c r="AM116" s="215">
        <f t="shared" si="108"/>
        <v>210000.00000000003</v>
      </c>
      <c r="AN116" s="215">
        <f t="shared" si="83"/>
        <v>1247400000.0000002</v>
      </c>
      <c r="AO116" s="215">
        <v>480000</v>
      </c>
      <c r="AP116" s="215">
        <f t="shared" si="84"/>
        <v>2851200000</v>
      </c>
      <c r="AQ116" s="215">
        <f t="shared" si="109"/>
        <v>240000</v>
      </c>
      <c r="AR116" s="215">
        <f t="shared" si="85"/>
        <v>1425600000</v>
      </c>
      <c r="AS116" s="215">
        <v>360000</v>
      </c>
      <c r="AT116" s="215">
        <f t="shared" si="86"/>
        <v>2138400000</v>
      </c>
      <c r="AU116" s="215">
        <f t="shared" si="110"/>
        <v>180000</v>
      </c>
      <c r="AV116" s="215">
        <f t="shared" si="87"/>
        <v>1069200000</v>
      </c>
      <c r="AW116" s="215">
        <f t="shared" si="111"/>
        <v>1260000</v>
      </c>
      <c r="AX116" s="215">
        <f t="shared" si="112"/>
        <v>7484400000</v>
      </c>
      <c r="AY116" s="215">
        <f t="shared" si="113"/>
        <v>630000</v>
      </c>
      <c r="AZ116" s="215">
        <f t="shared" si="114"/>
        <v>3742200000</v>
      </c>
      <c r="BA116" s="215">
        <v>660000</v>
      </c>
      <c r="BB116" s="215">
        <f t="shared" si="88"/>
        <v>3920400000</v>
      </c>
      <c r="BC116" s="215">
        <f t="shared" si="115"/>
        <v>330000</v>
      </c>
      <c r="BD116" s="215">
        <f t="shared" si="89"/>
        <v>1960200000</v>
      </c>
      <c r="BE116" s="214">
        <v>660000</v>
      </c>
      <c r="BF116" s="215">
        <f t="shared" si="90"/>
        <v>3920400000</v>
      </c>
      <c r="BG116" s="215">
        <f t="shared" si="116"/>
        <v>330000</v>
      </c>
      <c r="BH116" s="215">
        <f t="shared" si="91"/>
        <v>1960200000</v>
      </c>
      <c r="BI116" s="215">
        <v>600000</v>
      </c>
      <c r="BJ116" s="215">
        <f t="shared" si="92"/>
        <v>3564000000</v>
      </c>
      <c r="BK116" s="215">
        <f t="shared" si="117"/>
        <v>300000</v>
      </c>
      <c r="BL116" s="215">
        <f t="shared" si="93"/>
        <v>1782000000</v>
      </c>
      <c r="BM116" s="215">
        <f t="shared" si="118"/>
        <v>1920000</v>
      </c>
      <c r="BN116" s="215">
        <f t="shared" si="119"/>
        <v>11404800000</v>
      </c>
      <c r="BO116" s="215">
        <f t="shared" si="120"/>
        <v>1960830000</v>
      </c>
      <c r="BP116" s="215">
        <f t="shared" si="121"/>
        <v>5702400000</v>
      </c>
      <c r="BQ116" s="215">
        <v>660000</v>
      </c>
      <c r="BR116" s="215">
        <f t="shared" si="94"/>
        <v>3920400000</v>
      </c>
      <c r="BS116" s="215">
        <f t="shared" si="122"/>
        <v>330000</v>
      </c>
      <c r="BT116" s="215">
        <f t="shared" si="95"/>
        <v>1960200000</v>
      </c>
      <c r="BU116" s="215">
        <v>600000</v>
      </c>
      <c r="BV116" s="215">
        <f t="shared" si="96"/>
        <v>3564000000</v>
      </c>
      <c r="BW116" s="215">
        <f t="shared" si="123"/>
        <v>300000</v>
      </c>
      <c r="BX116" s="215">
        <f t="shared" si="97"/>
        <v>1782000000</v>
      </c>
      <c r="BY116" s="215">
        <v>420000.00000000006</v>
      </c>
      <c r="BZ116" s="215">
        <f t="shared" si="98"/>
        <v>2494800000.0000005</v>
      </c>
      <c r="CA116" s="215">
        <f t="shared" si="124"/>
        <v>210000.00000000003</v>
      </c>
      <c r="CB116" s="215">
        <f t="shared" si="99"/>
        <v>1247400000.0000002</v>
      </c>
      <c r="CC116" s="215">
        <f t="shared" si="125"/>
        <v>1680000</v>
      </c>
      <c r="CD116" s="215">
        <f t="shared" si="126"/>
        <v>9979200000</v>
      </c>
      <c r="CE116" s="219">
        <f t="shared" si="127"/>
        <v>840000</v>
      </c>
      <c r="CF116" s="219">
        <f t="shared" si="128"/>
        <v>4989600000</v>
      </c>
      <c r="CG116" s="241">
        <f t="shared" si="129"/>
        <v>3000000</v>
      </c>
      <c r="CH116" s="241">
        <f t="shared" si="130"/>
        <v>17820000000</v>
      </c>
      <c r="CI116" s="241">
        <f t="shared" si="131"/>
        <v>0</v>
      </c>
      <c r="CJ116" s="241"/>
      <c r="CK116" s="241"/>
      <c r="CL116" s="241"/>
      <c r="CM116" s="241"/>
    </row>
    <row r="117" spans="1:91" x14ac:dyDescent="0.4">
      <c r="A117" s="20" t="s">
        <v>11</v>
      </c>
      <c r="B117" s="20">
        <v>13020264</v>
      </c>
      <c r="C117" s="5" t="s">
        <v>555</v>
      </c>
      <c r="D117" s="6" t="s">
        <v>40</v>
      </c>
      <c r="E117" s="6">
        <v>12</v>
      </c>
      <c r="F117" s="6">
        <v>30</v>
      </c>
      <c r="G117" s="7">
        <v>178200</v>
      </c>
      <c r="H117" s="8">
        <f t="shared" si="100"/>
        <v>5940</v>
      </c>
      <c r="I117" s="12">
        <f t="shared" si="136"/>
        <v>0</v>
      </c>
      <c r="J117" s="13">
        <f t="shared" si="135"/>
        <v>0</v>
      </c>
      <c r="K117" s="14">
        <v>0</v>
      </c>
      <c r="L117" s="14">
        <f t="shared" si="134"/>
        <v>0</v>
      </c>
      <c r="M117" s="218">
        <f t="shared" si="70"/>
        <v>0</v>
      </c>
      <c r="N117" s="218">
        <f t="shared" si="71"/>
        <v>0</v>
      </c>
      <c r="O117" s="230"/>
      <c r="P117" s="17">
        <f t="shared" si="72"/>
        <v>0</v>
      </c>
      <c r="Q117" s="237">
        <v>0</v>
      </c>
      <c r="R117" s="8">
        <f t="shared" si="73"/>
        <v>0</v>
      </c>
      <c r="S117" s="212">
        <f t="shared" si="74"/>
        <v>0</v>
      </c>
      <c r="T117" s="212">
        <f t="shared" si="75"/>
        <v>0</v>
      </c>
      <c r="U117" s="215">
        <v>0</v>
      </c>
      <c r="V117" s="215">
        <f t="shared" si="76"/>
        <v>0</v>
      </c>
      <c r="W117" s="215">
        <f t="shared" si="101"/>
        <v>0</v>
      </c>
      <c r="X117" s="215">
        <f t="shared" si="77"/>
        <v>0</v>
      </c>
      <c r="Y117" s="221">
        <v>0</v>
      </c>
      <c r="Z117" s="221">
        <f t="shared" si="78"/>
        <v>0</v>
      </c>
      <c r="AA117" s="221">
        <f t="shared" si="102"/>
        <v>0</v>
      </c>
      <c r="AB117" s="221">
        <f t="shared" si="79"/>
        <v>0</v>
      </c>
      <c r="AC117" s="215">
        <v>0</v>
      </c>
      <c r="AD117" s="215">
        <f t="shared" si="80"/>
        <v>0</v>
      </c>
      <c r="AE117" s="215">
        <f t="shared" si="103"/>
        <v>0</v>
      </c>
      <c r="AF117" s="215">
        <f t="shared" si="81"/>
        <v>0</v>
      </c>
      <c r="AG117" s="215">
        <f t="shared" si="104"/>
        <v>0</v>
      </c>
      <c r="AH117" s="215">
        <f t="shared" si="105"/>
        <v>0</v>
      </c>
      <c r="AI117" s="215">
        <f t="shared" si="106"/>
        <v>0</v>
      </c>
      <c r="AJ117" s="215">
        <f t="shared" si="107"/>
        <v>0</v>
      </c>
      <c r="AK117" s="214">
        <v>0</v>
      </c>
      <c r="AL117" s="215">
        <f t="shared" si="82"/>
        <v>0</v>
      </c>
      <c r="AM117" s="215">
        <f t="shared" si="108"/>
        <v>0</v>
      </c>
      <c r="AN117" s="215">
        <f t="shared" si="83"/>
        <v>0</v>
      </c>
      <c r="AO117" s="215">
        <v>0</v>
      </c>
      <c r="AP117" s="215">
        <f t="shared" si="84"/>
        <v>0</v>
      </c>
      <c r="AQ117" s="215">
        <f t="shared" si="109"/>
        <v>0</v>
      </c>
      <c r="AR117" s="215">
        <f t="shared" si="85"/>
        <v>0</v>
      </c>
      <c r="AS117" s="215">
        <v>0</v>
      </c>
      <c r="AT117" s="215">
        <f t="shared" si="86"/>
        <v>0</v>
      </c>
      <c r="AU117" s="215">
        <f t="shared" si="110"/>
        <v>0</v>
      </c>
      <c r="AV117" s="215">
        <f t="shared" si="87"/>
        <v>0</v>
      </c>
      <c r="AW117" s="215">
        <f t="shared" si="111"/>
        <v>0</v>
      </c>
      <c r="AX117" s="215">
        <f t="shared" si="112"/>
        <v>0</v>
      </c>
      <c r="AY117" s="215">
        <f t="shared" si="113"/>
        <v>0</v>
      </c>
      <c r="AZ117" s="215">
        <f t="shared" si="114"/>
        <v>0</v>
      </c>
      <c r="BA117" s="215">
        <v>0</v>
      </c>
      <c r="BB117" s="215">
        <f t="shared" si="88"/>
        <v>0</v>
      </c>
      <c r="BC117" s="215">
        <f t="shared" si="115"/>
        <v>0</v>
      </c>
      <c r="BD117" s="215">
        <f t="shared" si="89"/>
        <v>0</v>
      </c>
      <c r="BE117" s="214">
        <v>0</v>
      </c>
      <c r="BF117" s="215">
        <f t="shared" si="90"/>
        <v>0</v>
      </c>
      <c r="BG117" s="215">
        <f t="shared" si="116"/>
        <v>0</v>
      </c>
      <c r="BH117" s="215">
        <f t="shared" si="91"/>
        <v>0</v>
      </c>
      <c r="BI117" s="215">
        <v>0</v>
      </c>
      <c r="BJ117" s="215">
        <f t="shared" si="92"/>
        <v>0</v>
      </c>
      <c r="BK117" s="215">
        <f t="shared" si="117"/>
        <v>0</v>
      </c>
      <c r="BL117" s="215">
        <f t="shared" si="93"/>
        <v>0</v>
      </c>
      <c r="BM117" s="215">
        <f t="shared" si="118"/>
        <v>0</v>
      </c>
      <c r="BN117" s="215">
        <f t="shared" si="119"/>
        <v>0</v>
      </c>
      <c r="BO117" s="215">
        <f t="shared" si="120"/>
        <v>0</v>
      </c>
      <c r="BP117" s="215">
        <f t="shared" si="121"/>
        <v>0</v>
      </c>
      <c r="BQ117" s="215">
        <v>0</v>
      </c>
      <c r="BR117" s="215">
        <f t="shared" si="94"/>
        <v>0</v>
      </c>
      <c r="BS117" s="215">
        <f t="shared" si="122"/>
        <v>0</v>
      </c>
      <c r="BT117" s="215">
        <f t="shared" si="95"/>
        <v>0</v>
      </c>
      <c r="BU117" s="215">
        <v>0</v>
      </c>
      <c r="BV117" s="215">
        <f t="shared" si="96"/>
        <v>0</v>
      </c>
      <c r="BW117" s="215">
        <f t="shared" si="123"/>
        <v>0</v>
      </c>
      <c r="BX117" s="215">
        <f t="shared" si="97"/>
        <v>0</v>
      </c>
      <c r="BY117" s="215">
        <v>0</v>
      </c>
      <c r="BZ117" s="215">
        <f t="shared" si="98"/>
        <v>0</v>
      </c>
      <c r="CA117" s="215">
        <f t="shared" si="124"/>
        <v>0</v>
      </c>
      <c r="CB117" s="215">
        <f t="shared" si="99"/>
        <v>0</v>
      </c>
      <c r="CC117" s="215">
        <f t="shared" si="125"/>
        <v>0</v>
      </c>
      <c r="CD117" s="215">
        <f t="shared" si="126"/>
        <v>0</v>
      </c>
      <c r="CE117" s="219">
        <f t="shared" si="127"/>
        <v>0</v>
      </c>
      <c r="CF117" s="219">
        <f t="shared" si="128"/>
        <v>0</v>
      </c>
      <c r="CG117" s="241">
        <f t="shared" si="129"/>
        <v>0</v>
      </c>
      <c r="CH117" s="241">
        <f t="shared" si="130"/>
        <v>0</v>
      </c>
      <c r="CI117" s="241">
        <f t="shared" si="131"/>
        <v>0</v>
      </c>
      <c r="CJ117" s="241"/>
      <c r="CK117" s="241"/>
      <c r="CL117" s="241"/>
      <c r="CM117" s="241"/>
    </row>
    <row r="118" spans="1:91" x14ac:dyDescent="0.35">
      <c r="A118" s="20" t="s">
        <v>11</v>
      </c>
      <c r="B118" s="20">
        <v>13010235</v>
      </c>
      <c r="C118" s="5" t="s">
        <v>361</v>
      </c>
      <c r="D118" s="6" t="s">
        <v>245</v>
      </c>
      <c r="E118" s="6">
        <v>12</v>
      </c>
      <c r="F118" s="6">
        <v>5</v>
      </c>
      <c r="G118" s="7">
        <v>217800</v>
      </c>
      <c r="H118" s="8">
        <f t="shared" si="100"/>
        <v>43560</v>
      </c>
      <c r="I118" s="12">
        <f t="shared" si="136"/>
        <v>24000</v>
      </c>
      <c r="J118" s="13">
        <f t="shared" si="135"/>
        <v>288000</v>
      </c>
      <c r="K118" s="14">
        <v>1440000</v>
      </c>
      <c r="L118" s="14">
        <f t="shared" si="134"/>
        <v>62726400000</v>
      </c>
      <c r="M118" s="218">
        <f t="shared" si="70"/>
        <v>3000</v>
      </c>
      <c r="N118" s="218">
        <f t="shared" si="71"/>
        <v>36000</v>
      </c>
      <c r="O118" s="230">
        <v>180000</v>
      </c>
      <c r="P118" s="17">
        <f t="shared" si="72"/>
        <v>7840800000</v>
      </c>
      <c r="Q118" s="237">
        <v>0.5</v>
      </c>
      <c r="R118" s="8">
        <f t="shared" si="73"/>
        <v>90000</v>
      </c>
      <c r="S118" s="212">
        <f t="shared" si="74"/>
        <v>270000</v>
      </c>
      <c r="T118" s="212">
        <f t="shared" si="75"/>
        <v>11761200000</v>
      </c>
      <c r="U118" s="215">
        <v>9000</v>
      </c>
      <c r="V118" s="215">
        <f t="shared" si="76"/>
        <v>392040000</v>
      </c>
      <c r="W118" s="215">
        <f t="shared" si="101"/>
        <v>4500</v>
      </c>
      <c r="X118" s="215">
        <f t="shared" si="77"/>
        <v>196020000</v>
      </c>
      <c r="Y118" s="221">
        <v>12600.000000000002</v>
      </c>
      <c r="Z118" s="221">
        <f t="shared" si="78"/>
        <v>548856000.00000012</v>
      </c>
      <c r="AA118" s="221">
        <f t="shared" si="102"/>
        <v>6300.0000000000009</v>
      </c>
      <c r="AB118" s="221">
        <f t="shared" si="79"/>
        <v>274428000.00000006</v>
      </c>
      <c r="AC118" s="215">
        <v>12600.000000000002</v>
      </c>
      <c r="AD118" s="215">
        <f t="shared" si="80"/>
        <v>548856000.00000012</v>
      </c>
      <c r="AE118" s="215">
        <f t="shared" si="103"/>
        <v>6300.0000000000009</v>
      </c>
      <c r="AF118" s="215">
        <f t="shared" si="81"/>
        <v>274428000.00000006</v>
      </c>
      <c r="AG118" s="215">
        <f t="shared" si="104"/>
        <v>34200</v>
      </c>
      <c r="AH118" s="215">
        <f t="shared" si="105"/>
        <v>1489752000.0000002</v>
      </c>
      <c r="AI118" s="215">
        <f t="shared" si="106"/>
        <v>17100</v>
      </c>
      <c r="AJ118" s="215">
        <f t="shared" si="107"/>
        <v>744876000.00000012</v>
      </c>
      <c r="AK118" s="214">
        <v>12600.000000000002</v>
      </c>
      <c r="AL118" s="215">
        <f t="shared" si="82"/>
        <v>548856000.00000012</v>
      </c>
      <c r="AM118" s="215">
        <f t="shared" si="108"/>
        <v>6300.0000000000009</v>
      </c>
      <c r="AN118" s="215">
        <f t="shared" si="83"/>
        <v>274428000.00000006</v>
      </c>
      <c r="AO118" s="215">
        <v>14400</v>
      </c>
      <c r="AP118" s="215">
        <f t="shared" si="84"/>
        <v>627264000</v>
      </c>
      <c r="AQ118" s="215">
        <f t="shared" si="109"/>
        <v>7200</v>
      </c>
      <c r="AR118" s="215">
        <f t="shared" si="85"/>
        <v>313632000</v>
      </c>
      <c r="AS118" s="215">
        <v>10800</v>
      </c>
      <c r="AT118" s="215">
        <f t="shared" si="86"/>
        <v>470448000</v>
      </c>
      <c r="AU118" s="215">
        <f t="shared" si="110"/>
        <v>5400</v>
      </c>
      <c r="AV118" s="215">
        <f t="shared" si="87"/>
        <v>235224000</v>
      </c>
      <c r="AW118" s="215">
        <f t="shared" si="111"/>
        <v>37800</v>
      </c>
      <c r="AX118" s="215">
        <f t="shared" si="112"/>
        <v>1646568000</v>
      </c>
      <c r="AY118" s="215">
        <f t="shared" si="113"/>
        <v>18900</v>
      </c>
      <c r="AZ118" s="215">
        <f t="shared" si="114"/>
        <v>823284000</v>
      </c>
      <c r="BA118" s="215">
        <v>19800</v>
      </c>
      <c r="BB118" s="215">
        <f t="shared" si="88"/>
        <v>862488000</v>
      </c>
      <c r="BC118" s="215">
        <f t="shared" si="115"/>
        <v>9900</v>
      </c>
      <c r="BD118" s="215">
        <f t="shared" si="89"/>
        <v>431244000</v>
      </c>
      <c r="BE118" s="214">
        <v>19800</v>
      </c>
      <c r="BF118" s="215">
        <f t="shared" si="90"/>
        <v>862488000</v>
      </c>
      <c r="BG118" s="215">
        <f t="shared" si="116"/>
        <v>9900</v>
      </c>
      <c r="BH118" s="215">
        <f t="shared" si="91"/>
        <v>431244000</v>
      </c>
      <c r="BI118" s="215">
        <v>18000</v>
      </c>
      <c r="BJ118" s="215">
        <f t="shared" si="92"/>
        <v>784080000</v>
      </c>
      <c r="BK118" s="215">
        <f t="shared" si="117"/>
        <v>9000</v>
      </c>
      <c r="BL118" s="215">
        <f t="shared" si="93"/>
        <v>392040000</v>
      </c>
      <c r="BM118" s="215">
        <f t="shared" si="118"/>
        <v>57600</v>
      </c>
      <c r="BN118" s="215">
        <f t="shared" si="119"/>
        <v>2509056000</v>
      </c>
      <c r="BO118" s="215">
        <f t="shared" si="120"/>
        <v>431262900</v>
      </c>
      <c r="BP118" s="215">
        <f t="shared" si="121"/>
        <v>1254528000</v>
      </c>
      <c r="BQ118" s="215">
        <v>19800</v>
      </c>
      <c r="BR118" s="215">
        <f t="shared" si="94"/>
        <v>862488000</v>
      </c>
      <c r="BS118" s="215">
        <f t="shared" si="122"/>
        <v>9900</v>
      </c>
      <c r="BT118" s="215">
        <f t="shared" si="95"/>
        <v>431244000</v>
      </c>
      <c r="BU118" s="215">
        <v>18000</v>
      </c>
      <c r="BV118" s="215">
        <f t="shared" si="96"/>
        <v>784080000</v>
      </c>
      <c r="BW118" s="215">
        <f t="shared" si="123"/>
        <v>9000</v>
      </c>
      <c r="BX118" s="215">
        <f t="shared" si="97"/>
        <v>392040000</v>
      </c>
      <c r="BY118" s="215">
        <v>12600.000000000002</v>
      </c>
      <c r="BZ118" s="215">
        <f t="shared" si="98"/>
        <v>548856000.00000012</v>
      </c>
      <c r="CA118" s="215">
        <f t="shared" si="124"/>
        <v>6300.0000000000009</v>
      </c>
      <c r="CB118" s="215">
        <f t="shared" si="99"/>
        <v>274428000.00000006</v>
      </c>
      <c r="CC118" s="215">
        <f t="shared" si="125"/>
        <v>50400</v>
      </c>
      <c r="CD118" s="215">
        <f t="shared" si="126"/>
        <v>2195424000</v>
      </c>
      <c r="CE118" s="219">
        <f t="shared" si="127"/>
        <v>25200</v>
      </c>
      <c r="CF118" s="219">
        <f t="shared" si="128"/>
        <v>1097712000</v>
      </c>
      <c r="CG118" s="241">
        <f t="shared" si="129"/>
        <v>90000</v>
      </c>
      <c r="CH118" s="241">
        <f t="shared" si="130"/>
        <v>3920400000</v>
      </c>
      <c r="CI118" s="241">
        <f t="shared" si="131"/>
        <v>0</v>
      </c>
      <c r="CJ118" s="241"/>
      <c r="CK118" s="241"/>
      <c r="CL118" s="241"/>
      <c r="CM118" s="241"/>
    </row>
    <row r="119" spans="1:91" x14ac:dyDescent="0.35">
      <c r="A119" s="20" t="s">
        <v>11</v>
      </c>
      <c r="B119" s="20">
        <v>13020282</v>
      </c>
      <c r="C119" s="5" t="s">
        <v>362</v>
      </c>
      <c r="D119" s="6" t="s">
        <v>63</v>
      </c>
      <c r="E119" s="6">
        <v>12</v>
      </c>
      <c r="F119" s="6">
        <v>100</v>
      </c>
      <c r="G119" s="7">
        <v>831600</v>
      </c>
      <c r="H119" s="8">
        <f t="shared" si="100"/>
        <v>8316</v>
      </c>
      <c r="I119" s="12">
        <f t="shared" si="136"/>
        <v>9600</v>
      </c>
      <c r="J119" s="13">
        <f t="shared" si="135"/>
        <v>115200</v>
      </c>
      <c r="K119" s="14">
        <v>11520000</v>
      </c>
      <c r="L119" s="14">
        <f t="shared" si="134"/>
        <v>95800320000</v>
      </c>
      <c r="M119" s="218">
        <f t="shared" si="70"/>
        <v>6166.666666666667</v>
      </c>
      <c r="N119" s="218">
        <f t="shared" si="71"/>
        <v>74000</v>
      </c>
      <c r="O119" s="232">
        <v>7400000</v>
      </c>
      <c r="P119" s="17">
        <f t="shared" si="72"/>
        <v>61538400000</v>
      </c>
      <c r="Q119" s="237">
        <v>0.6</v>
      </c>
      <c r="R119" s="8">
        <f t="shared" si="73"/>
        <v>4440000</v>
      </c>
      <c r="S119" s="212">
        <f t="shared" si="74"/>
        <v>11840000</v>
      </c>
      <c r="T119" s="212">
        <f t="shared" si="75"/>
        <v>98461440000</v>
      </c>
      <c r="U119" s="215">
        <v>370000</v>
      </c>
      <c r="V119" s="215">
        <f t="shared" si="76"/>
        <v>3076920000</v>
      </c>
      <c r="W119" s="215">
        <f t="shared" si="101"/>
        <v>222000</v>
      </c>
      <c r="X119" s="215">
        <f t="shared" si="77"/>
        <v>1846152000</v>
      </c>
      <c r="Y119" s="221">
        <v>518000.00000000006</v>
      </c>
      <c r="Z119" s="221">
        <f t="shared" si="78"/>
        <v>4307688000.000001</v>
      </c>
      <c r="AA119" s="221">
        <f t="shared" si="102"/>
        <v>310800</v>
      </c>
      <c r="AB119" s="221">
        <f t="shared" si="79"/>
        <v>2584612800</v>
      </c>
      <c r="AC119" s="215">
        <v>518000.00000000006</v>
      </c>
      <c r="AD119" s="215">
        <f t="shared" si="80"/>
        <v>4307688000.000001</v>
      </c>
      <c r="AE119" s="215">
        <f t="shared" si="103"/>
        <v>310800</v>
      </c>
      <c r="AF119" s="215">
        <f t="shared" si="81"/>
        <v>2584612800</v>
      </c>
      <c r="AG119" s="215">
        <f t="shared" si="104"/>
        <v>1406000</v>
      </c>
      <c r="AH119" s="215">
        <f t="shared" si="105"/>
        <v>11692296000.000002</v>
      </c>
      <c r="AI119" s="215">
        <f t="shared" si="106"/>
        <v>843600</v>
      </c>
      <c r="AJ119" s="215">
        <f t="shared" si="107"/>
        <v>7015377600</v>
      </c>
      <c r="AK119" s="214">
        <v>518000.00000000006</v>
      </c>
      <c r="AL119" s="215">
        <f t="shared" si="82"/>
        <v>4307688000.000001</v>
      </c>
      <c r="AM119" s="215">
        <f t="shared" si="108"/>
        <v>310800</v>
      </c>
      <c r="AN119" s="215">
        <f t="shared" si="83"/>
        <v>2584612800</v>
      </c>
      <c r="AO119" s="215">
        <v>592000</v>
      </c>
      <c r="AP119" s="215">
        <f t="shared" si="84"/>
        <v>4923072000</v>
      </c>
      <c r="AQ119" s="215">
        <f t="shared" si="109"/>
        <v>355200</v>
      </c>
      <c r="AR119" s="215">
        <f t="shared" si="85"/>
        <v>2953843200</v>
      </c>
      <c r="AS119" s="215">
        <v>444000</v>
      </c>
      <c r="AT119" s="215">
        <f t="shared" si="86"/>
        <v>3692304000</v>
      </c>
      <c r="AU119" s="215">
        <f t="shared" si="110"/>
        <v>266400</v>
      </c>
      <c r="AV119" s="215">
        <f t="shared" si="87"/>
        <v>2215382400</v>
      </c>
      <c r="AW119" s="215">
        <f t="shared" si="111"/>
        <v>1554000</v>
      </c>
      <c r="AX119" s="215">
        <f t="shared" si="112"/>
        <v>12923064000</v>
      </c>
      <c r="AY119" s="215">
        <f t="shared" si="113"/>
        <v>932400</v>
      </c>
      <c r="AZ119" s="215">
        <f t="shared" si="114"/>
        <v>7753838400</v>
      </c>
      <c r="BA119" s="215">
        <v>814000</v>
      </c>
      <c r="BB119" s="215">
        <f t="shared" si="88"/>
        <v>6769224000</v>
      </c>
      <c r="BC119" s="215">
        <f t="shared" si="115"/>
        <v>488400</v>
      </c>
      <c r="BD119" s="215">
        <f t="shared" si="89"/>
        <v>4061534400</v>
      </c>
      <c r="BE119" s="214">
        <v>814000</v>
      </c>
      <c r="BF119" s="215">
        <f t="shared" si="90"/>
        <v>6769224000</v>
      </c>
      <c r="BG119" s="215">
        <f t="shared" si="116"/>
        <v>488400</v>
      </c>
      <c r="BH119" s="215">
        <f t="shared" si="91"/>
        <v>4061534400</v>
      </c>
      <c r="BI119" s="215">
        <v>740000</v>
      </c>
      <c r="BJ119" s="215">
        <f t="shared" si="92"/>
        <v>6153840000</v>
      </c>
      <c r="BK119" s="215">
        <f t="shared" si="117"/>
        <v>444000</v>
      </c>
      <c r="BL119" s="215">
        <f t="shared" si="93"/>
        <v>3692304000</v>
      </c>
      <c r="BM119" s="215">
        <f t="shared" si="118"/>
        <v>2368000</v>
      </c>
      <c r="BN119" s="215">
        <f t="shared" si="119"/>
        <v>19692288000</v>
      </c>
      <c r="BO119" s="215">
        <f t="shared" si="120"/>
        <v>4062466800</v>
      </c>
      <c r="BP119" s="215">
        <f t="shared" si="121"/>
        <v>11815372800</v>
      </c>
      <c r="BQ119" s="215">
        <v>814000</v>
      </c>
      <c r="BR119" s="215">
        <f t="shared" si="94"/>
        <v>6769224000</v>
      </c>
      <c r="BS119" s="215">
        <f t="shared" si="122"/>
        <v>488400</v>
      </c>
      <c r="BT119" s="215">
        <f t="shared" si="95"/>
        <v>4061534400</v>
      </c>
      <c r="BU119" s="215">
        <v>740000</v>
      </c>
      <c r="BV119" s="215">
        <f t="shared" si="96"/>
        <v>6153840000</v>
      </c>
      <c r="BW119" s="215">
        <f t="shared" si="123"/>
        <v>444000</v>
      </c>
      <c r="BX119" s="215">
        <f t="shared" si="97"/>
        <v>3692304000</v>
      </c>
      <c r="BY119" s="215">
        <v>518000.00000000006</v>
      </c>
      <c r="BZ119" s="215">
        <f t="shared" si="98"/>
        <v>4307688000.000001</v>
      </c>
      <c r="CA119" s="215">
        <f t="shared" si="124"/>
        <v>310800</v>
      </c>
      <c r="CB119" s="215">
        <f t="shared" si="99"/>
        <v>2584612800</v>
      </c>
      <c r="CC119" s="215">
        <f t="shared" si="125"/>
        <v>2072000</v>
      </c>
      <c r="CD119" s="215">
        <f t="shared" si="126"/>
        <v>17230752000</v>
      </c>
      <c r="CE119" s="219">
        <f t="shared" si="127"/>
        <v>1243200</v>
      </c>
      <c r="CF119" s="219">
        <f t="shared" si="128"/>
        <v>10338451200</v>
      </c>
      <c r="CG119" s="241">
        <f t="shared" si="129"/>
        <v>4440000</v>
      </c>
      <c r="CH119" s="241">
        <f t="shared" si="130"/>
        <v>36923040000</v>
      </c>
      <c r="CI119" s="241">
        <f t="shared" si="131"/>
        <v>0</v>
      </c>
      <c r="CJ119" s="241"/>
      <c r="CK119" s="241"/>
      <c r="CL119" s="241"/>
      <c r="CM119" s="241"/>
    </row>
    <row r="120" spans="1:91" x14ac:dyDescent="0.35">
      <c r="A120" s="20" t="s">
        <v>11</v>
      </c>
      <c r="B120" s="20">
        <v>13010322</v>
      </c>
      <c r="C120" s="5" t="s">
        <v>363</v>
      </c>
      <c r="D120" s="6"/>
      <c r="E120" s="6">
        <v>12</v>
      </c>
      <c r="F120" s="6">
        <v>30</v>
      </c>
      <c r="G120" s="7">
        <v>118800</v>
      </c>
      <c r="H120" s="8">
        <f t="shared" si="100"/>
        <v>3960</v>
      </c>
      <c r="I120" s="12">
        <f t="shared" si="136"/>
        <v>8000</v>
      </c>
      <c r="J120" s="13">
        <f t="shared" si="135"/>
        <v>96000</v>
      </c>
      <c r="K120" s="14">
        <v>2880000</v>
      </c>
      <c r="L120" s="14">
        <f t="shared" si="134"/>
        <v>11404800000</v>
      </c>
      <c r="M120" s="218">
        <f t="shared" si="70"/>
        <v>8000</v>
      </c>
      <c r="N120" s="218">
        <f t="shared" si="71"/>
        <v>96000</v>
      </c>
      <c r="O120" s="234">
        <v>2880000</v>
      </c>
      <c r="P120" s="17">
        <f t="shared" si="72"/>
        <v>11404800000</v>
      </c>
      <c r="Q120" s="237">
        <v>1</v>
      </c>
      <c r="R120" s="8">
        <f t="shared" si="73"/>
        <v>2880000</v>
      </c>
      <c r="S120" s="212">
        <f t="shared" si="74"/>
        <v>5760000</v>
      </c>
      <c r="T120" s="212">
        <f t="shared" si="75"/>
        <v>22809600000</v>
      </c>
      <c r="U120" s="215">
        <v>144000</v>
      </c>
      <c r="V120" s="215">
        <f t="shared" si="76"/>
        <v>570240000</v>
      </c>
      <c r="W120" s="215">
        <f t="shared" si="101"/>
        <v>144000</v>
      </c>
      <c r="X120" s="215">
        <f t="shared" si="77"/>
        <v>570240000</v>
      </c>
      <c r="Y120" s="221">
        <v>201600.00000000003</v>
      </c>
      <c r="Z120" s="221">
        <f t="shared" si="78"/>
        <v>798336000.00000012</v>
      </c>
      <c r="AA120" s="221">
        <f t="shared" si="102"/>
        <v>201600.00000000003</v>
      </c>
      <c r="AB120" s="221">
        <f t="shared" si="79"/>
        <v>798336000.00000012</v>
      </c>
      <c r="AC120" s="215">
        <v>201600.00000000003</v>
      </c>
      <c r="AD120" s="215">
        <f t="shared" si="80"/>
        <v>798336000.00000012</v>
      </c>
      <c r="AE120" s="215">
        <f t="shared" si="103"/>
        <v>201600.00000000003</v>
      </c>
      <c r="AF120" s="215">
        <f t="shared" si="81"/>
        <v>798336000.00000012</v>
      </c>
      <c r="AG120" s="215">
        <f t="shared" si="104"/>
        <v>547200</v>
      </c>
      <c r="AH120" s="215">
        <f t="shared" si="105"/>
        <v>2166912000</v>
      </c>
      <c r="AI120" s="215">
        <f t="shared" si="106"/>
        <v>547200</v>
      </c>
      <c r="AJ120" s="215">
        <f t="shared" si="107"/>
        <v>2166912000</v>
      </c>
      <c r="AK120" s="214">
        <v>201600.00000000003</v>
      </c>
      <c r="AL120" s="215">
        <f t="shared" si="82"/>
        <v>798336000.00000012</v>
      </c>
      <c r="AM120" s="215">
        <f t="shared" si="108"/>
        <v>201600.00000000003</v>
      </c>
      <c r="AN120" s="215">
        <f t="shared" si="83"/>
        <v>798336000.00000012</v>
      </c>
      <c r="AO120" s="215">
        <v>230400</v>
      </c>
      <c r="AP120" s="215">
        <f t="shared" si="84"/>
        <v>912384000</v>
      </c>
      <c r="AQ120" s="215">
        <f t="shared" si="109"/>
        <v>230400</v>
      </c>
      <c r="AR120" s="215">
        <f t="shared" si="85"/>
        <v>912384000</v>
      </c>
      <c r="AS120" s="215">
        <v>172800</v>
      </c>
      <c r="AT120" s="215">
        <f t="shared" si="86"/>
        <v>684288000</v>
      </c>
      <c r="AU120" s="215">
        <f t="shared" si="110"/>
        <v>172800</v>
      </c>
      <c r="AV120" s="215">
        <f t="shared" si="87"/>
        <v>684288000</v>
      </c>
      <c r="AW120" s="215">
        <f t="shared" si="111"/>
        <v>604800</v>
      </c>
      <c r="AX120" s="215">
        <f t="shared" si="112"/>
        <v>2395008000</v>
      </c>
      <c r="AY120" s="215">
        <f t="shared" si="113"/>
        <v>604800</v>
      </c>
      <c r="AZ120" s="215">
        <f t="shared" si="114"/>
        <v>2395008000</v>
      </c>
      <c r="BA120" s="215">
        <v>316800</v>
      </c>
      <c r="BB120" s="215">
        <f t="shared" si="88"/>
        <v>1254528000</v>
      </c>
      <c r="BC120" s="215">
        <f t="shared" si="115"/>
        <v>316800</v>
      </c>
      <c r="BD120" s="215">
        <f t="shared" si="89"/>
        <v>1254528000</v>
      </c>
      <c r="BE120" s="214">
        <v>316800</v>
      </c>
      <c r="BF120" s="215">
        <f t="shared" si="90"/>
        <v>1254528000</v>
      </c>
      <c r="BG120" s="215">
        <f t="shared" si="116"/>
        <v>316800</v>
      </c>
      <c r="BH120" s="215">
        <f t="shared" si="91"/>
        <v>1254528000</v>
      </c>
      <c r="BI120" s="215">
        <v>288000</v>
      </c>
      <c r="BJ120" s="215">
        <f t="shared" si="92"/>
        <v>1140480000</v>
      </c>
      <c r="BK120" s="215">
        <f t="shared" si="117"/>
        <v>288000</v>
      </c>
      <c r="BL120" s="215">
        <f t="shared" si="93"/>
        <v>1140480000</v>
      </c>
      <c r="BM120" s="215">
        <f t="shared" si="118"/>
        <v>921600</v>
      </c>
      <c r="BN120" s="215">
        <f t="shared" si="119"/>
        <v>3649536000</v>
      </c>
      <c r="BO120" s="215">
        <f t="shared" si="120"/>
        <v>1255132800</v>
      </c>
      <c r="BP120" s="215">
        <f t="shared" si="121"/>
        <v>3649536000</v>
      </c>
      <c r="BQ120" s="215">
        <v>316800</v>
      </c>
      <c r="BR120" s="215">
        <f t="shared" si="94"/>
        <v>1254528000</v>
      </c>
      <c r="BS120" s="215">
        <f t="shared" si="122"/>
        <v>316800</v>
      </c>
      <c r="BT120" s="215">
        <f t="shared" si="95"/>
        <v>1254528000</v>
      </c>
      <c r="BU120" s="215">
        <v>288000</v>
      </c>
      <c r="BV120" s="215">
        <f t="shared" si="96"/>
        <v>1140480000</v>
      </c>
      <c r="BW120" s="215">
        <f t="shared" si="123"/>
        <v>288000</v>
      </c>
      <c r="BX120" s="215">
        <f t="shared" si="97"/>
        <v>1140480000</v>
      </c>
      <c r="BY120" s="215">
        <v>201600.00000000003</v>
      </c>
      <c r="BZ120" s="215">
        <f t="shared" si="98"/>
        <v>798336000.00000012</v>
      </c>
      <c r="CA120" s="215">
        <f t="shared" si="124"/>
        <v>201600.00000000003</v>
      </c>
      <c r="CB120" s="215">
        <f t="shared" si="99"/>
        <v>798336000.00000012</v>
      </c>
      <c r="CC120" s="215">
        <f t="shared" si="125"/>
        <v>806400</v>
      </c>
      <c r="CD120" s="215">
        <f t="shared" si="126"/>
        <v>3193344000</v>
      </c>
      <c r="CE120" s="219">
        <f t="shared" si="127"/>
        <v>806400</v>
      </c>
      <c r="CF120" s="219">
        <f t="shared" si="128"/>
        <v>3193344000</v>
      </c>
      <c r="CG120" s="241">
        <f t="shared" si="129"/>
        <v>2880000</v>
      </c>
      <c r="CH120" s="241">
        <f t="shared" si="130"/>
        <v>11404800000</v>
      </c>
      <c r="CI120" s="241">
        <f t="shared" si="131"/>
        <v>0</v>
      </c>
      <c r="CJ120" s="241"/>
      <c r="CK120" s="241"/>
      <c r="CL120" s="241"/>
      <c r="CM120" s="241"/>
    </row>
    <row r="121" spans="1:91" ht="18.75" customHeight="1" x14ac:dyDescent="0.35">
      <c r="A121" s="20" t="s">
        <v>11</v>
      </c>
      <c r="B121" s="20">
        <v>13010323</v>
      </c>
      <c r="C121" s="5" t="s">
        <v>364</v>
      </c>
      <c r="D121" s="6"/>
      <c r="E121" s="6">
        <v>12</v>
      </c>
      <c r="F121" s="6">
        <v>30</v>
      </c>
      <c r="G121" s="7">
        <v>151200</v>
      </c>
      <c r="H121" s="8">
        <f t="shared" si="100"/>
        <v>5040</v>
      </c>
      <c r="I121" s="12">
        <f t="shared" si="136"/>
        <v>24000</v>
      </c>
      <c r="J121" s="13">
        <f t="shared" si="135"/>
        <v>288000</v>
      </c>
      <c r="K121" s="14">
        <v>8640000</v>
      </c>
      <c r="L121" s="14">
        <f t="shared" si="134"/>
        <v>43545600000</v>
      </c>
      <c r="M121" s="218">
        <f t="shared" si="70"/>
        <v>40000</v>
      </c>
      <c r="N121" s="218">
        <f t="shared" si="71"/>
        <v>480000</v>
      </c>
      <c r="O121" s="230">
        <v>14400000</v>
      </c>
      <c r="P121" s="17">
        <f t="shared" si="72"/>
        <v>72576000000</v>
      </c>
      <c r="Q121" s="237">
        <v>0.5</v>
      </c>
      <c r="R121" s="8">
        <f t="shared" si="73"/>
        <v>7200000</v>
      </c>
      <c r="S121" s="212">
        <f t="shared" si="74"/>
        <v>21600000</v>
      </c>
      <c r="T121" s="212">
        <f t="shared" si="75"/>
        <v>108864000000</v>
      </c>
      <c r="U121" s="215">
        <v>720000</v>
      </c>
      <c r="V121" s="215">
        <f t="shared" si="76"/>
        <v>3628800000</v>
      </c>
      <c r="W121" s="215">
        <f t="shared" si="101"/>
        <v>360000</v>
      </c>
      <c r="X121" s="215">
        <f t="shared" si="77"/>
        <v>1814400000</v>
      </c>
      <c r="Y121" s="221">
        <v>1008000.0000000001</v>
      </c>
      <c r="Z121" s="221">
        <f t="shared" si="78"/>
        <v>5080320000.000001</v>
      </c>
      <c r="AA121" s="221">
        <f t="shared" si="102"/>
        <v>504000.00000000006</v>
      </c>
      <c r="AB121" s="221">
        <f t="shared" si="79"/>
        <v>2540160000.0000005</v>
      </c>
      <c r="AC121" s="215">
        <v>1008000.0000000001</v>
      </c>
      <c r="AD121" s="215">
        <f t="shared" si="80"/>
        <v>5080320000.000001</v>
      </c>
      <c r="AE121" s="215">
        <f t="shared" si="103"/>
        <v>504000.00000000006</v>
      </c>
      <c r="AF121" s="215">
        <f t="shared" si="81"/>
        <v>2540160000.0000005</v>
      </c>
      <c r="AG121" s="215">
        <f t="shared" si="104"/>
        <v>2736000</v>
      </c>
      <c r="AH121" s="215">
        <f t="shared" si="105"/>
        <v>13789440000.000002</v>
      </c>
      <c r="AI121" s="215">
        <f t="shared" si="106"/>
        <v>1368000</v>
      </c>
      <c r="AJ121" s="215">
        <f t="shared" si="107"/>
        <v>6894720000.000001</v>
      </c>
      <c r="AK121" s="214">
        <v>1008000.0000000001</v>
      </c>
      <c r="AL121" s="215">
        <f t="shared" si="82"/>
        <v>5080320000.000001</v>
      </c>
      <c r="AM121" s="215">
        <f t="shared" si="108"/>
        <v>504000.00000000006</v>
      </c>
      <c r="AN121" s="215">
        <f t="shared" si="83"/>
        <v>2540160000.0000005</v>
      </c>
      <c r="AO121" s="215">
        <v>1152000</v>
      </c>
      <c r="AP121" s="215">
        <f t="shared" si="84"/>
        <v>5806080000</v>
      </c>
      <c r="AQ121" s="215">
        <f t="shared" si="109"/>
        <v>576000</v>
      </c>
      <c r="AR121" s="215">
        <f t="shared" si="85"/>
        <v>2903040000</v>
      </c>
      <c r="AS121" s="215">
        <v>864000</v>
      </c>
      <c r="AT121" s="215">
        <f t="shared" si="86"/>
        <v>4354560000</v>
      </c>
      <c r="AU121" s="215">
        <f t="shared" si="110"/>
        <v>432000</v>
      </c>
      <c r="AV121" s="215">
        <f t="shared" si="87"/>
        <v>2177280000</v>
      </c>
      <c r="AW121" s="215">
        <f t="shared" si="111"/>
        <v>3024000</v>
      </c>
      <c r="AX121" s="215">
        <f t="shared" si="112"/>
        <v>15240960000</v>
      </c>
      <c r="AY121" s="215">
        <f t="shared" si="113"/>
        <v>1512000</v>
      </c>
      <c r="AZ121" s="215">
        <f t="shared" si="114"/>
        <v>7620480000</v>
      </c>
      <c r="BA121" s="215">
        <v>1584000</v>
      </c>
      <c r="BB121" s="215">
        <f t="shared" si="88"/>
        <v>7983360000</v>
      </c>
      <c r="BC121" s="215">
        <f t="shared" si="115"/>
        <v>792000</v>
      </c>
      <c r="BD121" s="215">
        <f t="shared" si="89"/>
        <v>3991680000</v>
      </c>
      <c r="BE121" s="214">
        <v>1584000</v>
      </c>
      <c r="BF121" s="215">
        <f t="shared" si="90"/>
        <v>7983360000</v>
      </c>
      <c r="BG121" s="215">
        <f t="shared" si="116"/>
        <v>792000</v>
      </c>
      <c r="BH121" s="215">
        <f t="shared" si="91"/>
        <v>3991680000</v>
      </c>
      <c r="BI121" s="215">
        <v>1440000</v>
      </c>
      <c r="BJ121" s="215">
        <f t="shared" si="92"/>
        <v>7257600000</v>
      </c>
      <c r="BK121" s="215">
        <f t="shared" si="117"/>
        <v>720000</v>
      </c>
      <c r="BL121" s="215">
        <f t="shared" si="93"/>
        <v>3628800000</v>
      </c>
      <c r="BM121" s="215">
        <f t="shared" si="118"/>
        <v>4608000</v>
      </c>
      <c r="BN121" s="215">
        <f t="shared" si="119"/>
        <v>23224320000</v>
      </c>
      <c r="BO121" s="215">
        <f t="shared" si="120"/>
        <v>3993192000</v>
      </c>
      <c r="BP121" s="215">
        <f t="shared" si="121"/>
        <v>11612160000</v>
      </c>
      <c r="BQ121" s="215">
        <v>1584000</v>
      </c>
      <c r="BR121" s="215">
        <f t="shared" si="94"/>
        <v>7983360000</v>
      </c>
      <c r="BS121" s="215">
        <f t="shared" si="122"/>
        <v>792000</v>
      </c>
      <c r="BT121" s="215">
        <f t="shared" si="95"/>
        <v>3991680000</v>
      </c>
      <c r="BU121" s="215">
        <v>1440000</v>
      </c>
      <c r="BV121" s="215">
        <f t="shared" si="96"/>
        <v>7257600000</v>
      </c>
      <c r="BW121" s="215">
        <f t="shared" si="123"/>
        <v>720000</v>
      </c>
      <c r="BX121" s="215">
        <f t="shared" si="97"/>
        <v>3628800000</v>
      </c>
      <c r="BY121" s="215">
        <v>1008000.0000000001</v>
      </c>
      <c r="BZ121" s="215">
        <f t="shared" si="98"/>
        <v>5080320000.000001</v>
      </c>
      <c r="CA121" s="215">
        <f t="shared" si="124"/>
        <v>504000.00000000006</v>
      </c>
      <c r="CB121" s="215">
        <f t="shared" si="99"/>
        <v>2540160000.0000005</v>
      </c>
      <c r="CC121" s="215">
        <f t="shared" si="125"/>
        <v>4032000</v>
      </c>
      <c r="CD121" s="215">
        <f t="shared" si="126"/>
        <v>20321280000</v>
      </c>
      <c r="CE121" s="219">
        <f t="shared" si="127"/>
        <v>2016000</v>
      </c>
      <c r="CF121" s="219">
        <f t="shared" si="128"/>
        <v>10160640000</v>
      </c>
      <c r="CG121" s="241">
        <f t="shared" si="129"/>
        <v>7200000</v>
      </c>
      <c r="CH121" s="241">
        <f t="shared" si="130"/>
        <v>36288000000</v>
      </c>
      <c r="CI121" s="241">
        <f t="shared" si="131"/>
        <v>0</v>
      </c>
      <c r="CJ121" s="241"/>
      <c r="CK121" s="241"/>
      <c r="CL121" s="241"/>
      <c r="CM121" s="241"/>
    </row>
    <row r="122" spans="1:91" x14ac:dyDescent="0.35">
      <c r="A122" s="20" t="s">
        <v>11</v>
      </c>
      <c r="B122" s="20">
        <v>13010324</v>
      </c>
      <c r="C122" s="5" t="s">
        <v>69</v>
      </c>
      <c r="D122" s="6" t="s">
        <v>68</v>
      </c>
      <c r="E122" s="6">
        <v>12</v>
      </c>
      <c r="F122" s="6">
        <v>30</v>
      </c>
      <c r="G122" s="7">
        <v>840960</v>
      </c>
      <c r="H122" s="8">
        <f t="shared" si="100"/>
        <v>28032</v>
      </c>
      <c r="I122" s="12">
        <f t="shared" si="136"/>
        <v>4800</v>
      </c>
      <c r="J122" s="13">
        <f t="shared" si="135"/>
        <v>57600</v>
      </c>
      <c r="K122" s="14">
        <v>1728000</v>
      </c>
      <c r="L122" s="14">
        <f t="shared" si="134"/>
        <v>48439296000</v>
      </c>
      <c r="M122" s="218">
        <f t="shared" si="70"/>
        <v>2000</v>
      </c>
      <c r="N122" s="218">
        <f t="shared" si="71"/>
        <v>24000</v>
      </c>
      <c r="O122" s="232">
        <v>720000</v>
      </c>
      <c r="P122" s="17">
        <f t="shared" si="72"/>
        <v>20183040000</v>
      </c>
      <c r="Q122" s="237">
        <v>1</v>
      </c>
      <c r="R122" s="8">
        <f t="shared" si="73"/>
        <v>720000</v>
      </c>
      <c r="S122" s="212">
        <f t="shared" si="74"/>
        <v>1440000</v>
      </c>
      <c r="T122" s="212">
        <f t="shared" si="75"/>
        <v>40366080000</v>
      </c>
      <c r="U122" s="215">
        <v>36000</v>
      </c>
      <c r="V122" s="215">
        <f t="shared" si="76"/>
        <v>1009152000</v>
      </c>
      <c r="W122" s="215">
        <f t="shared" si="101"/>
        <v>36000</v>
      </c>
      <c r="X122" s="215">
        <f t="shared" si="77"/>
        <v>1009152000</v>
      </c>
      <c r="Y122" s="221">
        <v>50400.000000000007</v>
      </c>
      <c r="Z122" s="221">
        <f t="shared" si="78"/>
        <v>1412812800.0000002</v>
      </c>
      <c r="AA122" s="221">
        <f t="shared" si="102"/>
        <v>50400.000000000007</v>
      </c>
      <c r="AB122" s="221">
        <f t="shared" si="79"/>
        <v>1412812800.0000002</v>
      </c>
      <c r="AC122" s="215">
        <v>50400.000000000007</v>
      </c>
      <c r="AD122" s="215">
        <f t="shared" si="80"/>
        <v>1412812800.0000002</v>
      </c>
      <c r="AE122" s="215">
        <f t="shared" si="103"/>
        <v>50400.000000000007</v>
      </c>
      <c r="AF122" s="215">
        <f t="shared" si="81"/>
        <v>1412812800.0000002</v>
      </c>
      <c r="AG122" s="215">
        <f t="shared" si="104"/>
        <v>136800</v>
      </c>
      <c r="AH122" s="215">
        <f t="shared" si="105"/>
        <v>3834777600.0000005</v>
      </c>
      <c r="AI122" s="215">
        <f t="shared" si="106"/>
        <v>136800</v>
      </c>
      <c r="AJ122" s="215">
        <f t="shared" si="107"/>
        <v>3834777600.0000005</v>
      </c>
      <c r="AK122" s="214">
        <v>50400.000000000007</v>
      </c>
      <c r="AL122" s="215">
        <f t="shared" si="82"/>
        <v>1412812800.0000002</v>
      </c>
      <c r="AM122" s="215">
        <f t="shared" si="108"/>
        <v>50400.000000000007</v>
      </c>
      <c r="AN122" s="215">
        <f t="shared" si="83"/>
        <v>1412812800.0000002</v>
      </c>
      <c r="AO122" s="215">
        <v>57600</v>
      </c>
      <c r="AP122" s="215">
        <f t="shared" si="84"/>
        <v>1614643200</v>
      </c>
      <c r="AQ122" s="215">
        <f t="shared" si="109"/>
        <v>57600</v>
      </c>
      <c r="AR122" s="215">
        <f t="shared" si="85"/>
        <v>1614643200</v>
      </c>
      <c r="AS122" s="215">
        <v>43200</v>
      </c>
      <c r="AT122" s="215">
        <f t="shared" si="86"/>
        <v>1210982400</v>
      </c>
      <c r="AU122" s="215">
        <f t="shared" si="110"/>
        <v>43200</v>
      </c>
      <c r="AV122" s="215">
        <f t="shared" si="87"/>
        <v>1210982400</v>
      </c>
      <c r="AW122" s="215">
        <f t="shared" si="111"/>
        <v>151200</v>
      </c>
      <c r="AX122" s="215">
        <f t="shared" si="112"/>
        <v>4238438400</v>
      </c>
      <c r="AY122" s="215">
        <f t="shared" si="113"/>
        <v>151200</v>
      </c>
      <c r="AZ122" s="215">
        <f t="shared" si="114"/>
        <v>4238438400</v>
      </c>
      <c r="BA122" s="215">
        <v>79200</v>
      </c>
      <c r="BB122" s="215">
        <f t="shared" si="88"/>
        <v>2220134400</v>
      </c>
      <c r="BC122" s="215">
        <f t="shared" si="115"/>
        <v>79200</v>
      </c>
      <c r="BD122" s="215">
        <f t="shared" si="89"/>
        <v>2220134400</v>
      </c>
      <c r="BE122" s="214">
        <v>79200</v>
      </c>
      <c r="BF122" s="215">
        <f t="shared" si="90"/>
        <v>2220134400</v>
      </c>
      <c r="BG122" s="215">
        <f t="shared" si="116"/>
        <v>79200</v>
      </c>
      <c r="BH122" s="215">
        <f t="shared" si="91"/>
        <v>2220134400</v>
      </c>
      <c r="BI122" s="215">
        <v>72000</v>
      </c>
      <c r="BJ122" s="215">
        <f t="shared" si="92"/>
        <v>2018304000</v>
      </c>
      <c r="BK122" s="215">
        <f t="shared" si="117"/>
        <v>72000</v>
      </c>
      <c r="BL122" s="215">
        <f t="shared" si="93"/>
        <v>2018304000</v>
      </c>
      <c r="BM122" s="215">
        <f t="shared" si="118"/>
        <v>230400</v>
      </c>
      <c r="BN122" s="215">
        <f t="shared" si="119"/>
        <v>6458572800</v>
      </c>
      <c r="BO122" s="215">
        <f t="shared" si="120"/>
        <v>2220285600</v>
      </c>
      <c r="BP122" s="215">
        <f t="shared" si="121"/>
        <v>6458572800</v>
      </c>
      <c r="BQ122" s="215">
        <v>79200</v>
      </c>
      <c r="BR122" s="215">
        <f t="shared" si="94"/>
        <v>2220134400</v>
      </c>
      <c r="BS122" s="215">
        <f t="shared" si="122"/>
        <v>79200</v>
      </c>
      <c r="BT122" s="215">
        <f t="shared" si="95"/>
        <v>2220134400</v>
      </c>
      <c r="BU122" s="215">
        <v>72000</v>
      </c>
      <c r="BV122" s="215">
        <f t="shared" si="96"/>
        <v>2018304000</v>
      </c>
      <c r="BW122" s="215">
        <f t="shared" si="123"/>
        <v>72000</v>
      </c>
      <c r="BX122" s="215">
        <f t="shared" si="97"/>
        <v>2018304000</v>
      </c>
      <c r="BY122" s="215">
        <v>50400.000000000007</v>
      </c>
      <c r="BZ122" s="215">
        <f t="shared" si="98"/>
        <v>1412812800.0000002</v>
      </c>
      <c r="CA122" s="215">
        <f t="shared" si="124"/>
        <v>50400.000000000007</v>
      </c>
      <c r="CB122" s="215">
        <f t="shared" si="99"/>
        <v>1412812800.0000002</v>
      </c>
      <c r="CC122" s="215">
        <f t="shared" si="125"/>
        <v>201600</v>
      </c>
      <c r="CD122" s="215">
        <f t="shared" si="126"/>
        <v>5651251200</v>
      </c>
      <c r="CE122" s="219">
        <f t="shared" si="127"/>
        <v>201600</v>
      </c>
      <c r="CF122" s="219">
        <f t="shared" si="128"/>
        <v>5651251200</v>
      </c>
      <c r="CG122" s="241">
        <f t="shared" si="129"/>
        <v>720000</v>
      </c>
      <c r="CH122" s="241">
        <f t="shared" si="130"/>
        <v>20183040000</v>
      </c>
      <c r="CI122" s="241">
        <f t="shared" si="131"/>
        <v>0</v>
      </c>
      <c r="CJ122" s="241"/>
      <c r="CK122" s="241"/>
      <c r="CL122" s="241"/>
      <c r="CM122" s="241"/>
    </row>
    <row r="123" spans="1:91" x14ac:dyDescent="0.35">
      <c r="A123" s="20" t="s">
        <v>11</v>
      </c>
      <c r="B123" s="20">
        <v>13010325</v>
      </c>
      <c r="C123" s="5" t="s">
        <v>71</v>
      </c>
      <c r="D123" s="6" t="s">
        <v>70</v>
      </c>
      <c r="E123" s="6">
        <v>12</v>
      </c>
      <c r="F123" s="6">
        <v>30</v>
      </c>
      <c r="G123" s="7">
        <v>1342710</v>
      </c>
      <c r="H123" s="8">
        <f t="shared" si="100"/>
        <v>44757</v>
      </c>
      <c r="I123" s="12">
        <f t="shared" si="136"/>
        <v>3540</v>
      </c>
      <c r="J123" s="13">
        <f t="shared" si="135"/>
        <v>42480</v>
      </c>
      <c r="K123" s="14">
        <v>1274400</v>
      </c>
      <c r="L123" s="14">
        <f t="shared" si="134"/>
        <v>57038320800</v>
      </c>
      <c r="M123" s="218">
        <f t="shared" si="70"/>
        <v>2000</v>
      </c>
      <c r="N123" s="218">
        <f t="shared" si="71"/>
        <v>24000</v>
      </c>
      <c r="O123" s="232">
        <v>720000</v>
      </c>
      <c r="P123" s="17">
        <f t="shared" si="72"/>
        <v>32225040000</v>
      </c>
      <c r="Q123" s="237">
        <v>1</v>
      </c>
      <c r="R123" s="8">
        <f t="shared" si="73"/>
        <v>720000</v>
      </c>
      <c r="S123" s="212">
        <f t="shared" si="74"/>
        <v>1440000</v>
      </c>
      <c r="T123" s="212">
        <f t="shared" si="75"/>
        <v>64450080000</v>
      </c>
      <c r="U123" s="215">
        <v>36000</v>
      </c>
      <c r="V123" s="215">
        <f t="shared" si="76"/>
        <v>1611252000</v>
      </c>
      <c r="W123" s="215">
        <f t="shared" si="101"/>
        <v>36000</v>
      </c>
      <c r="X123" s="215">
        <f t="shared" si="77"/>
        <v>1611252000</v>
      </c>
      <c r="Y123" s="221">
        <v>50400.000000000007</v>
      </c>
      <c r="Z123" s="221">
        <f t="shared" si="78"/>
        <v>2255752800.0000005</v>
      </c>
      <c r="AA123" s="221">
        <f t="shared" si="102"/>
        <v>50400.000000000007</v>
      </c>
      <c r="AB123" s="221">
        <f t="shared" si="79"/>
        <v>2255752800.0000005</v>
      </c>
      <c r="AC123" s="215">
        <v>50400.000000000007</v>
      </c>
      <c r="AD123" s="215">
        <f t="shared" si="80"/>
        <v>2255752800.0000005</v>
      </c>
      <c r="AE123" s="215">
        <f t="shared" si="103"/>
        <v>50400.000000000007</v>
      </c>
      <c r="AF123" s="215">
        <f t="shared" si="81"/>
        <v>2255752800.0000005</v>
      </c>
      <c r="AG123" s="215">
        <f t="shared" si="104"/>
        <v>136800</v>
      </c>
      <c r="AH123" s="215">
        <f t="shared" si="105"/>
        <v>6122757600.000001</v>
      </c>
      <c r="AI123" s="215">
        <f t="shared" si="106"/>
        <v>136800</v>
      </c>
      <c r="AJ123" s="215">
        <f t="shared" si="107"/>
        <v>6122757600.000001</v>
      </c>
      <c r="AK123" s="214">
        <v>50400.000000000007</v>
      </c>
      <c r="AL123" s="215">
        <f t="shared" si="82"/>
        <v>2255752800.0000005</v>
      </c>
      <c r="AM123" s="215">
        <f t="shared" si="108"/>
        <v>50400.000000000007</v>
      </c>
      <c r="AN123" s="215">
        <f t="shared" si="83"/>
        <v>2255752800.0000005</v>
      </c>
      <c r="AO123" s="215">
        <v>57600</v>
      </c>
      <c r="AP123" s="215">
        <f t="shared" si="84"/>
        <v>2578003200</v>
      </c>
      <c r="AQ123" s="215">
        <f t="shared" si="109"/>
        <v>57600</v>
      </c>
      <c r="AR123" s="215">
        <f t="shared" si="85"/>
        <v>2578003200</v>
      </c>
      <c r="AS123" s="215">
        <v>43200</v>
      </c>
      <c r="AT123" s="215">
        <f t="shared" si="86"/>
        <v>1933502400</v>
      </c>
      <c r="AU123" s="215">
        <f t="shared" si="110"/>
        <v>43200</v>
      </c>
      <c r="AV123" s="215">
        <f t="shared" si="87"/>
        <v>1933502400</v>
      </c>
      <c r="AW123" s="215">
        <f t="shared" si="111"/>
        <v>151200</v>
      </c>
      <c r="AX123" s="215">
        <f t="shared" si="112"/>
        <v>6767258400</v>
      </c>
      <c r="AY123" s="215">
        <f t="shared" si="113"/>
        <v>151200</v>
      </c>
      <c r="AZ123" s="215">
        <f t="shared" si="114"/>
        <v>6767258400</v>
      </c>
      <c r="BA123" s="215">
        <v>79200</v>
      </c>
      <c r="BB123" s="215">
        <f t="shared" si="88"/>
        <v>3544754400</v>
      </c>
      <c r="BC123" s="215">
        <f t="shared" si="115"/>
        <v>79200</v>
      </c>
      <c r="BD123" s="215">
        <f t="shared" si="89"/>
        <v>3544754400</v>
      </c>
      <c r="BE123" s="214">
        <v>79200</v>
      </c>
      <c r="BF123" s="215">
        <f t="shared" si="90"/>
        <v>3544754400</v>
      </c>
      <c r="BG123" s="215">
        <f t="shared" si="116"/>
        <v>79200</v>
      </c>
      <c r="BH123" s="215">
        <f t="shared" si="91"/>
        <v>3544754400</v>
      </c>
      <c r="BI123" s="215">
        <v>72000</v>
      </c>
      <c r="BJ123" s="215">
        <f t="shared" si="92"/>
        <v>3222504000</v>
      </c>
      <c r="BK123" s="215">
        <f t="shared" si="117"/>
        <v>72000</v>
      </c>
      <c r="BL123" s="215">
        <f t="shared" si="93"/>
        <v>3222504000</v>
      </c>
      <c r="BM123" s="215">
        <f t="shared" si="118"/>
        <v>230400</v>
      </c>
      <c r="BN123" s="215">
        <f t="shared" si="119"/>
        <v>10312012800</v>
      </c>
      <c r="BO123" s="215">
        <f t="shared" si="120"/>
        <v>3544905600</v>
      </c>
      <c r="BP123" s="215">
        <f t="shared" si="121"/>
        <v>10312012800</v>
      </c>
      <c r="BQ123" s="215">
        <v>79200</v>
      </c>
      <c r="BR123" s="215">
        <f t="shared" si="94"/>
        <v>3544754400</v>
      </c>
      <c r="BS123" s="215">
        <f t="shared" si="122"/>
        <v>79200</v>
      </c>
      <c r="BT123" s="215">
        <f t="shared" si="95"/>
        <v>3544754400</v>
      </c>
      <c r="BU123" s="215">
        <v>72000</v>
      </c>
      <c r="BV123" s="215">
        <f t="shared" si="96"/>
        <v>3222504000</v>
      </c>
      <c r="BW123" s="215">
        <f t="shared" si="123"/>
        <v>72000</v>
      </c>
      <c r="BX123" s="215">
        <f t="shared" si="97"/>
        <v>3222504000</v>
      </c>
      <c r="BY123" s="215">
        <v>50400.000000000007</v>
      </c>
      <c r="BZ123" s="215">
        <f t="shared" si="98"/>
        <v>2255752800.0000005</v>
      </c>
      <c r="CA123" s="215">
        <f t="shared" si="124"/>
        <v>50400.000000000007</v>
      </c>
      <c r="CB123" s="215">
        <f t="shared" si="99"/>
        <v>2255752800.0000005</v>
      </c>
      <c r="CC123" s="215">
        <f t="shared" si="125"/>
        <v>201600</v>
      </c>
      <c r="CD123" s="215">
        <f t="shared" si="126"/>
        <v>9023011200</v>
      </c>
      <c r="CE123" s="219">
        <f t="shared" si="127"/>
        <v>201600</v>
      </c>
      <c r="CF123" s="219">
        <f t="shared" si="128"/>
        <v>9023011200</v>
      </c>
      <c r="CG123" s="241">
        <f t="shared" si="129"/>
        <v>720000</v>
      </c>
      <c r="CH123" s="241">
        <f t="shared" si="130"/>
        <v>32225040000</v>
      </c>
      <c r="CI123" s="241">
        <f t="shared" si="131"/>
        <v>0</v>
      </c>
      <c r="CJ123" s="241"/>
      <c r="CK123" s="241"/>
      <c r="CL123" s="241"/>
      <c r="CM123" s="241"/>
    </row>
    <row r="124" spans="1:91" x14ac:dyDescent="0.35">
      <c r="A124" s="20" t="s">
        <v>11</v>
      </c>
      <c r="B124" s="20">
        <v>13010326</v>
      </c>
      <c r="C124" s="5" t="s">
        <v>258</v>
      </c>
      <c r="D124" s="6"/>
      <c r="E124" s="6">
        <v>12</v>
      </c>
      <c r="F124" s="6">
        <v>30</v>
      </c>
      <c r="G124" s="7">
        <v>120000</v>
      </c>
      <c r="H124" s="8">
        <f t="shared" si="100"/>
        <v>4000</v>
      </c>
      <c r="I124" s="12">
        <f t="shared" si="136"/>
        <v>39900</v>
      </c>
      <c r="J124" s="13">
        <f t="shared" si="135"/>
        <v>478800</v>
      </c>
      <c r="K124" s="14">
        <v>14364000</v>
      </c>
      <c r="L124" s="14">
        <f t="shared" si="134"/>
        <v>57456000000</v>
      </c>
      <c r="M124" s="218">
        <f t="shared" si="70"/>
        <v>8000</v>
      </c>
      <c r="N124" s="218">
        <f t="shared" si="71"/>
        <v>96000</v>
      </c>
      <c r="O124" s="234">
        <v>2880000</v>
      </c>
      <c r="P124" s="17">
        <f t="shared" si="72"/>
        <v>11520000000</v>
      </c>
      <c r="Q124" s="237">
        <v>0.33</v>
      </c>
      <c r="R124" s="8">
        <f t="shared" si="73"/>
        <v>950400</v>
      </c>
      <c r="S124" s="212">
        <f t="shared" si="74"/>
        <v>3830400</v>
      </c>
      <c r="T124" s="212">
        <f t="shared" si="75"/>
        <v>15321600000</v>
      </c>
      <c r="U124" s="215">
        <v>144000</v>
      </c>
      <c r="V124" s="215">
        <f t="shared" si="76"/>
        <v>576000000</v>
      </c>
      <c r="W124" s="215">
        <f t="shared" si="101"/>
        <v>47520</v>
      </c>
      <c r="X124" s="215">
        <f t="shared" si="77"/>
        <v>190080000</v>
      </c>
      <c r="Y124" s="221">
        <v>201600.00000000003</v>
      </c>
      <c r="Z124" s="221">
        <f t="shared" si="78"/>
        <v>806400000.00000012</v>
      </c>
      <c r="AA124" s="221">
        <f t="shared" si="102"/>
        <v>66528.000000000015</v>
      </c>
      <c r="AB124" s="221">
        <f t="shared" si="79"/>
        <v>266112000.00000006</v>
      </c>
      <c r="AC124" s="215">
        <v>201600.00000000003</v>
      </c>
      <c r="AD124" s="215">
        <f t="shared" si="80"/>
        <v>806400000.00000012</v>
      </c>
      <c r="AE124" s="215">
        <f t="shared" si="103"/>
        <v>66528.000000000015</v>
      </c>
      <c r="AF124" s="215">
        <f t="shared" si="81"/>
        <v>266112000.00000006</v>
      </c>
      <c r="AG124" s="215">
        <f t="shared" si="104"/>
        <v>547200</v>
      </c>
      <c r="AH124" s="215">
        <f t="shared" si="105"/>
        <v>2188800000</v>
      </c>
      <c r="AI124" s="215">
        <f t="shared" si="106"/>
        <v>180576.00000000003</v>
      </c>
      <c r="AJ124" s="215">
        <f t="shared" si="107"/>
        <v>722304000.00000012</v>
      </c>
      <c r="AK124" s="214">
        <v>201600.00000000003</v>
      </c>
      <c r="AL124" s="215">
        <f t="shared" si="82"/>
        <v>806400000.00000012</v>
      </c>
      <c r="AM124" s="215">
        <f t="shared" si="108"/>
        <v>66528.000000000015</v>
      </c>
      <c r="AN124" s="215">
        <f t="shared" si="83"/>
        <v>266112000.00000006</v>
      </c>
      <c r="AO124" s="215">
        <v>230400</v>
      </c>
      <c r="AP124" s="215">
        <f t="shared" si="84"/>
        <v>921600000</v>
      </c>
      <c r="AQ124" s="215">
        <f t="shared" si="109"/>
        <v>76032</v>
      </c>
      <c r="AR124" s="215">
        <f t="shared" si="85"/>
        <v>304128000</v>
      </c>
      <c r="AS124" s="215">
        <v>172800</v>
      </c>
      <c r="AT124" s="215">
        <f t="shared" si="86"/>
        <v>691200000</v>
      </c>
      <c r="AU124" s="215">
        <f t="shared" si="110"/>
        <v>57024</v>
      </c>
      <c r="AV124" s="215">
        <f t="shared" si="87"/>
        <v>228096000</v>
      </c>
      <c r="AW124" s="215">
        <f t="shared" si="111"/>
        <v>604800</v>
      </c>
      <c r="AX124" s="215">
        <f t="shared" si="112"/>
        <v>2419200000</v>
      </c>
      <c r="AY124" s="215">
        <f t="shared" si="113"/>
        <v>199584</v>
      </c>
      <c r="AZ124" s="215">
        <f t="shared" si="114"/>
        <v>798336000</v>
      </c>
      <c r="BA124" s="215">
        <v>316800</v>
      </c>
      <c r="BB124" s="215">
        <f t="shared" si="88"/>
        <v>1267200000</v>
      </c>
      <c r="BC124" s="215">
        <f t="shared" si="115"/>
        <v>104544</v>
      </c>
      <c r="BD124" s="215">
        <f t="shared" si="89"/>
        <v>418176000</v>
      </c>
      <c r="BE124" s="214">
        <v>316800</v>
      </c>
      <c r="BF124" s="215">
        <f t="shared" si="90"/>
        <v>1267200000</v>
      </c>
      <c r="BG124" s="215">
        <f t="shared" si="116"/>
        <v>104544</v>
      </c>
      <c r="BH124" s="215">
        <f t="shared" si="91"/>
        <v>418176000</v>
      </c>
      <c r="BI124" s="215">
        <v>288000</v>
      </c>
      <c r="BJ124" s="215">
        <f t="shared" si="92"/>
        <v>1152000000</v>
      </c>
      <c r="BK124" s="215">
        <f t="shared" si="117"/>
        <v>95040</v>
      </c>
      <c r="BL124" s="215">
        <f t="shared" si="93"/>
        <v>380160000</v>
      </c>
      <c r="BM124" s="215">
        <f t="shared" si="118"/>
        <v>921600</v>
      </c>
      <c r="BN124" s="215">
        <f t="shared" si="119"/>
        <v>3686400000</v>
      </c>
      <c r="BO124" s="215">
        <f t="shared" si="120"/>
        <v>418375584</v>
      </c>
      <c r="BP124" s="215">
        <f t="shared" si="121"/>
        <v>1216512000</v>
      </c>
      <c r="BQ124" s="215">
        <v>316800</v>
      </c>
      <c r="BR124" s="215">
        <f t="shared" si="94"/>
        <v>1267200000</v>
      </c>
      <c r="BS124" s="215">
        <f t="shared" si="122"/>
        <v>104544</v>
      </c>
      <c r="BT124" s="215">
        <f t="shared" si="95"/>
        <v>418176000</v>
      </c>
      <c r="BU124" s="215">
        <v>288000</v>
      </c>
      <c r="BV124" s="215">
        <f t="shared" si="96"/>
        <v>1152000000</v>
      </c>
      <c r="BW124" s="215">
        <f t="shared" si="123"/>
        <v>95040</v>
      </c>
      <c r="BX124" s="215">
        <f t="shared" si="97"/>
        <v>380160000</v>
      </c>
      <c r="BY124" s="215">
        <v>201600.00000000003</v>
      </c>
      <c r="BZ124" s="215">
        <f t="shared" si="98"/>
        <v>806400000.00000012</v>
      </c>
      <c r="CA124" s="215">
        <f t="shared" si="124"/>
        <v>66528.000000000015</v>
      </c>
      <c r="CB124" s="215">
        <f t="shared" si="99"/>
        <v>266112000.00000006</v>
      </c>
      <c r="CC124" s="215">
        <f t="shared" si="125"/>
        <v>806400</v>
      </c>
      <c r="CD124" s="215">
        <f t="shared" si="126"/>
        <v>3225600000</v>
      </c>
      <c r="CE124" s="219">
        <f t="shared" si="127"/>
        <v>266112</v>
      </c>
      <c r="CF124" s="219">
        <f t="shared" si="128"/>
        <v>1064448000</v>
      </c>
      <c r="CG124" s="241">
        <f t="shared" si="129"/>
        <v>950400</v>
      </c>
      <c r="CH124" s="241">
        <f t="shared" si="130"/>
        <v>3801600000</v>
      </c>
      <c r="CI124" s="241">
        <f t="shared" si="131"/>
        <v>0</v>
      </c>
      <c r="CJ124" s="241"/>
      <c r="CK124" s="241"/>
      <c r="CL124" s="241"/>
      <c r="CM124" s="241"/>
    </row>
    <row r="125" spans="1:91" x14ac:dyDescent="0.35">
      <c r="A125" s="20" t="s">
        <v>11</v>
      </c>
      <c r="B125" s="20">
        <v>13010327</v>
      </c>
      <c r="C125" s="5" t="s">
        <v>259</v>
      </c>
      <c r="D125" s="6"/>
      <c r="E125" s="6">
        <v>12</v>
      </c>
      <c r="F125" s="6">
        <v>30</v>
      </c>
      <c r="G125" s="7">
        <v>150000</v>
      </c>
      <c r="H125" s="8">
        <f t="shared" si="100"/>
        <v>5000</v>
      </c>
      <c r="I125" s="12">
        <f t="shared" si="136"/>
        <v>27000</v>
      </c>
      <c r="J125" s="13">
        <f t="shared" si="135"/>
        <v>324000</v>
      </c>
      <c r="K125" s="14">
        <v>9720000</v>
      </c>
      <c r="L125" s="14">
        <f t="shared" si="134"/>
        <v>48600000000</v>
      </c>
      <c r="M125" s="218">
        <f t="shared" si="70"/>
        <v>4000</v>
      </c>
      <c r="N125" s="218">
        <f t="shared" si="71"/>
        <v>48000</v>
      </c>
      <c r="O125" s="234">
        <v>1440000</v>
      </c>
      <c r="P125" s="17">
        <f t="shared" si="72"/>
        <v>7200000000</v>
      </c>
      <c r="Q125" s="237">
        <v>0.33</v>
      </c>
      <c r="R125" s="8">
        <f t="shared" si="73"/>
        <v>475200</v>
      </c>
      <c r="S125" s="212">
        <f t="shared" si="74"/>
        <v>1915200</v>
      </c>
      <c r="T125" s="212">
        <f t="shared" si="75"/>
        <v>9576000000</v>
      </c>
      <c r="U125" s="215">
        <v>72000</v>
      </c>
      <c r="V125" s="215">
        <f t="shared" si="76"/>
        <v>360000000</v>
      </c>
      <c r="W125" s="215">
        <f t="shared" si="101"/>
        <v>23760</v>
      </c>
      <c r="X125" s="215">
        <f t="shared" si="77"/>
        <v>118800000</v>
      </c>
      <c r="Y125" s="221">
        <v>100800.00000000001</v>
      </c>
      <c r="Z125" s="221">
        <f t="shared" si="78"/>
        <v>504000000.00000006</v>
      </c>
      <c r="AA125" s="221">
        <f t="shared" si="102"/>
        <v>33264.000000000007</v>
      </c>
      <c r="AB125" s="221">
        <f t="shared" si="79"/>
        <v>166320000.00000003</v>
      </c>
      <c r="AC125" s="215">
        <v>100800.00000000001</v>
      </c>
      <c r="AD125" s="215">
        <f t="shared" si="80"/>
        <v>504000000.00000006</v>
      </c>
      <c r="AE125" s="215">
        <f t="shared" si="103"/>
        <v>33264.000000000007</v>
      </c>
      <c r="AF125" s="215">
        <f t="shared" si="81"/>
        <v>166320000.00000003</v>
      </c>
      <c r="AG125" s="215">
        <f t="shared" si="104"/>
        <v>273600</v>
      </c>
      <c r="AH125" s="215">
        <f t="shared" si="105"/>
        <v>1368000000</v>
      </c>
      <c r="AI125" s="215">
        <f t="shared" si="106"/>
        <v>90288.000000000015</v>
      </c>
      <c r="AJ125" s="215">
        <f t="shared" si="107"/>
        <v>451440000.00000006</v>
      </c>
      <c r="AK125" s="214">
        <v>100800.00000000001</v>
      </c>
      <c r="AL125" s="215">
        <f t="shared" si="82"/>
        <v>504000000.00000006</v>
      </c>
      <c r="AM125" s="215">
        <f t="shared" si="108"/>
        <v>33264.000000000007</v>
      </c>
      <c r="AN125" s="215">
        <f t="shared" si="83"/>
        <v>166320000.00000003</v>
      </c>
      <c r="AO125" s="215">
        <v>115200</v>
      </c>
      <c r="AP125" s="215">
        <f t="shared" si="84"/>
        <v>576000000</v>
      </c>
      <c r="AQ125" s="215">
        <f t="shared" si="109"/>
        <v>38016</v>
      </c>
      <c r="AR125" s="215">
        <f t="shared" si="85"/>
        <v>190080000</v>
      </c>
      <c r="AS125" s="215">
        <v>86400</v>
      </c>
      <c r="AT125" s="215">
        <f t="shared" si="86"/>
        <v>432000000</v>
      </c>
      <c r="AU125" s="215">
        <f t="shared" si="110"/>
        <v>28512</v>
      </c>
      <c r="AV125" s="215">
        <f t="shared" si="87"/>
        <v>142560000</v>
      </c>
      <c r="AW125" s="215">
        <f t="shared" si="111"/>
        <v>302400</v>
      </c>
      <c r="AX125" s="215">
        <f t="shared" si="112"/>
        <v>1512000000</v>
      </c>
      <c r="AY125" s="215">
        <f t="shared" si="113"/>
        <v>99792</v>
      </c>
      <c r="AZ125" s="215">
        <f t="shared" si="114"/>
        <v>498960000</v>
      </c>
      <c r="BA125" s="215">
        <v>158400</v>
      </c>
      <c r="BB125" s="215">
        <f t="shared" si="88"/>
        <v>792000000</v>
      </c>
      <c r="BC125" s="215">
        <f t="shared" si="115"/>
        <v>52272</v>
      </c>
      <c r="BD125" s="215">
        <f t="shared" si="89"/>
        <v>261360000</v>
      </c>
      <c r="BE125" s="214">
        <v>158400</v>
      </c>
      <c r="BF125" s="215">
        <f t="shared" si="90"/>
        <v>792000000</v>
      </c>
      <c r="BG125" s="215">
        <f t="shared" si="116"/>
        <v>52272</v>
      </c>
      <c r="BH125" s="215">
        <f t="shared" si="91"/>
        <v>261360000</v>
      </c>
      <c r="BI125" s="215">
        <v>144000</v>
      </c>
      <c r="BJ125" s="215">
        <f t="shared" si="92"/>
        <v>720000000</v>
      </c>
      <c r="BK125" s="215">
        <f t="shared" si="117"/>
        <v>47520</v>
      </c>
      <c r="BL125" s="215">
        <f t="shared" si="93"/>
        <v>237600000</v>
      </c>
      <c r="BM125" s="215">
        <f t="shared" si="118"/>
        <v>460800</v>
      </c>
      <c r="BN125" s="215">
        <f t="shared" si="119"/>
        <v>2304000000</v>
      </c>
      <c r="BO125" s="215">
        <f t="shared" si="120"/>
        <v>261459792</v>
      </c>
      <c r="BP125" s="215">
        <f t="shared" si="121"/>
        <v>760320000</v>
      </c>
      <c r="BQ125" s="215">
        <v>158400</v>
      </c>
      <c r="BR125" s="215">
        <f t="shared" si="94"/>
        <v>792000000</v>
      </c>
      <c r="BS125" s="215">
        <f t="shared" si="122"/>
        <v>52272</v>
      </c>
      <c r="BT125" s="215">
        <f t="shared" si="95"/>
        <v>261360000</v>
      </c>
      <c r="BU125" s="215">
        <v>144000</v>
      </c>
      <c r="BV125" s="215">
        <f t="shared" si="96"/>
        <v>720000000</v>
      </c>
      <c r="BW125" s="215">
        <f t="shared" si="123"/>
        <v>47520</v>
      </c>
      <c r="BX125" s="215">
        <f t="shared" si="97"/>
        <v>237600000</v>
      </c>
      <c r="BY125" s="215">
        <v>100800.00000000001</v>
      </c>
      <c r="BZ125" s="215">
        <f t="shared" si="98"/>
        <v>504000000.00000006</v>
      </c>
      <c r="CA125" s="215">
        <f t="shared" si="124"/>
        <v>33264.000000000007</v>
      </c>
      <c r="CB125" s="215">
        <f t="shared" si="99"/>
        <v>166320000.00000003</v>
      </c>
      <c r="CC125" s="215">
        <f t="shared" si="125"/>
        <v>403200</v>
      </c>
      <c r="CD125" s="215">
        <f t="shared" si="126"/>
        <v>2016000000</v>
      </c>
      <c r="CE125" s="219">
        <f t="shared" si="127"/>
        <v>133056</v>
      </c>
      <c r="CF125" s="219">
        <f t="shared" si="128"/>
        <v>665280000</v>
      </c>
      <c r="CG125" s="241">
        <f t="shared" si="129"/>
        <v>475200</v>
      </c>
      <c r="CH125" s="241">
        <f t="shared" si="130"/>
        <v>2376000000</v>
      </c>
      <c r="CI125" s="241">
        <f t="shared" si="131"/>
        <v>0</v>
      </c>
      <c r="CJ125" s="241"/>
      <c r="CK125" s="241"/>
      <c r="CL125" s="241"/>
      <c r="CM125" s="241"/>
    </row>
    <row r="126" spans="1:91" x14ac:dyDescent="0.35">
      <c r="A126" s="20" t="s">
        <v>11</v>
      </c>
      <c r="B126" s="20">
        <v>13010335</v>
      </c>
      <c r="C126" s="5" t="s">
        <v>260</v>
      </c>
      <c r="D126" s="6"/>
      <c r="E126" s="6">
        <v>12</v>
      </c>
      <c r="F126" s="6">
        <v>30</v>
      </c>
      <c r="G126" s="7">
        <v>195000</v>
      </c>
      <c r="H126" s="8">
        <f t="shared" si="100"/>
        <v>6500</v>
      </c>
      <c r="I126" s="12">
        <f t="shared" si="136"/>
        <v>7200</v>
      </c>
      <c r="J126" s="13">
        <f t="shared" si="135"/>
        <v>86400</v>
      </c>
      <c r="K126" s="14">
        <v>2592000</v>
      </c>
      <c r="L126" s="14">
        <f t="shared" si="134"/>
        <v>16848000000</v>
      </c>
      <c r="M126" s="218">
        <f t="shared" si="70"/>
        <v>2000</v>
      </c>
      <c r="N126" s="218">
        <f t="shared" si="71"/>
        <v>24000</v>
      </c>
      <c r="O126" s="230">
        <v>720000</v>
      </c>
      <c r="P126" s="17">
        <f t="shared" si="72"/>
        <v>4680000000</v>
      </c>
      <c r="Q126" s="237">
        <v>0.5</v>
      </c>
      <c r="R126" s="8">
        <f t="shared" si="73"/>
        <v>360000</v>
      </c>
      <c r="S126" s="212">
        <f t="shared" si="74"/>
        <v>1080000</v>
      </c>
      <c r="T126" s="212">
        <f t="shared" si="75"/>
        <v>7020000000</v>
      </c>
      <c r="U126" s="215">
        <v>36000</v>
      </c>
      <c r="V126" s="215">
        <f t="shared" si="76"/>
        <v>234000000</v>
      </c>
      <c r="W126" s="215">
        <f t="shared" si="101"/>
        <v>18000</v>
      </c>
      <c r="X126" s="215">
        <f t="shared" si="77"/>
        <v>117000000</v>
      </c>
      <c r="Y126" s="221">
        <v>50400.000000000007</v>
      </c>
      <c r="Z126" s="221">
        <f t="shared" si="78"/>
        <v>327600000.00000006</v>
      </c>
      <c r="AA126" s="221">
        <f t="shared" si="102"/>
        <v>25200.000000000004</v>
      </c>
      <c r="AB126" s="221">
        <f t="shared" si="79"/>
        <v>163800000.00000003</v>
      </c>
      <c r="AC126" s="215">
        <v>50400.000000000007</v>
      </c>
      <c r="AD126" s="215">
        <f t="shared" si="80"/>
        <v>327600000.00000006</v>
      </c>
      <c r="AE126" s="215">
        <f t="shared" si="103"/>
        <v>25200.000000000004</v>
      </c>
      <c r="AF126" s="215">
        <f t="shared" si="81"/>
        <v>163800000.00000003</v>
      </c>
      <c r="AG126" s="215">
        <f t="shared" si="104"/>
        <v>136800</v>
      </c>
      <c r="AH126" s="215">
        <f t="shared" si="105"/>
        <v>889200000.00000012</v>
      </c>
      <c r="AI126" s="215">
        <f t="shared" si="106"/>
        <v>68400</v>
      </c>
      <c r="AJ126" s="215">
        <f t="shared" si="107"/>
        <v>444600000.00000006</v>
      </c>
      <c r="AK126" s="214">
        <v>50400.000000000007</v>
      </c>
      <c r="AL126" s="215">
        <f t="shared" si="82"/>
        <v>327600000.00000006</v>
      </c>
      <c r="AM126" s="215">
        <f t="shared" si="108"/>
        <v>25200.000000000004</v>
      </c>
      <c r="AN126" s="215">
        <f t="shared" si="83"/>
        <v>163800000.00000003</v>
      </c>
      <c r="AO126" s="215">
        <v>57600</v>
      </c>
      <c r="AP126" s="215">
        <f t="shared" si="84"/>
        <v>374400000</v>
      </c>
      <c r="AQ126" s="215">
        <f t="shared" si="109"/>
        <v>28800</v>
      </c>
      <c r="AR126" s="215">
        <f t="shared" si="85"/>
        <v>187200000</v>
      </c>
      <c r="AS126" s="215">
        <v>43200</v>
      </c>
      <c r="AT126" s="215">
        <f t="shared" si="86"/>
        <v>280800000</v>
      </c>
      <c r="AU126" s="215">
        <f t="shared" si="110"/>
        <v>21600</v>
      </c>
      <c r="AV126" s="215">
        <f t="shared" si="87"/>
        <v>140400000</v>
      </c>
      <c r="AW126" s="215">
        <f t="shared" si="111"/>
        <v>151200</v>
      </c>
      <c r="AX126" s="215">
        <f t="shared" si="112"/>
        <v>982800000</v>
      </c>
      <c r="AY126" s="215">
        <f t="shared" si="113"/>
        <v>75600</v>
      </c>
      <c r="AZ126" s="215">
        <f t="shared" si="114"/>
        <v>491400000</v>
      </c>
      <c r="BA126" s="215">
        <v>79200</v>
      </c>
      <c r="BB126" s="215">
        <f t="shared" si="88"/>
        <v>514800000</v>
      </c>
      <c r="BC126" s="215">
        <f t="shared" si="115"/>
        <v>39600</v>
      </c>
      <c r="BD126" s="215">
        <f t="shared" si="89"/>
        <v>257400000</v>
      </c>
      <c r="BE126" s="214">
        <v>79200</v>
      </c>
      <c r="BF126" s="215">
        <f t="shared" si="90"/>
        <v>514800000</v>
      </c>
      <c r="BG126" s="215">
        <f t="shared" si="116"/>
        <v>39600</v>
      </c>
      <c r="BH126" s="215">
        <f t="shared" si="91"/>
        <v>257400000</v>
      </c>
      <c r="BI126" s="215">
        <v>72000</v>
      </c>
      <c r="BJ126" s="215">
        <f t="shared" si="92"/>
        <v>468000000</v>
      </c>
      <c r="BK126" s="215">
        <f t="shared" si="117"/>
        <v>36000</v>
      </c>
      <c r="BL126" s="215">
        <f t="shared" si="93"/>
        <v>234000000</v>
      </c>
      <c r="BM126" s="215">
        <f t="shared" si="118"/>
        <v>230400</v>
      </c>
      <c r="BN126" s="215">
        <f t="shared" si="119"/>
        <v>1497600000</v>
      </c>
      <c r="BO126" s="215">
        <f t="shared" si="120"/>
        <v>257475600</v>
      </c>
      <c r="BP126" s="215">
        <f t="shared" si="121"/>
        <v>748800000</v>
      </c>
      <c r="BQ126" s="215">
        <v>79200</v>
      </c>
      <c r="BR126" s="215">
        <f t="shared" si="94"/>
        <v>514800000</v>
      </c>
      <c r="BS126" s="215">
        <f t="shared" si="122"/>
        <v>39600</v>
      </c>
      <c r="BT126" s="215">
        <f t="shared" si="95"/>
        <v>257400000</v>
      </c>
      <c r="BU126" s="215">
        <v>72000</v>
      </c>
      <c r="BV126" s="215">
        <f t="shared" si="96"/>
        <v>468000000</v>
      </c>
      <c r="BW126" s="215">
        <f t="shared" si="123"/>
        <v>36000</v>
      </c>
      <c r="BX126" s="215">
        <f t="shared" si="97"/>
        <v>234000000</v>
      </c>
      <c r="BY126" s="215">
        <v>50400.000000000007</v>
      </c>
      <c r="BZ126" s="215">
        <f t="shared" si="98"/>
        <v>327600000.00000006</v>
      </c>
      <c r="CA126" s="215">
        <f t="shared" si="124"/>
        <v>25200.000000000004</v>
      </c>
      <c r="CB126" s="215">
        <f t="shared" si="99"/>
        <v>163800000.00000003</v>
      </c>
      <c r="CC126" s="215">
        <f t="shared" si="125"/>
        <v>201600</v>
      </c>
      <c r="CD126" s="215">
        <f t="shared" si="126"/>
        <v>1310400000</v>
      </c>
      <c r="CE126" s="219">
        <f t="shared" si="127"/>
        <v>100800</v>
      </c>
      <c r="CF126" s="219">
        <f t="shared" si="128"/>
        <v>655200000</v>
      </c>
      <c r="CG126" s="241">
        <f t="shared" si="129"/>
        <v>360000</v>
      </c>
      <c r="CH126" s="241">
        <f t="shared" si="130"/>
        <v>2340000000</v>
      </c>
      <c r="CI126" s="241">
        <f t="shared" si="131"/>
        <v>0</v>
      </c>
      <c r="CJ126" s="241"/>
      <c r="CK126" s="241"/>
      <c r="CL126" s="241"/>
      <c r="CM126" s="241"/>
    </row>
    <row r="127" spans="1:91" x14ac:dyDescent="0.35">
      <c r="A127" s="20" t="s">
        <v>11</v>
      </c>
      <c r="B127" s="20">
        <v>13010338</v>
      </c>
      <c r="C127" s="5" t="s">
        <v>261</v>
      </c>
      <c r="D127" s="6"/>
      <c r="E127" s="6">
        <v>12</v>
      </c>
      <c r="F127" s="6">
        <v>100</v>
      </c>
      <c r="G127" s="7">
        <v>624000</v>
      </c>
      <c r="H127" s="8">
        <f t="shared" si="100"/>
        <v>6240</v>
      </c>
      <c r="I127" s="12">
        <f t="shared" si="136"/>
        <v>6000</v>
      </c>
      <c r="J127" s="13">
        <f t="shared" si="135"/>
        <v>72000</v>
      </c>
      <c r="K127" s="14">
        <v>7200000</v>
      </c>
      <c r="L127" s="14">
        <f t="shared" si="134"/>
        <v>44928000000</v>
      </c>
      <c r="M127" s="218">
        <f t="shared" si="70"/>
        <v>0</v>
      </c>
      <c r="N127" s="218">
        <f t="shared" si="71"/>
        <v>0</v>
      </c>
      <c r="O127" s="233">
        <v>0</v>
      </c>
      <c r="P127" s="17">
        <f t="shared" si="72"/>
        <v>0</v>
      </c>
      <c r="Q127" s="237">
        <v>0</v>
      </c>
      <c r="R127" s="8">
        <f t="shared" si="73"/>
        <v>0</v>
      </c>
      <c r="S127" s="212">
        <f t="shared" si="74"/>
        <v>0</v>
      </c>
      <c r="T127" s="212">
        <f t="shared" si="75"/>
        <v>0</v>
      </c>
      <c r="U127" s="215">
        <v>0</v>
      </c>
      <c r="V127" s="215">
        <f t="shared" si="76"/>
        <v>0</v>
      </c>
      <c r="W127" s="215">
        <f t="shared" si="101"/>
        <v>0</v>
      </c>
      <c r="X127" s="215">
        <f t="shared" si="77"/>
        <v>0</v>
      </c>
      <c r="Y127" s="221">
        <v>0</v>
      </c>
      <c r="Z127" s="221">
        <f t="shared" si="78"/>
        <v>0</v>
      </c>
      <c r="AA127" s="221">
        <f t="shared" si="102"/>
        <v>0</v>
      </c>
      <c r="AB127" s="221">
        <f t="shared" si="79"/>
        <v>0</v>
      </c>
      <c r="AC127" s="215">
        <v>0</v>
      </c>
      <c r="AD127" s="215">
        <f t="shared" si="80"/>
        <v>0</v>
      </c>
      <c r="AE127" s="215">
        <f t="shared" si="103"/>
        <v>0</v>
      </c>
      <c r="AF127" s="215">
        <f t="shared" si="81"/>
        <v>0</v>
      </c>
      <c r="AG127" s="215">
        <f t="shared" si="104"/>
        <v>0</v>
      </c>
      <c r="AH127" s="215">
        <f t="shared" si="105"/>
        <v>0</v>
      </c>
      <c r="AI127" s="215">
        <f t="shared" si="106"/>
        <v>0</v>
      </c>
      <c r="AJ127" s="215">
        <f t="shared" si="107"/>
        <v>0</v>
      </c>
      <c r="AK127" s="214">
        <v>0</v>
      </c>
      <c r="AL127" s="215">
        <f t="shared" si="82"/>
        <v>0</v>
      </c>
      <c r="AM127" s="215">
        <f t="shared" si="108"/>
        <v>0</v>
      </c>
      <c r="AN127" s="215">
        <f t="shared" si="83"/>
        <v>0</v>
      </c>
      <c r="AO127" s="215">
        <v>0</v>
      </c>
      <c r="AP127" s="215">
        <f t="shared" si="84"/>
        <v>0</v>
      </c>
      <c r="AQ127" s="215">
        <f t="shared" si="109"/>
        <v>0</v>
      </c>
      <c r="AR127" s="215">
        <f t="shared" si="85"/>
        <v>0</v>
      </c>
      <c r="AS127" s="215">
        <v>0</v>
      </c>
      <c r="AT127" s="215">
        <f t="shared" si="86"/>
        <v>0</v>
      </c>
      <c r="AU127" s="215">
        <f t="shared" si="110"/>
        <v>0</v>
      </c>
      <c r="AV127" s="215">
        <f t="shared" si="87"/>
        <v>0</v>
      </c>
      <c r="AW127" s="215">
        <f t="shared" si="111"/>
        <v>0</v>
      </c>
      <c r="AX127" s="215">
        <f t="shared" si="112"/>
        <v>0</v>
      </c>
      <c r="AY127" s="215">
        <f t="shared" si="113"/>
        <v>0</v>
      </c>
      <c r="AZ127" s="215">
        <f t="shared" si="114"/>
        <v>0</v>
      </c>
      <c r="BA127" s="215">
        <v>0</v>
      </c>
      <c r="BB127" s="215">
        <f t="shared" si="88"/>
        <v>0</v>
      </c>
      <c r="BC127" s="215">
        <f t="shared" si="115"/>
        <v>0</v>
      </c>
      <c r="BD127" s="215">
        <f t="shared" si="89"/>
        <v>0</v>
      </c>
      <c r="BE127" s="214">
        <v>0</v>
      </c>
      <c r="BF127" s="215">
        <f t="shared" si="90"/>
        <v>0</v>
      </c>
      <c r="BG127" s="215">
        <f t="shared" si="116"/>
        <v>0</v>
      </c>
      <c r="BH127" s="215">
        <f t="shared" si="91"/>
        <v>0</v>
      </c>
      <c r="BI127" s="215">
        <v>0</v>
      </c>
      <c r="BJ127" s="215">
        <f t="shared" si="92"/>
        <v>0</v>
      </c>
      <c r="BK127" s="215">
        <f t="shared" si="117"/>
        <v>0</v>
      </c>
      <c r="BL127" s="215">
        <f t="shared" si="93"/>
        <v>0</v>
      </c>
      <c r="BM127" s="215">
        <f t="shared" si="118"/>
        <v>0</v>
      </c>
      <c r="BN127" s="215">
        <f t="shared" si="119"/>
        <v>0</v>
      </c>
      <c r="BO127" s="215">
        <f t="shared" si="120"/>
        <v>0</v>
      </c>
      <c r="BP127" s="215">
        <f t="shared" si="121"/>
        <v>0</v>
      </c>
      <c r="BQ127" s="215">
        <v>0</v>
      </c>
      <c r="BR127" s="215">
        <f t="shared" si="94"/>
        <v>0</v>
      </c>
      <c r="BS127" s="215">
        <f t="shared" si="122"/>
        <v>0</v>
      </c>
      <c r="BT127" s="215">
        <f t="shared" si="95"/>
        <v>0</v>
      </c>
      <c r="BU127" s="215">
        <v>0</v>
      </c>
      <c r="BV127" s="215">
        <f t="shared" si="96"/>
        <v>0</v>
      </c>
      <c r="BW127" s="215">
        <f t="shared" si="123"/>
        <v>0</v>
      </c>
      <c r="BX127" s="215">
        <f t="shared" si="97"/>
        <v>0</v>
      </c>
      <c r="BY127" s="215">
        <v>0</v>
      </c>
      <c r="BZ127" s="215">
        <f t="shared" si="98"/>
        <v>0</v>
      </c>
      <c r="CA127" s="215">
        <f t="shared" si="124"/>
        <v>0</v>
      </c>
      <c r="CB127" s="215">
        <f t="shared" si="99"/>
        <v>0</v>
      </c>
      <c r="CC127" s="215">
        <f t="shared" si="125"/>
        <v>0</v>
      </c>
      <c r="CD127" s="215">
        <f t="shared" si="126"/>
        <v>0</v>
      </c>
      <c r="CE127" s="219">
        <f t="shared" si="127"/>
        <v>0</v>
      </c>
      <c r="CF127" s="219">
        <f t="shared" si="128"/>
        <v>0</v>
      </c>
      <c r="CG127" s="241">
        <f t="shared" si="129"/>
        <v>0</v>
      </c>
      <c r="CH127" s="241">
        <f t="shared" si="130"/>
        <v>0</v>
      </c>
      <c r="CI127" s="241">
        <f t="shared" si="131"/>
        <v>0</v>
      </c>
      <c r="CJ127" s="241"/>
      <c r="CK127" s="241"/>
      <c r="CL127" s="241"/>
      <c r="CM127" s="241"/>
    </row>
    <row r="128" spans="1:91" x14ac:dyDescent="0.35">
      <c r="A128" s="20" t="s">
        <v>11</v>
      </c>
      <c r="B128" s="20">
        <v>13010331</v>
      </c>
      <c r="C128" s="5" t="s">
        <v>262</v>
      </c>
      <c r="D128" s="6"/>
      <c r="E128" s="6">
        <v>12</v>
      </c>
      <c r="F128" s="6">
        <v>30</v>
      </c>
      <c r="G128" s="7">
        <v>189180</v>
      </c>
      <c r="H128" s="8">
        <f t="shared" si="100"/>
        <v>6306</v>
      </c>
      <c r="I128" s="12">
        <f t="shared" si="136"/>
        <v>1440</v>
      </c>
      <c r="J128" s="13">
        <f t="shared" si="135"/>
        <v>17280</v>
      </c>
      <c r="K128" s="14">
        <v>518400</v>
      </c>
      <c r="L128" s="14">
        <f t="shared" si="134"/>
        <v>3269030400</v>
      </c>
      <c r="M128" s="218">
        <f t="shared" si="70"/>
        <v>1000</v>
      </c>
      <c r="N128" s="218">
        <f t="shared" si="71"/>
        <v>12000</v>
      </c>
      <c r="O128" s="230">
        <v>360000</v>
      </c>
      <c r="P128" s="17">
        <f t="shared" si="72"/>
        <v>2270160000</v>
      </c>
      <c r="Q128" s="237">
        <v>0.2</v>
      </c>
      <c r="R128" s="8">
        <f t="shared" si="73"/>
        <v>72000</v>
      </c>
      <c r="S128" s="212">
        <f t="shared" si="74"/>
        <v>432000</v>
      </c>
      <c r="T128" s="212">
        <f t="shared" si="75"/>
        <v>2724192000</v>
      </c>
      <c r="U128" s="215">
        <v>18000</v>
      </c>
      <c r="V128" s="215">
        <f t="shared" si="76"/>
        <v>113508000</v>
      </c>
      <c r="W128" s="215">
        <f t="shared" si="101"/>
        <v>3600</v>
      </c>
      <c r="X128" s="215">
        <f t="shared" si="77"/>
        <v>22701600</v>
      </c>
      <c r="Y128" s="221">
        <v>25200.000000000004</v>
      </c>
      <c r="Z128" s="221">
        <f t="shared" si="78"/>
        <v>158911200.00000003</v>
      </c>
      <c r="AA128" s="221">
        <f t="shared" si="102"/>
        <v>5040.0000000000009</v>
      </c>
      <c r="AB128" s="221">
        <f t="shared" si="79"/>
        <v>31782240.000000007</v>
      </c>
      <c r="AC128" s="215">
        <v>25200.000000000004</v>
      </c>
      <c r="AD128" s="215">
        <f t="shared" si="80"/>
        <v>158911200.00000003</v>
      </c>
      <c r="AE128" s="215">
        <f t="shared" si="103"/>
        <v>5040.0000000000009</v>
      </c>
      <c r="AF128" s="215">
        <f t="shared" si="81"/>
        <v>31782240.000000007</v>
      </c>
      <c r="AG128" s="215">
        <f t="shared" si="104"/>
        <v>68400</v>
      </c>
      <c r="AH128" s="215">
        <f t="shared" si="105"/>
        <v>431330400.00000006</v>
      </c>
      <c r="AI128" s="215">
        <f t="shared" si="106"/>
        <v>13680.000000000002</v>
      </c>
      <c r="AJ128" s="215">
        <f t="shared" si="107"/>
        <v>86266080.000000015</v>
      </c>
      <c r="AK128" s="214">
        <v>25200.000000000004</v>
      </c>
      <c r="AL128" s="215">
        <f t="shared" si="82"/>
        <v>158911200.00000003</v>
      </c>
      <c r="AM128" s="215">
        <f t="shared" si="108"/>
        <v>5040.0000000000009</v>
      </c>
      <c r="AN128" s="215">
        <f t="shared" si="83"/>
        <v>31782240.000000007</v>
      </c>
      <c r="AO128" s="215">
        <v>28800</v>
      </c>
      <c r="AP128" s="215">
        <f t="shared" si="84"/>
        <v>181612800</v>
      </c>
      <c r="AQ128" s="215">
        <f t="shared" si="109"/>
        <v>5760</v>
      </c>
      <c r="AR128" s="215">
        <f t="shared" si="85"/>
        <v>36322560</v>
      </c>
      <c r="AS128" s="215">
        <v>21600</v>
      </c>
      <c r="AT128" s="215">
        <f t="shared" si="86"/>
        <v>136209600</v>
      </c>
      <c r="AU128" s="215">
        <f t="shared" si="110"/>
        <v>4320</v>
      </c>
      <c r="AV128" s="215">
        <f t="shared" si="87"/>
        <v>27241920</v>
      </c>
      <c r="AW128" s="215">
        <f t="shared" si="111"/>
        <v>75600</v>
      </c>
      <c r="AX128" s="215">
        <f t="shared" si="112"/>
        <v>476733600</v>
      </c>
      <c r="AY128" s="215">
        <f t="shared" si="113"/>
        <v>15120</v>
      </c>
      <c r="AZ128" s="215">
        <f t="shared" si="114"/>
        <v>95346720</v>
      </c>
      <c r="BA128" s="215">
        <v>39600</v>
      </c>
      <c r="BB128" s="215">
        <f t="shared" si="88"/>
        <v>249717600</v>
      </c>
      <c r="BC128" s="215">
        <f t="shared" si="115"/>
        <v>7920</v>
      </c>
      <c r="BD128" s="215">
        <f t="shared" si="89"/>
        <v>49943520</v>
      </c>
      <c r="BE128" s="214">
        <v>39600</v>
      </c>
      <c r="BF128" s="215">
        <f t="shared" si="90"/>
        <v>249717600</v>
      </c>
      <c r="BG128" s="215">
        <f t="shared" si="116"/>
        <v>7920</v>
      </c>
      <c r="BH128" s="215">
        <f t="shared" si="91"/>
        <v>49943520</v>
      </c>
      <c r="BI128" s="215">
        <v>36000</v>
      </c>
      <c r="BJ128" s="215">
        <f t="shared" si="92"/>
        <v>227016000</v>
      </c>
      <c r="BK128" s="215">
        <f t="shared" si="117"/>
        <v>7200</v>
      </c>
      <c r="BL128" s="215">
        <f t="shared" si="93"/>
        <v>45403200</v>
      </c>
      <c r="BM128" s="215">
        <f t="shared" si="118"/>
        <v>115200</v>
      </c>
      <c r="BN128" s="215">
        <f t="shared" si="119"/>
        <v>726451200</v>
      </c>
      <c r="BO128" s="215">
        <f t="shared" si="120"/>
        <v>49958640</v>
      </c>
      <c r="BP128" s="215">
        <f t="shared" si="121"/>
        <v>145290240</v>
      </c>
      <c r="BQ128" s="215">
        <v>39600</v>
      </c>
      <c r="BR128" s="215">
        <f t="shared" si="94"/>
        <v>249717600</v>
      </c>
      <c r="BS128" s="215">
        <f t="shared" si="122"/>
        <v>7920</v>
      </c>
      <c r="BT128" s="215">
        <f t="shared" si="95"/>
        <v>49943520</v>
      </c>
      <c r="BU128" s="215">
        <v>36000</v>
      </c>
      <c r="BV128" s="215">
        <f t="shared" si="96"/>
        <v>227016000</v>
      </c>
      <c r="BW128" s="215">
        <f t="shared" si="123"/>
        <v>7200</v>
      </c>
      <c r="BX128" s="215">
        <f t="shared" si="97"/>
        <v>45403200</v>
      </c>
      <c r="BY128" s="215">
        <v>25200.000000000004</v>
      </c>
      <c r="BZ128" s="215">
        <f t="shared" si="98"/>
        <v>158911200.00000003</v>
      </c>
      <c r="CA128" s="215">
        <f t="shared" si="124"/>
        <v>5040.0000000000009</v>
      </c>
      <c r="CB128" s="215">
        <f t="shared" si="99"/>
        <v>31782240.000000007</v>
      </c>
      <c r="CC128" s="215">
        <f t="shared" si="125"/>
        <v>100800</v>
      </c>
      <c r="CD128" s="215">
        <f t="shared" si="126"/>
        <v>635644800</v>
      </c>
      <c r="CE128" s="219">
        <f t="shared" si="127"/>
        <v>20160</v>
      </c>
      <c r="CF128" s="219">
        <f t="shared" si="128"/>
        <v>127128960</v>
      </c>
      <c r="CG128" s="241">
        <f t="shared" si="129"/>
        <v>72000</v>
      </c>
      <c r="CH128" s="241">
        <f t="shared" si="130"/>
        <v>454032000</v>
      </c>
      <c r="CI128" s="241">
        <f t="shared" si="131"/>
        <v>0</v>
      </c>
      <c r="CJ128" s="241"/>
      <c r="CK128" s="241"/>
      <c r="CL128" s="241"/>
      <c r="CM128" s="241"/>
    </row>
    <row r="129" spans="1:91" x14ac:dyDescent="0.35">
      <c r="A129" s="20" t="s">
        <v>11</v>
      </c>
      <c r="B129" s="20">
        <v>13010330</v>
      </c>
      <c r="C129" s="5" t="s">
        <v>263</v>
      </c>
      <c r="D129" s="6"/>
      <c r="E129" s="6">
        <v>12</v>
      </c>
      <c r="F129" s="6">
        <v>30</v>
      </c>
      <c r="G129" s="7">
        <v>174630</v>
      </c>
      <c r="H129" s="8">
        <f t="shared" si="100"/>
        <v>5821</v>
      </c>
      <c r="I129" s="12">
        <f t="shared" si="136"/>
        <v>1440</v>
      </c>
      <c r="J129" s="13">
        <f t="shared" si="135"/>
        <v>17280</v>
      </c>
      <c r="K129" s="14">
        <v>518400</v>
      </c>
      <c r="L129" s="14">
        <f t="shared" si="134"/>
        <v>3017606400</v>
      </c>
      <c r="M129" s="218">
        <f t="shared" si="70"/>
        <v>500</v>
      </c>
      <c r="N129" s="218">
        <f t="shared" si="71"/>
        <v>6000</v>
      </c>
      <c r="O129" s="230">
        <v>180000</v>
      </c>
      <c r="P129" s="17">
        <f t="shared" si="72"/>
        <v>1047780000</v>
      </c>
      <c r="Q129" s="237">
        <v>0.2</v>
      </c>
      <c r="R129" s="8">
        <f t="shared" si="73"/>
        <v>36000</v>
      </c>
      <c r="S129" s="212">
        <f t="shared" si="74"/>
        <v>216000</v>
      </c>
      <c r="T129" s="212">
        <f t="shared" si="75"/>
        <v>1257336000</v>
      </c>
      <c r="U129" s="215">
        <v>9000</v>
      </c>
      <c r="V129" s="215">
        <f t="shared" si="76"/>
        <v>52389000</v>
      </c>
      <c r="W129" s="215">
        <f t="shared" si="101"/>
        <v>1800</v>
      </c>
      <c r="X129" s="215">
        <f t="shared" si="77"/>
        <v>10477800</v>
      </c>
      <c r="Y129" s="221">
        <v>12600.000000000002</v>
      </c>
      <c r="Z129" s="221">
        <f t="shared" si="78"/>
        <v>73344600.000000015</v>
      </c>
      <c r="AA129" s="221">
        <f t="shared" si="102"/>
        <v>2520.0000000000005</v>
      </c>
      <c r="AB129" s="221">
        <f t="shared" si="79"/>
        <v>14668920.000000002</v>
      </c>
      <c r="AC129" s="215">
        <v>12600.000000000002</v>
      </c>
      <c r="AD129" s="215">
        <f t="shared" si="80"/>
        <v>73344600.000000015</v>
      </c>
      <c r="AE129" s="215">
        <f t="shared" si="103"/>
        <v>2520.0000000000005</v>
      </c>
      <c r="AF129" s="215">
        <f t="shared" si="81"/>
        <v>14668920.000000002</v>
      </c>
      <c r="AG129" s="215">
        <f t="shared" si="104"/>
        <v>34200</v>
      </c>
      <c r="AH129" s="215">
        <f t="shared" si="105"/>
        <v>199078200.00000003</v>
      </c>
      <c r="AI129" s="215">
        <f t="shared" si="106"/>
        <v>6840.0000000000009</v>
      </c>
      <c r="AJ129" s="215">
        <f t="shared" si="107"/>
        <v>39815640</v>
      </c>
      <c r="AK129" s="214">
        <v>12600.000000000002</v>
      </c>
      <c r="AL129" s="215">
        <f t="shared" si="82"/>
        <v>73344600.000000015</v>
      </c>
      <c r="AM129" s="215">
        <f t="shared" si="108"/>
        <v>2520.0000000000005</v>
      </c>
      <c r="AN129" s="215">
        <f t="shared" si="83"/>
        <v>14668920.000000002</v>
      </c>
      <c r="AO129" s="215">
        <v>14400</v>
      </c>
      <c r="AP129" s="215">
        <f t="shared" si="84"/>
        <v>83822400</v>
      </c>
      <c r="AQ129" s="215">
        <f t="shared" si="109"/>
        <v>2880</v>
      </c>
      <c r="AR129" s="215">
        <f t="shared" si="85"/>
        <v>16764480</v>
      </c>
      <c r="AS129" s="215">
        <v>10800</v>
      </c>
      <c r="AT129" s="215">
        <f t="shared" si="86"/>
        <v>62866800</v>
      </c>
      <c r="AU129" s="215">
        <f t="shared" si="110"/>
        <v>2160</v>
      </c>
      <c r="AV129" s="215">
        <f t="shared" si="87"/>
        <v>12573360</v>
      </c>
      <c r="AW129" s="215">
        <f t="shared" si="111"/>
        <v>37800</v>
      </c>
      <c r="AX129" s="215">
        <f t="shared" si="112"/>
        <v>220033800</v>
      </c>
      <c r="AY129" s="215">
        <f t="shared" si="113"/>
        <v>7560</v>
      </c>
      <c r="AZ129" s="215">
        <f t="shared" si="114"/>
        <v>44006760</v>
      </c>
      <c r="BA129" s="215">
        <v>19800</v>
      </c>
      <c r="BB129" s="215">
        <f t="shared" si="88"/>
        <v>115255800</v>
      </c>
      <c r="BC129" s="215">
        <f t="shared" si="115"/>
        <v>3960</v>
      </c>
      <c r="BD129" s="215">
        <f t="shared" si="89"/>
        <v>23051160</v>
      </c>
      <c r="BE129" s="214">
        <v>19800</v>
      </c>
      <c r="BF129" s="215">
        <f t="shared" si="90"/>
        <v>115255800</v>
      </c>
      <c r="BG129" s="215">
        <f t="shared" si="116"/>
        <v>3960</v>
      </c>
      <c r="BH129" s="215">
        <f t="shared" si="91"/>
        <v>23051160</v>
      </c>
      <c r="BI129" s="215">
        <v>18000</v>
      </c>
      <c r="BJ129" s="215">
        <f t="shared" si="92"/>
        <v>104778000</v>
      </c>
      <c r="BK129" s="215">
        <f t="shared" si="117"/>
        <v>3600</v>
      </c>
      <c r="BL129" s="215">
        <f t="shared" si="93"/>
        <v>20955600</v>
      </c>
      <c r="BM129" s="215">
        <f t="shared" si="118"/>
        <v>57600</v>
      </c>
      <c r="BN129" s="215">
        <f t="shared" si="119"/>
        <v>335289600</v>
      </c>
      <c r="BO129" s="215">
        <f t="shared" si="120"/>
        <v>23058720</v>
      </c>
      <c r="BP129" s="215">
        <f t="shared" si="121"/>
        <v>67057920</v>
      </c>
      <c r="BQ129" s="215">
        <v>19800</v>
      </c>
      <c r="BR129" s="215">
        <f t="shared" si="94"/>
        <v>115255800</v>
      </c>
      <c r="BS129" s="215">
        <f t="shared" si="122"/>
        <v>3960</v>
      </c>
      <c r="BT129" s="215">
        <f t="shared" si="95"/>
        <v>23051160</v>
      </c>
      <c r="BU129" s="215">
        <v>18000</v>
      </c>
      <c r="BV129" s="215">
        <f t="shared" si="96"/>
        <v>104778000</v>
      </c>
      <c r="BW129" s="215">
        <f t="shared" si="123"/>
        <v>3600</v>
      </c>
      <c r="BX129" s="215">
        <f t="shared" si="97"/>
        <v>20955600</v>
      </c>
      <c r="BY129" s="215">
        <v>12600.000000000002</v>
      </c>
      <c r="BZ129" s="215">
        <f t="shared" si="98"/>
        <v>73344600.000000015</v>
      </c>
      <c r="CA129" s="215">
        <f t="shared" si="124"/>
        <v>2520.0000000000005</v>
      </c>
      <c r="CB129" s="215">
        <f t="shared" si="99"/>
        <v>14668920.000000002</v>
      </c>
      <c r="CC129" s="215">
        <f t="shared" si="125"/>
        <v>50400</v>
      </c>
      <c r="CD129" s="215">
        <f t="shared" si="126"/>
        <v>293378400</v>
      </c>
      <c r="CE129" s="219">
        <f t="shared" si="127"/>
        <v>10080</v>
      </c>
      <c r="CF129" s="219">
        <f t="shared" si="128"/>
        <v>58675680</v>
      </c>
      <c r="CG129" s="241">
        <f t="shared" si="129"/>
        <v>36000</v>
      </c>
      <c r="CH129" s="241">
        <f t="shared" si="130"/>
        <v>209556000</v>
      </c>
      <c r="CI129" s="241">
        <f t="shared" si="131"/>
        <v>0</v>
      </c>
      <c r="CJ129" s="241"/>
      <c r="CK129" s="241"/>
      <c r="CL129" s="241"/>
      <c r="CM129" s="241"/>
    </row>
    <row r="130" spans="1:91" x14ac:dyDescent="0.35">
      <c r="A130" s="20" t="s">
        <v>11</v>
      </c>
      <c r="B130" s="20">
        <v>13010328</v>
      </c>
      <c r="C130" s="5" t="s">
        <v>264</v>
      </c>
      <c r="D130" s="6"/>
      <c r="E130" s="6">
        <v>12</v>
      </c>
      <c r="F130" s="6">
        <v>30</v>
      </c>
      <c r="G130" s="7">
        <v>238110</v>
      </c>
      <c r="H130" s="8">
        <f t="shared" si="100"/>
        <v>7937</v>
      </c>
      <c r="I130" s="12">
        <f t="shared" si="136"/>
        <v>1440</v>
      </c>
      <c r="J130" s="13">
        <f t="shared" si="135"/>
        <v>17280</v>
      </c>
      <c r="K130" s="14">
        <v>518400</v>
      </c>
      <c r="L130" s="14">
        <f t="shared" ref="L130:L153" si="137">K130*H130</f>
        <v>4114540800</v>
      </c>
      <c r="M130" s="218">
        <f t="shared" ref="M130:M193" si="138">N130/E130</f>
        <v>500</v>
      </c>
      <c r="N130" s="218">
        <f t="shared" ref="N130:N193" si="139">O130/F130</f>
        <v>6000</v>
      </c>
      <c r="O130" s="230">
        <v>180000</v>
      </c>
      <c r="P130" s="17">
        <f t="shared" ref="P130:P193" si="140">O130*H130</f>
        <v>1428660000</v>
      </c>
      <c r="Q130" s="237">
        <v>0.2</v>
      </c>
      <c r="R130" s="8">
        <f t="shared" ref="R130:R193" si="141">Q130*O130</f>
        <v>36000</v>
      </c>
      <c r="S130" s="212">
        <f t="shared" ref="S130:S193" si="142">R130+O130</f>
        <v>216000</v>
      </c>
      <c r="T130" s="212">
        <f t="shared" ref="T130:T193" si="143">S130*H130</f>
        <v>1714392000</v>
      </c>
      <c r="U130" s="215">
        <v>9000</v>
      </c>
      <c r="V130" s="215">
        <f t="shared" ref="V130:V193" si="144">U130*H130</f>
        <v>71433000</v>
      </c>
      <c r="W130" s="215">
        <f t="shared" si="101"/>
        <v>1800</v>
      </c>
      <c r="X130" s="215">
        <f t="shared" ref="X130:X193" si="145">W130*H130</f>
        <v>14286600</v>
      </c>
      <c r="Y130" s="221">
        <v>12600.000000000002</v>
      </c>
      <c r="Z130" s="221">
        <f t="shared" ref="Z130:Z193" si="146">Y130*H130</f>
        <v>100006200.00000001</v>
      </c>
      <c r="AA130" s="221">
        <f t="shared" si="102"/>
        <v>2520.0000000000005</v>
      </c>
      <c r="AB130" s="221">
        <f t="shared" ref="AB130:AB193" si="147">AA130*H130</f>
        <v>20001240.000000004</v>
      </c>
      <c r="AC130" s="215">
        <v>12600.000000000002</v>
      </c>
      <c r="AD130" s="215">
        <f t="shared" ref="AD130:AD193" si="148">AC130*H130</f>
        <v>100006200.00000001</v>
      </c>
      <c r="AE130" s="215">
        <f t="shared" si="103"/>
        <v>2520.0000000000005</v>
      </c>
      <c r="AF130" s="215">
        <f t="shared" ref="AF130:AF193" si="149">AE130*H130</f>
        <v>20001240.000000004</v>
      </c>
      <c r="AG130" s="215">
        <f t="shared" si="104"/>
        <v>34200</v>
      </c>
      <c r="AH130" s="215">
        <f t="shared" si="105"/>
        <v>271445400</v>
      </c>
      <c r="AI130" s="215">
        <f t="shared" si="106"/>
        <v>6840.0000000000009</v>
      </c>
      <c r="AJ130" s="215">
        <f t="shared" si="107"/>
        <v>54289080.000000007</v>
      </c>
      <c r="AK130" s="214">
        <v>12600.000000000002</v>
      </c>
      <c r="AL130" s="215">
        <f t="shared" ref="AL130:AL193" si="150">AK130*H130</f>
        <v>100006200.00000001</v>
      </c>
      <c r="AM130" s="215">
        <f t="shared" si="108"/>
        <v>2520.0000000000005</v>
      </c>
      <c r="AN130" s="215">
        <f t="shared" ref="AN130:AN193" si="151">AM130*H130</f>
        <v>20001240.000000004</v>
      </c>
      <c r="AO130" s="215">
        <v>14400</v>
      </c>
      <c r="AP130" s="215">
        <f t="shared" ref="AP130:AP193" si="152">AO130*H130</f>
        <v>114292800</v>
      </c>
      <c r="AQ130" s="215">
        <f t="shared" si="109"/>
        <v>2880</v>
      </c>
      <c r="AR130" s="215">
        <f t="shared" ref="AR130:AR193" si="153">AQ130*H130</f>
        <v>22858560</v>
      </c>
      <c r="AS130" s="215">
        <v>10800</v>
      </c>
      <c r="AT130" s="215">
        <f t="shared" ref="AT130:AT193" si="154">AS130*H130</f>
        <v>85719600</v>
      </c>
      <c r="AU130" s="215">
        <f t="shared" si="110"/>
        <v>2160</v>
      </c>
      <c r="AV130" s="215">
        <f t="shared" ref="AV130:AV193" si="155">AU130*H130</f>
        <v>17143920</v>
      </c>
      <c r="AW130" s="215">
        <f t="shared" si="111"/>
        <v>37800</v>
      </c>
      <c r="AX130" s="215">
        <f t="shared" si="112"/>
        <v>300018600</v>
      </c>
      <c r="AY130" s="215">
        <f t="shared" si="113"/>
        <v>7560</v>
      </c>
      <c r="AZ130" s="215">
        <f t="shared" si="114"/>
        <v>60003720</v>
      </c>
      <c r="BA130" s="215">
        <v>19800</v>
      </c>
      <c r="BB130" s="215">
        <f t="shared" ref="BB130:BB193" si="156">BA130*H130</f>
        <v>157152600</v>
      </c>
      <c r="BC130" s="215">
        <f t="shared" si="115"/>
        <v>3960</v>
      </c>
      <c r="BD130" s="215">
        <f t="shared" ref="BD130:BD193" si="157">BC130*H130</f>
        <v>31430520</v>
      </c>
      <c r="BE130" s="214">
        <v>19800</v>
      </c>
      <c r="BF130" s="215">
        <f t="shared" ref="BF130:BF193" si="158">BE130*H130</f>
        <v>157152600</v>
      </c>
      <c r="BG130" s="215">
        <f t="shared" si="116"/>
        <v>3960</v>
      </c>
      <c r="BH130" s="215">
        <f t="shared" ref="BH130:BH193" si="159">BG130*H130</f>
        <v>31430520</v>
      </c>
      <c r="BI130" s="215">
        <v>18000</v>
      </c>
      <c r="BJ130" s="215">
        <f t="shared" ref="BJ130:BJ193" si="160">BI130*H130</f>
        <v>142866000</v>
      </c>
      <c r="BK130" s="215">
        <f t="shared" si="117"/>
        <v>3600</v>
      </c>
      <c r="BL130" s="215">
        <f t="shared" ref="BL130:BL193" si="161">BK130*H130</f>
        <v>28573200</v>
      </c>
      <c r="BM130" s="215">
        <f t="shared" si="118"/>
        <v>57600</v>
      </c>
      <c r="BN130" s="215">
        <f t="shared" si="119"/>
        <v>457171200</v>
      </c>
      <c r="BO130" s="215">
        <f t="shared" si="120"/>
        <v>31438080</v>
      </c>
      <c r="BP130" s="215">
        <f t="shared" si="121"/>
        <v>91434240</v>
      </c>
      <c r="BQ130" s="215">
        <v>19800</v>
      </c>
      <c r="BR130" s="215">
        <f t="shared" ref="BR130:BR193" si="162">BQ130*H130</f>
        <v>157152600</v>
      </c>
      <c r="BS130" s="215">
        <f t="shared" si="122"/>
        <v>3960</v>
      </c>
      <c r="BT130" s="215">
        <f t="shared" ref="BT130:BT193" si="163">BS130*H130</f>
        <v>31430520</v>
      </c>
      <c r="BU130" s="215">
        <v>18000</v>
      </c>
      <c r="BV130" s="215">
        <f t="shared" ref="BV130:BV193" si="164">BU130*H130</f>
        <v>142866000</v>
      </c>
      <c r="BW130" s="215">
        <f t="shared" si="123"/>
        <v>3600</v>
      </c>
      <c r="BX130" s="215">
        <f t="shared" ref="BX130:BX193" si="165">BW130*H130</f>
        <v>28573200</v>
      </c>
      <c r="BY130" s="215">
        <v>12600.000000000002</v>
      </c>
      <c r="BZ130" s="215">
        <f t="shared" ref="BZ130:BZ193" si="166">BY130*H130</f>
        <v>100006200.00000001</v>
      </c>
      <c r="CA130" s="215">
        <f t="shared" si="124"/>
        <v>2520.0000000000005</v>
      </c>
      <c r="CB130" s="215">
        <f t="shared" ref="CB130:CB193" si="167">CA130*H130</f>
        <v>20001240.000000004</v>
      </c>
      <c r="CC130" s="215">
        <f t="shared" si="125"/>
        <v>50400</v>
      </c>
      <c r="CD130" s="215">
        <f t="shared" si="126"/>
        <v>400024800</v>
      </c>
      <c r="CE130" s="219">
        <f t="shared" si="127"/>
        <v>10080</v>
      </c>
      <c r="CF130" s="219">
        <f t="shared" si="128"/>
        <v>80004960</v>
      </c>
      <c r="CG130" s="241">
        <f t="shared" si="129"/>
        <v>36000</v>
      </c>
      <c r="CH130" s="241">
        <f t="shared" si="130"/>
        <v>285732000</v>
      </c>
      <c r="CI130" s="241">
        <f t="shared" si="131"/>
        <v>0</v>
      </c>
      <c r="CJ130" s="241"/>
      <c r="CK130" s="241"/>
      <c r="CL130" s="241"/>
      <c r="CM130" s="241"/>
    </row>
    <row r="131" spans="1:91" ht="18.75" customHeight="1" x14ac:dyDescent="0.35">
      <c r="A131" s="20" t="s">
        <v>11</v>
      </c>
      <c r="B131" s="20">
        <v>13010329</v>
      </c>
      <c r="C131" s="5" t="s">
        <v>265</v>
      </c>
      <c r="D131" s="6"/>
      <c r="E131" s="6">
        <v>12</v>
      </c>
      <c r="F131" s="6">
        <v>30</v>
      </c>
      <c r="G131" s="7">
        <v>213150</v>
      </c>
      <c r="H131" s="8">
        <f t="shared" ref="H131:H194" si="168">G131/F131</f>
        <v>7105</v>
      </c>
      <c r="I131" s="12">
        <f t="shared" si="136"/>
        <v>1440</v>
      </c>
      <c r="J131" s="13">
        <f t="shared" si="135"/>
        <v>17280</v>
      </c>
      <c r="K131" s="14">
        <v>518400</v>
      </c>
      <c r="L131" s="14">
        <f t="shared" si="137"/>
        <v>3683232000</v>
      </c>
      <c r="M131" s="218">
        <f t="shared" si="138"/>
        <v>500</v>
      </c>
      <c r="N131" s="218">
        <f t="shared" si="139"/>
        <v>6000</v>
      </c>
      <c r="O131" s="230">
        <v>180000</v>
      </c>
      <c r="P131" s="17">
        <f t="shared" si="140"/>
        <v>1278900000</v>
      </c>
      <c r="Q131" s="237">
        <v>0.2</v>
      </c>
      <c r="R131" s="8">
        <f t="shared" si="141"/>
        <v>36000</v>
      </c>
      <c r="S131" s="212">
        <f t="shared" si="142"/>
        <v>216000</v>
      </c>
      <c r="T131" s="212">
        <f t="shared" si="143"/>
        <v>1534680000</v>
      </c>
      <c r="U131" s="215">
        <v>9000</v>
      </c>
      <c r="V131" s="215">
        <f t="shared" si="144"/>
        <v>63945000</v>
      </c>
      <c r="W131" s="215">
        <f t="shared" ref="W131:W195" si="169">U131*Q131</f>
        <v>1800</v>
      </c>
      <c r="X131" s="215">
        <f t="shared" si="145"/>
        <v>12789000</v>
      </c>
      <c r="Y131" s="221">
        <v>12600.000000000002</v>
      </c>
      <c r="Z131" s="221">
        <f t="shared" si="146"/>
        <v>89523000.000000015</v>
      </c>
      <c r="AA131" s="221">
        <f t="shared" ref="AA131:AA195" si="170">Y131*Q131</f>
        <v>2520.0000000000005</v>
      </c>
      <c r="AB131" s="221">
        <f t="shared" si="147"/>
        <v>17904600.000000004</v>
      </c>
      <c r="AC131" s="215">
        <v>12600.000000000002</v>
      </c>
      <c r="AD131" s="215">
        <f t="shared" si="148"/>
        <v>89523000.000000015</v>
      </c>
      <c r="AE131" s="215">
        <f t="shared" ref="AE131:AE195" si="171">AC131*Q131</f>
        <v>2520.0000000000005</v>
      </c>
      <c r="AF131" s="215">
        <f t="shared" si="149"/>
        <v>17904600.000000004</v>
      </c>
      <c r="AG131" s="215">
        <f t="shared" ref="AG131:AG194" si="172">AC131+Y131+U131</f>
        <v>34200</v>
      </c>
      <c r="AH131" s="215">
        <f t="shared" ref="AH131:AH195" si="173">AD131+Z131+V131</f>
        <v>242991000.00000003</v>
      </c>
      <c r="AI131" s="215">
        <f t="shared" ref="AI131:AJ195" si="174">AE131+AA131+W131</f>
        <v>6840.0000000000009</v>
      </c>
      <c r="AJ131" s="215">
        <f t="shared" ref="AJ131:AJ194" si="175">AF131+AB131+X131</f>
        <v>48598200.000000007</v>
      </c>
      <c r="AK131" s="214">
        <v>12600.000000000002</v>
      </c>
      <c r="AL131" s="215">
        <f t="shared" si="150"/>
        <v>89523000.000000015</v>
      </c>
      <c r="AM131" s="215">
        <f t="shared" ref="AM131:AM194" si="176">AK131*Q131</f>
        <v>2520.0000000000005</v>
      </c>
      <c r="AN131" s="215">
        <f t="shared" si="151"/>
        <v>17904600.000000004</v>
      </c>
      <c r="AO131" s="215">
        <v>14400</v>
      </c>
      <c r="AP131" s="215">
        <f t="shared" si="152"/>
        <v>102312000</v>
      </c>
      <c r="AQ131" s="215">
        <f t="shared" ref="AQ131:AQ194" si="177">AO131*Q131</f>
        <v>2880</v>
      </c>
      <c r="AR131" s="215">
        <f t="shared" si="153"/>
        <v>20462400</v>
      </c>
      <c r="AS131" s="215">
        <v>10800</v>
      </c>
      <c r="AT131" s="215">
        <f t="shared" si="154"/>
        <v>76734000</v>
      </c>
      <c r="AU131" s="215">
        <f t="shared" ref="AU131:AU194" si="178">AS131*Q131</f>
        <v>2160</v>
      </c>
      <c r="AV131" s="215">
        <f t="shared" si="155"/>
        <v>15346800</v>
      </c>
      <c r="AW131" s="215">
        <f t="shared" ref="AW131:AW194" si="179">AS131+AO131+AK131</f>
        <v>37800</v>
      </c>
      <c r="AX131" s="215">
        <f t="shared" ref="AX131:AX194" si="180">AT131+AP131+AL131</f>
        <v>268569000</v>
      </c>
      <c r="AY131" s="215">
        <f t="shared" ref="AY131:AY194" si="181">AU131+AQ131+AM131</f>
        <v>7560</v>
      </c>
      <c r="AZ131" s="215">
        <f t="shared" ref="AZ131:AZ194" si="182">AV131+AR131+AN131</f>
        <v>53713800</v>
      </c>
      <c r="BA131" s="215">
        <v>19800</v>
      </c>
      <c r="BB131" s="215">
        <f t="shared" si="156"/>
        <v>140679000</v>
      </c>
      <c r="BC131" s="215">
        <f t="shared" ref="BC131:BC194" si="183">BA131*Q131</f>
        <v>3960</v>
      </c>
      <c r="BD131" s="215">
        <f t="shared" si="157"/>
        <v>28135800</v>
      </c>
      <c r="BE131" s="214">
        <v>19800</v>
      </c>
      <c r="BF131" s="215">
        <f t="shared" si="158"/>
        <v>140679000</v>
      </c>
      <c r="BG131" s="215">
        <f t="shared" ref="BG131:BG194" si="184">BE131*Q131</f>
        <v>3960</v>
      </c>
      <c r="BH131" s="215">
        <f t="shared" si="159"/>
        <v>28135800</v>
      </c>
      <c r="BI131" s="215">
        <v>18000</v>
      </c>
      <c r="BJ131" s="215">
        <f t="shared" si="160"/>
        <v>127890000</v>
      </c>
      <c r="BK131" s="215">
        <f t="shared" ref="BK131:BK194" si="185">BI131*Q131</f>
        <v>3600</v>
      </c>
      <c r="BL131" s="215">
        <f t="shared" si="161"/>
        <v>25578000</v>
      </c>
      <c r="BM131" s="215">
        <f t="shared" ref="BM131:BM194" si="186">BI131+BE131+BA131</f>
        <v>57600</v>
      </c>
      <c r="BN131" s="215">
        <f t="shared" ref="BN131:BN194" si="187">BJ131+BF131+BB131</f>
        <v>409248000</v>
      </c>
      <c r="BO131" s="215">
        <f t="shared" ref="BO131:BO194" si="188">BK131+BH131+BC131</f>
        <v>28143360</v>
      </c>
      <c r="BP131" s="215">
        <f t="shared" ref="BP131:BP194" si="189">BL131+BH131+BD131</f>
        <v>81849600</v>
      </c>
      <c r="BQ131" s="215">
        <v>19800</v>
      </c>
      <c r="BR131" s="215">
        <f t="shared" si="162"/>
        <v>140679000</v>
      </c>
      <c r="BS131" s="215">
        <f t="shared" ref="BS131:BS194" si="190">BQ131*Q131</f>
        <v>3960</v>
      </c>
      <c r="BT131" s="215">
        <f t="shared" si="163"/>
        <v>28135800</v>
      </c>
      <c r="BU131" s="215">
        <v>18000</v>
      </c>
      <c r="BV131" s="215">
        <f t="shared" si="164"/>
        <v>127890000</v>
      </c>
      <c r="BW131" s="215">
        <f t="shared" ref="BW131:BW194" si="191">BU131*Q131</f>
        <v>3600</v>
      </c>
      <c r="BX131" s="215">
        <f t="shared" si="165"/>
        <v>25578000</v>
      </c>
      <c r="BY131" s="215">
        <v>12600.000000000002</v>
      </c>
      <c r="BZ131" s="215">
        <f t="shared" si="166"/>
        <v>89523000.000000015</v>
      </c>
      <c r="CA131" s="215">
        <f t="shared" ref="CA131:CA195" si="192">BY131*Q131</f>
        <v>2520.0000000000005</v>
      </c>
      <c r="CB131" s="215">
        <f t="shared" si="167"/>
        <v>17904600.000000004</v>
      </c>
      <c r="CC131" s="215">
        <f t="shared" ref="CC131:CC195" si="193">BY131+BU131+BQ131</f>
        <v>50400</v>
      </c>
      <c r="CD131" s="215">
        <f t="shared" ref="CD131:CD195" si="194">BZ131+BV131+BR131</f>
        <v>358092000</v>
      </c>
      <c r="CE131" s="219">
        <f t="shared" ref="CE131:CE195" si="195">CA131+BW131+BS131</f>
        <v>10080</v>
      </c>
      <c r="CF131" s="219">
        <f t="shared" ref="CF131:CF195" si="196">CB131+BX131+BT131</f>
        <v>71618400</v>
      </c>
      <c r="CG131" s="241">
        <f t="shared" ref="CG131:CG194" si="197">CA131+BW131+BS131+BK131+BG131+BC131+AU131+AQ131+AM131+AE131+AA131+W131</f>
        <v>36000</v>
      </c>
      <c r="CH131" s="241">
        <f t="shared" ref="CH131:CH194" si="198">CB131+BX131+BT131+BL131+BH131+BD131+AV131+AR131+AN131+AF131+AB131+X131</f>
        <v>255780000</v>
      </c>
      <c r="CI131" s="241">
        <f t="shared" ref="CI131:CI194" si="199">CG131-R131</f>
        <v>0</v>
      </c>
      <c r="CJ131" s="241"/>
      <c r="CK131" s="241"/>
      <c r="CL131" s="241"/>
      <c r="CM131" s="241"/>
    </row>
    <row r="132" spans="1:91" x14ac:dyDescent="0.35">
      <c r="A132" s="20" t="s">
        <v>11</v>
      </c>
      <c r="B132" s="20">
        <v>13010340</v>
      </c>
      <c r="C132" s="91" t="s">
        <v>257</v>
      </c>
      <c r="D132" s="6" t="s">
        <v>52</v>
      </c>
      <c r="E132" s="6">
        <v>12</v>
      </c>
      <c r="F132" s="6">
        <v>20</v>
      </c>
      <c r="G132" s="7">
        <v>506000</v>
      </c>
      <c r="H132" s="8">
        <f t="shared" si="168"/>
        <v>25300</v>
      </c>
      <c r="I132" s="12">
        <f t="shared" si="136"/>
        <v>2160</v>
      </c>
      <c r="J132" s="13">
        <f t="shared" si="135"/>
        <v>25920</v>
      </c>
      <c r="K132" s="14">
        <v>518400</v>
      </c>
      <c r="L132" s="14">
        <f t="shared" si="137"/>
        <v>13115520000</v>
      </c>
      <c r="M132" s="218">
        <f t="shared" si="138"/>
        <v>0</v>
      </c>
      <c r="N132" s="218">
        <f t="shared" si="139"/>
        <v>0</v>
      </c>
      <c r="O132" s="233">
        <v>0</v>
      </c>
      <c r="P132" s="17">
        <f t="shared" si="140"/>
        <v>0</v>
      </c>
      <c r="Q132" s="237">
        <v>0</v>
      </c>
      <c r="R132" s="8">
        <f t="shared" si="141"/>
        <v>0</v>
      </c>
      <c r="S132" s="212">
        <f t="shared" si="142"/>
        <v>0</v>
      </c>
      <c r="T132" s="212">
        <f t="shared" si="143"/>
        <v>0</v>
      </c>
      <c r="U132" s="215">
        <v>0</v>
      </c>
      <c r="V132" s="215">
        <f t="shared" si="144"/>
        <v>0</v>
      </c>
      <c r="W132" s="215">
        <f t="shared" si="169"/>
        <v>0</v>
      </c>
      <c r="X132" s="215">
        <f t="shared" si="145"/>
        <v>0</v>
      </c>
      <c r="Y132" s="221">
        <v>0</v>
      </c>
      <c r="Z132" s="221">
        <f t="shared" si="146"/>
        <v>0</v>
      </c>
      <c r="AA132" s="221">
        <f t="shared" si="170"/>
        <v>0</v>
      </c>
      <c r="AB132" s="221">
        <f t="shared" si="147"/>
        <v>0</v>
      </c>
      <c r="AC132" s="215">
        <v>0</v>
      </c>
      <c r="AD132" s="215">
        <f t="shared" si="148"/>
        <v>0</v>
      </c>
      <c r="AE132" s="215">
        <f t="shared" si="171"/>
        <v>0</v>
      </c>
      <c r="AF132" s="215">
        <f t="shared" si="149"/>
        <v>0</v>
      </c>
      <c r="AG132" s="215">
        <f t="shared" si="172"/>
        <v>0</v>
      </c>
      <c r="AH132" s="215">
        <f t="shared" si="173"/>
        <v>0</v>
      </c>
      <c r="AI132" s="215">
        <f t="shared" si="174"/>
        <v>0</v>
      </c>
      <c r="AJ132" s="215">
        <f t="shared" si="175"/>
        <v>0</v>
      </c>
      <c r="AK132" s="214">
        <v>0</v>
      </c>
      <c r="AL132" s="215">
        <f t="shared" si="150"/>
        <v>0</v>
      </c>
      <c r="AM132" s="215">
        <f t="shared" si="176"/>
        <v>0</v>
      </c>
      <c r="AN132" s="215">
        <f t="shared" si="151"/>
        <v>0</v>
      </c>
      <c r="AO132" s="215">
        <v>0</v>
      </c>
      <c r="AP132" s="215">
        <f t="shared" si="152"/>
        <v>0</v>
      </c>
      <c r="AQ132" s="215">
        <f t="shared" si="177"/>
        <v>0</v>
      </c>
      <c r="AR132" s="215">
        <f t="shared" si="153"/>
        <v>0</v>
      </c>
      <c r="AS132" s="215">
        <v>0</v>
      </c>
      <c r="AT132" s="215">
        <f t="shared" si="154"/>
        <v>0</v>
      </c>
      <c r="AU132" s="215">
        <f t="shared" si="178"/>
        <v>0</v>
      </c>
      <c r="AV132" s="215">
        <f t="shared" si="155"/>
        <v>0</v>
      </c>
      <c r="AW132" s="215">
        <f t="shared" si="179"/>
        <v>0</v>
      </c>
      <c r="AX132" s="215">
        <f t="shared" si="180"/>
        <v>0</v>
      </c>
      <c r="AY132" s="215">
        <f t="shared" si="181"/>
        <v>0</v>
      </c>
      <c r="AZ132" s="215">
        <f t="shared" si="182"/>
        <v>0</v>
      </c>
      <c r="BA132" s="215">
        <v>0</v>
      </c>
      <c r="BB132" s="215">
        <f t="shared" si="156"/>
        <v>0</v>
      </c>
      <c r="BC132" s="215">
        <f t="shared" si="183"/>
        <v>0</v>
      </c>
      <c r="BD132" s="215">
        <f t="shared" si="157"/>
        <v>0</v>
      </c>
      <c r="BE132" s="214">
        <v>0</v>
      </c>
      <c r="BF132" s="215">
        <f t="shared" si="158"/>
        <v>0</v>
      </c>
      <c r="BG132" s="215">
        <f t="shared" si="184"/>
        <v>0</v>
      </c>
      <c r="BH132" s="215">
        <f t="shared" si="159"/>
        <v>0</v>
      </c>
      <c r="BI132" s="215">
        <v>0</v>
      </c>
      <c r="BJ132" s="215">
        <f t="shared" si="160"/>
        <v>0</v>
      </c>
      <c r="BK132" s="215">
        <f t="shared" si="185"/>
        <v>0</v>
      </c>
      <c r="BL132" s="215">
        <f t="shared" si="161"/>
        <v>0</v>
      </c>
      <c r="BM132" s="215">
        <f t="shared" si="186"/>
        <v>0</v>
      </c>
      <c r="BN132" s="215">
        <f t="shared" si="187"/>
        <v>0</v>
      </c>
      <c r="BO132" s="215">
        <f t="shared" si="188"/>
        <v>0</v>
      </c>
      <c r="BP132" s="215">
        <f t="shared" si="189"/>
        <v>0</v>
      </c>
      <c r="BQ132" s="215">
        <v>0</v>
      </c>
      <c r="BR132" s="215">
        <f t="shared" si="162"/>
        <v>0</v>
      </c>
      <c r="BS132" s="215">
        <f t="shared" si="190"/>
        <v>0</v>
      </c>
      <c r="BT132" s="215">
        <f t="shared" si="163"/>
        <v>0</v>
      </c>
      <c r="BU132" s="215">
        <v>0</v>
      </c>
      <c r="BV132" s="215">
        <f t="shared" si="164"/>
        <v>0</v>
      </c>
      <c r="BW132" s="215">
        <f t="shared" si="191"/>
        <v>0</v>
      </c>
      <c r="BX132" s="215">
        <f t="shared" si="165"/>
        <v>0</v>
      </c>
      <c r="BY132" s="215">
        <v>0</v>
      </c>
      <c r="BZ132" s="215">
        <f t="shared" si="166"/>
        <v>0</v>
      </c>
      <c r="CA132" s="215">
        <f t="shared" si="192"/>
        <v>0</v>
      </c>
      <c r="CB132" s="215">
        <f t="shared" si="167"/>
        <v>0</v>
      </c>
      <c r="CC132" s="215">
        <f t="shared" si="193"/>
        <v>0</v>
      </c>
      <c r="CD132" s="215">
        <f t="shared" si="194"/>
        <v>0</v>
      </c>
      <c r="CE132" s="219">
        <f t="shared" si="195"/>
        <v>0</v>
      </c>
      <c r="CF132" s="219">
        <f t="shared" si="196"/>
        <v>0</v>
      </c>
      <c r="CG132" s="241">
        <f t="shared" si="197"/>
        <v>0</v>
      </c>
      <c r="CH132" s="241">
        <f t="shared" si="198"/>
        <v>0</v>
      </c>
      <c r="CI132" s="241">
        <f t="shared" si="199"/>
        <v>0</v>
      </c>
      <c r="CJ132" s="241"/>
      <c r="CK132" s="241"/>
      <c r="CL132" s="241"/>
      <c r="CM132" s="241"/>
    </row>
    <row r="133" spans="1:91" x14ac:dyDescent="0.35">
      <c r="A133" s="20" t="s">
        <v>11</v>
      </c>
      <c r="B133" s="20">
        <v>13010244</v>
      </c>
      <c r="C133" s="5" t="s">
        <v>266</v>
      </c>
      <c r="D133" s="6"/>
      <c r="E133" s="6">
        <v>12</v>
      </c>
      <c r="F133" s="6">
        <v>30</v>
      </c>
      <c r="G133" s="7">
        <v>566250</v>
      </c>
      <c r="H133" s="8">
        <f t="shared" si="168"/>
        <v>18875</v>
      </c>
      <c r="I133" s="12">
        <f t="shared" si="136"/>
        <v>5400</v>
      </c>
      <c r="J133" s="13">
        <f t="shared" si="135"/>
        <v>64800</v>
      </c>
      <c r="K133" s="14">
        <v>1944000</v>
      </c>
      <c r="L133" s="14">
        <f t="shared" si="137"/>
        <v>36693000000</v>
      </c>
      <c r="M133" s="218">
        <f t="shared" si="138"/>
        <v>3000</v>
      </c>
      <c r="N133" s="218">
        <f t="shared" si="139"/>
        <v>36000</v>
      </c>
      <c r="O133" s="230">
        <v>1080000</v>
      </c>
      <c r="P133" s="17">
        <f t="shared" si="140"/>
        <v>20385000000</v>
      </c>
      <c r="Q133" s="237">
        <v>1</v>
      </c>
      <c r="R133" s="8">
        <f t="shared" si="141"/>
        <v>1080000</v>
      </c>
      <c r="S133" s="212">
        <f t="shared" si="142"/>
        <v>2160000</v>
      </c>
      <c r="T133" s="212">
        <f t="shared" si="143"/>
        <v>40770000000</v>
      </c>
      <c r="U133" s="215">
        <v>54000</v>
      </c>
      <c r="V133" s="215">
        <f t="shared" si="144"/>
        <v>1019250000</v>
      </c>
      <c r="W133" s="215">
        <f t="shared" si="169"/>
        <v>54000</v>
      </c>
      <c r="X133" s="215">
        <f t="shared" si="145"/>
        <v>1019250000</v>
      </c>
      <c r="Y133" s="221">
        <v>75600</v>
      </c>
      <c r="Z133" s="221">
        <f t="shared" si="146"/>
        <v>1426950000</v>
      </c>
      <c r="AA133" s="221">
        <f t="shared" si="170"/>
        <v>75600</v>
      </c>
      <c r="AB133" s="221">
        <f t="shared" si="147"/>
        <v>1426950000</v>
      </c>
      <c r="AC133" s="215">
        <v>75600</v>
      </c>
      <c r="AD133" s="215">
        <f t="shared" si="148"/>
        <v>1426950000</v>
      </c>
      <c r="AE133" s="215">
        <f t="shared" si="171"/>
        <v>75600</v>
      </c>
      <c r="AF133" s="215">
        <f t="shared" si="149"/>
        <v>1426950000</v>
      </c>
      <c r="AG133" s="215">
        <f t="shared" si="172"/>
        <v>205200</v>
      </c>
      <c r="AH133" s="215">
        <f t="shared" si="173"/>
        <v>3873150000</v>
      </c>
      <c r="AI133" s="215">
        <f t="shared" si="174"/>
        <v>205200</v>
      </c>
      <c r="AJ133" s="215">
        <f t="shared" si="175"/>
        <v>3873150000</v>
      </c>
      <c r="AK133" s="214">
        <v>75600</v>
      </c>
      <c r="AL133" s="215">
        <f t="shared" si="150"/>
        <v>1426950000</v>
      </c>
      <c r="AM133" s="215">
        <f t="shared" si="176"/>
        <v>75600</v>
      </c>
      <c r="AN133" s="215">
        <f t="shared" si="151"/>
        <v>1426950000</v>
      </c>
      <c r="AO133" s="215">
        <v>86400</v>
      </c>
      <c r="AP133" s="215">
        <f t="shared" si="152"/>
        <v>1630800000</v>
      </c>
      <c r="AQ133" s="215">
        <f t="shared" si="177"/>
        <v>86400</v>
      </c>
      <c r="AR133" s="215">
        <f t="shared" si="153"/>
        <v>1630800000</v>
      </c>
      <c r="AS133" s="215">
        <v>64800</v>
      </c>
      <c r="AT133" s="215">
        <f t="shared" si="154"/>
        <v>1223100000</v>
      </c>
      <c r="AU133" s="215">
        <f t="shared" si="178"/>
        <v>64800</v>
      </c>
      <c r="AV133" s="215">
        <f t="shared" si="155"/>
        <v>1223100000</v>
      </c>
      <c r="AW133" s="215">
        <f t="shared" si="179"/>
        <v>226800</v>
      </c>
      <c r="AX133" s="215">
        <f t="shared" si="180"/>
        <v>4280850000</v>
      </c>
      <c r="AY133" s="215">
        <f t="shared" si="181"/>
        <v>226800</v>
      </c>
      <c r="AZ133" s="215">
        <f t="shared" si="182"/>
        <v>4280850000</v>
      </c>
      <c r="BA133" s="215">
        <v>118800</v>
      </c>
      <c r="BB133" s="215">
        <f t="shared" si="156"/>
        <v>2242350000</v>
      </c>
      <c r="BC133" s="215">
        <f t="shared" si="183"/>
        <v>118800</v>
      </c>
      <c r="BD133" s="215">
        <f t="shared" si="157"/>
        <v>2242350000</v>
      </c>
      <c r="BE133" s="214">
        <v>118800</v>
      </c>
      <c r="BF133" s="215">
        <f t="shared" si="158"/>
        <v>2242350000</v>
      </c>
      <c r="BG133" s="215">
        <f t="shared" si="184"/>
        <v>118800</v>
      </c>
      <c r="BH133" s="215">
        <f t="shared" si="159"/>
        <v>2242350000</v>
      </c>
      <c r="BI133" s="215">
        <v>108000</v>
      </c>
      <c r="BJ133" s="215">
        <f t="shared" si="160"/>
        <v>2038500000</v>
      </c>
      <c r="BK133" s="215">
        <f t="shared" si="185"/>
        <v>108000</v>
      </c>
      <c r="BL133" s="215">
        <f t="shared" si="161"/>
        <v>2038500000</v>
      </c>
      <c r="BM133" s="215">
        <f t="shared" si="186"/>
        <v>345600</v>
      </c>
      <c r="BN133" s="215">
        <f t="shared" si="187"/>
        <v>6523200000</v>
      </c>
      <c r="BO133" s="215">
        <f t="shared" si="188"/>
        <v>2242576800</v>
      </c>
      <c r="BP133" s="215">
        <f t="shared" si="189"/>
        <v>6523200000</v>
      </c>
      <c r="BQ133" s="215">
        <v>118800</v>
      </c>
      <c r="BR133" s="215">
        <f t="shared" si="162"/>
        <v>2242350000</v>
      </c>
      <c r="BS133" s="215">
        <f t="shared" si="190"/>
        <v>118800</v>
      </c>
      <c r="BT133" s="215">
        <f t="shared" si="163"/>
        <v>2242350000</v>
      </c>
      <c r="BU133" s="215">
        <v>108000</v>
      </c>
      <c r="BV133" s="215">
        <f t="shared" si="164"/>
        <v>2038500000</v>
      </c>
      <c r="BW133" s="215">
        <f t="shared" si="191"/>
        <v>108000</v>
      </c>
      <c r="BX133" s="215">
        <f t="shared" si="165"/>
        <v>2038500000</v>
      </c>
      <c r="BY133" s="215">
        <v>75600</v>
      </c>
      <c r="BZ133" s="215">
        <f t="shared" si="166"/>
        <v>1426950000</v>
      </c>
      <c r="CA133" s="215">
        <f t="shared" si="192"/>
        <v>75600</v>
      </c>
      <c r="CB133" s="215">
        <f t="shared" si="167"/>
        <v>1426950000</v>
      </c>
      <c r="CC133" s="215">
        <f t="shared" si="193"/>
        <v>302400</v>
      </c>
      <c r="CD133" s="215">
        <f t="shared" si="194"/>
        <v>5707800000</v>
      </c>
      <c r="CE133" s="219">
        <f t="shared" si="195"/>
        <v>302400</v>
      </c>
      <c r="CF133" s="219">
        <f t="shared" si="196"/>
        <v>5707800000</v>
      </c>
      <c r="CG133" s="241">
        <f t="shared" si="197"/>
        <v>1080000</v>
      </c>
      <c r="CH133" s="241">
        <f t="shared" si="198"/>
        <v>20385000000</v>
      </c>
      <c r="CI133" s="241">
        <f t="shared" si="199"/>
        <v>0</v>
      </c>
      <c r="CJ133" s="241"/>
      <c r="CK133" s="241"/>
      <c r="CL133" s="241"/>
      <c r="CM133" s="241"/>
    </row>
    <row r="134" spans="1:91" x14ac:dyDescent="0.35">
      <c r="A134" s="20" t="s">
        <v>11</v>
      </c>
      <c r="B134" s="20">
        <v>13010332</v>
      </c>
      <c r="C134" s="5" t="s">
        <v>267</v>
      </c>
      <c r="D134" s="6" t="s">
        <v>425</v>
      </c>
      <c r="E134" s="6">
        <v>12</v>
      </c>
      <c r="F134" s="6">
        <v>30</v>
      </c>
      <c r="G134" s="7">
        <v>1443180</v>
      </c>
      <c r="H134" s="8">
        <f t="shared" si="168"/>
        <v>48106</v>
      </c>
      <c r="I134" s="12">
        <f t="shared" si="136"/>
        <v>8640</v>
      </c>
      <c r="J134" s="13">
        <f t="shared" si="135"/>
        <v>103680</v>
      </c>
      <c r="K134" s="14">
        <v>3110400</v>
      </c>
      <c r="L134" s="14">
        <f t="shared" si="137"/>
        <v>149628902400</v>
      </c>
      <c r="M134" s="218">
        <f t="shared" si="138"/>
        <v>3500</v>
      </c>
      <c r="N134" s="218">
        <f t="shared" si="139"/>
        <v>42000</v>
      </c>
      <c r="O134" s="230">
        <v>1260000</v>
      </c>
      <c r="P134" s="17">
        <f t="shared" si="140"/>
        <v>60613560000</v>
      </c>
      <c r="Q134" s="237">
        <v>1</v>
      </c>
      <c r="R134" s="8">
        <f t="shared" si="141"/>
        <v>1260000</v>
      </c>
      <c r="S134" s="212">
        <f t="shared" si="142"/>
        <v>2520000</v>
      </c>
      <c r="T134" s="212">
        <f t="shared" si="143"/>
        <v>121227120000</v>
      </c>
      <c r="U134" s="215">
        <v>63000</v>
      </c>
      <c r="V134" s="215">
        <f t="shared" si="144"/>
        <v>3030678000</v>
      </c>
      <c r="W134" s="215">
        <f t="shared" si="169"/>
        <v>63000</v>
      </c>
      <c r="X134" s="215">
        <f t="shared" si="145"/>
        <v>3030678000</v>
      </c>
      <c r="Y134" s="221">
        <v>88200.000000000015</v>
      </c>
      <c r="Z134" s="221">
        <f t="shared" si="146"/>
        <v>4242949200.0000005</v>
      </c>
      <c r="AA134" s="221">
        <f t="shared" si="170"/>
        <v>88200.000000000015</v>
      </c>
      <c r="AB134" s="221">
        <f t="shared" si="147"/>
        <v>4242949200.0000005</v>
      </c>
      <c r="AC134" s="215">
        <v>88200.000000000015</v>
      </c>
      <c r="AD134" s="215">
        <f t="shared" si="148"/>
        <v>4242949200.0000005</v>
      </c>
      <c r="AE134" s="215">
        <f t="shared" si="171"/>
        <v>88200.000000000015</v>
      </c>
      <c r="AF134" s="215">
        <f t="shared" si="149"/>
        <v>4242949200.0000005</v>
      </c>
      <c r="AG134" s="215">
        <f t="shared" si="172"/>
        <v>239400.00000000003</v>
      </c>
      <c r="AH134" s="215">
        <f t="shared" si="173"/>
        <v>11516576400</v>
      </c>
      <c r="AI134" s="215">
        <f t="shared" si="174"/>
        <v>239400.00000000003</v>
      </c>
      <c r="AJ134" s="215">
        <f t="shared" si="175"/>
        <v>11516576400</v>
      </c>
      <c r="AK134" s="214">
        <v>88200.000000000015</v>
      </c>
      <c r="AL134" s="215">
        <f t="shared" si="150"/>
        <v>4242949200.0000005</v>
      </c>
      <c r="AM134" s="215">
        <f t="shared" si="176"/>
        <v>88200.000000000015</v>
      </c>
      <c r="AN134" s="215">
        <f t="shared" si="151"/>
        <v>4242949200.0000005</v>
      </c>
      <c r="AO134" s="215">
        <v>100800</v>
      </c>
      <c r="AP134" s="215">
        <f t="shared" si="152"/>
        <v>4849084800</v>
      </c>
      <c r="AQ134" s="215">
        <f t="shared" si="177"/>
        <v>100800</v>
      </c>
      <c r="AR134" s="215">
        <f t="shared" si="153"/>
        <v>4849084800</v>
      </c>
      <c r="AS134" s="215">
        <v>75600</v>
      </c>
      <c r="AT134" s="215">
        <f t="shared" si="154"/>
        <v>3636813600</v>
      </c>
      <c r="AU134" s="215">
        <f t="shared" si="178"/>
        <v>75600</v>
      </c>
      <c r="AV134" s="215">
        <f t="shared" si="155"/>
        <v>3636813600</v>
      </c>
      <c r="AW134" s="215">
        <f t="shared" si="179"/>
        <v>264600</v>
      </c>
      <c r="AX134" s="215">
        <f t="shared" si="180"/>
        <v>12728847600</v>
      </c>
      <c r="AY134" s="215">
        <f t="shared" si="181"/>
        <v>264600</v>
      </c>
      <c r="AZ134" s="215">
        <f t="shared" si="182"/>
        <v>12728847600</v>
      </c>
      <c r="BA134" s="215">
        <v>138600</v>
      </c>
      <c r="BB134" s="215">
        <f t="shared" si="156"/>
        <v>6667491600</v>
      </c>
      <c r="BC134" s="215">
        <f t="shared" si="183"/>
        <v>138600</v>
      </c>
      <c r="BD134" s="215">
        <f t="shared" si="157"/>
        <v>6667491600</v>
      </c>
      <c r="BE134" s="214">
        <v>138600</v>
      </c>
      <c r="BF134" s="215">
        <f t="shared" si="158"/>
        <v>6667491600</v>
      </c>
      <c r="BG134" s="215">
        <f t="shared" si="184"/>
        <v>138600</v>
      </c>
      <c r="BH134" s="215">
        <f t="shared" si="159"/>
        <v>6667491600</v>
      </c>
      <c r="BI134" s="215">
        <v>126000</v>
      </c>
      <c r="BJ134" s="215">
        <f t="shared" si="160"/>
        <v>6061356000</v>
      </c>
      <c r="BK134" s="215">
        <f t="shared" si="185"/>
        <v>126000</v>
      </c>
      <c r="BL134" s="215">
        <f t="shared" si="161"/>
        <v>6061356000</v>
      </c>
      <c r="BM134" s="215">
        <f t="shared" si="186"/>
        <v>403200</v>
      </c>
      <c r="BN134" s="215">
        <f t="shared" si="187"/>
        <v>19396339200</v>
      </c>
      <c r="BO134" s="215">
        <f t="shared" si="188"/>
        <v>6667756200</v>
      </c>
      <c r="BP134" s="215">
        <f t="shared" si="189"/>
        <v>19396339200</v>
      </c>
      <c r="BQ134" s="215">
        <v>138600</v>
      </c>
      <c r="BR134" s="215">
        <f t="shared" si="162"/>
        <v>6667491600</v>
      </c>
      <c r="BS134" s="215">
        <f t="shared" si="190"/>
        <v>138600</v>
      </c>
      <c r="BT134" s="215">
        <f t="shared" si="163"/>
        <v>6667491600</v>
      </c>
      <c r="BU134" s="215">
        <v>126000</v>
      </c>
      <c r="BV134" s="215">
        <f t="shared" si="164"/>
        <v>6061356000</v>
      </c>
      <c r="BW134" s="215">
        <f t="shared" si="191"/>
        <v>126000</v>
      </c>
      <c r="BX134" s="215">
        <f t="shared" si="165"/>
        <v>6061356000</v>
      </c>
      <c r="BY134" s="215">
        <v>88200.000000000015</v>
      </c>
      <c r="BZ134" s="215">
        <f t="shared" si="166"/>
        <v>4242949200.0000005</v>
      </c>
      <c r="CA134" s="215">
        <f t="shared" si="192"/>
        <v>88200.000000000015</v>
      </c>
      <c r="CB134" s="215">
        <f t="shared" si="167"/>
        <v>4242949200.0000005</v>
      </c>
      <c r="CC134" s="215">
        <f t="shared" si="193"/>
        <v>352800</v>
      </c>
      <c r="CD134" s="215">
        <f t="shared" si="194"/>
        <v>16971796800</v>
      </c>
      <c r="CE134" s="219">
        <f t="shared" si="195"/>
        <v>352800</v>
      </c>
      <c r="CF134" s="219">
        <f t="shared" si="196"/>
        <v>16971796800</v>
      </c>
      <c r="CG134" s="241">
        <f t="shared" si="197"/>
        <v>1260000</v>
      </c>
      <c r="CH134" s="241">
        <f t="shared" si="198"/>
        <v>60613560000</v>
      </c>
      <c r="CI134" s="241">
        <f t="shared" si="199"/>
        <v>0</v>
      </c>
      <c r="CJ134" s="241"/>
      <c r="CK134" s="241"/>
      <c r="CL134" s="241"/>
      <c r="CM134" s="241"/>
    </row>
    <row r="135" spans="1:91" x14ac:dyDescent="0.35">
      <c r="A135" s="20" t="s">
        <v>11</v>
      </c>
      <c r="B135" s="20">
        <v>13010333</v>
      </c>
      <c r="C135" s="5" t="s">
        <v>268</v>
      </c>
      <c r="D135" s="6" t="s">
        <v>425</v>
      </c>
      <c r="E135" s="6">
        <v>12</v>
      </c>
      <c r="F135" s="6">
        <v>30</v>
      </c>
      <c r="G135" s="7">
        <v>2463270</v>
      </c>
      <c r="H135" s="8">
        <f t="shared" si="168"/>
        <v>82109</v>
      </c>
      <c r="I135" s="12">
        <f t="shared" si="136"/>
        <v>3000</v>
      </c>
      <c r="J135" s="13">
        <f t="shared" si="135"/>
        <v>36000</v>
      </c>
      <c r="K135" s="14">
        <v>1080000</v>
      </c>
      <c r="L135" s="14">
        <f t="shared" si="137"/>
        <v>88677720000</v>
      </c>
      <c r="M135" s="218">
        <f t="shared" si="138"/>
        <v>2000</v>
      </c>
      <c r="N135" s="218">
        <f t="shared" si="139"/>
        <v>24000</v>
      </c>
      <c r="O135" s="230">
        <v>720000</v>
      </c>
      <c r="P135" s="17">
        <f t="shared" si="140"/>
        <v>59118480000</v>
      </c>
      <c r="Q135" s="237">
        <v>1</v>
      </c>
      <c r="R135" s="8">
        <f t="shared" si="141"/>
        <v>720000</v>
      </c>
      <c r="S135" s="212">
        <f t="shared" si="142"/>
        <v>1440000</v>
      </c>
      <c r="T135" s="212">
        <f t="shared" si="143"/>
        <v>118236960000</v>
      </c>
      <c r="U135" s="215">
        <v>36000</v>
      </c>
      <c r="V135" s="215">
        <f t="shared" si="144"/>
        <v>2955924000</v>
      </c>
      <c r="W135" s="215">
        <f t="shared" si="169"/>
        <v>36000</v>
      </c>
      <c r="X135" s="215">
        <f t="shared" si="145"/>
        <v>2955924000</v>
      </c>
      <c r="Y135" s="221">
        <v>50400.000000000007</v>
      </c>
      <c r="Z135" s="221">
        <f t="shared" si="146"/>
        <v>4138293600.0000005</v>
      </c>
      <c r="AA135" s="221">
        <f t="shared" si="170"/>
        <v>50400.000000000007</v>
      </c>
      <c r="AB135" s="221">
        <f t="shared" si="147"/>
        <v>4138293600.0000005</v>
      </c>
      <c r="AC135" s="215">
        <v>50400.000000000007</v>
      </c>
      <c r="AD135" s="215">
        <f t="shared" si="148"/>
        <v>4138293600.0000005</v>
      </c>
      <c r="AE135" s="215">
        <f t="shared" si="171"/>
        <v>50400.000000000007</v>
      </c>
      <c r="AF135" s="215">
        <f t="shared" si="149"/>
        <v>4138293600.0000005</v>
      </c>
      <c r="AG135" s="215">
        <f t="shared" si="172"/>
        <v>136800</v>
      </c>
      <c r="AH135" s="215">
        <f t="shared" si="173"/>
        <v>11232511200</v>
      </c>
      <c r="AI135" s="215">
        <f t="shared" si="174"/>
        <v>136800</v>
      </c>
      <c r="AJ135" s="215">
        <f t="shared" si="175"/>
        <v>11232511200</v>
      </c>
      <c r="AK135" s="214">
        <v>50400.000000000007</v>
      </c>
      <c r="AL135" s="215">
        <f t="shared" si="150"/>
        <v>4138293600.0000005</v>
      </c>
      <c r="AM135" s="215">
        <f t="shared" si="176"/>
        <v>50400.000000000007</v>
      </c>
      <c r="AN135" s="215">
        <f t="shared" si="151"/>
        <v>4138293600.0000005</v>
      </c>
      <c r="AO135" s="215">
        <v>57600</v>
      </c>
      <c r="AP135" s="215">
        <f t="shared" si="152"/>
        <v>4729478400</v>
      </c>
      <c r="AQ135" s="215">
        <f t="shared" si="177"/>
        <v>57600</v>
      </c>
      <c r="AR135" s="215">
        <f t="shared" si="153"/>
        <v>4729478400</v>
      </c>
      <c r="AS135" s="215">
        <v>43200</v>
      </c>
      <c r="AT135" s="215">
        <f t="shared" si="154"/>
        <v>3547108800</v>
      </c>
      <c r="AU135" s="215">
        <f t="shared" si="178"/>
        <v>43200</v>
      </c>
      <c r="AV135" s="215">
        <f t="shared" si="155"/>
        <v>3547108800</v>
      </c>
      <c r="AW135" s="215">
        <f t="shared" si="179"/>
        <v>151200</v>
      </c>
      <c r="AX135" s="215">
        <f t="shared" si="180"/>
        <v>12414880800</v>
      </c>
      <c r="AY135" s="215">
        <f t="shared" si="181"/>
        <v>151200</v>
      </c>
      <c r="AZ135" s="215">
        <f t="shared" si="182"/>
        <v>12414880800</v>
      </c>
      <c r="BA135" s="215">
        <v>79200</v>
      </c>
      <c r="BB135" s="215">
        <f t="shared" si="156"/>
        <v>6503032800</v>
      </c>
      <c r="BC135" s="215">
        <f t="shared" si="183"/>
        <v>79200</v>
      </c>
      <c r="BD135" s="215">
        <f t="shared" si="157"/>
        <v>6503032800</v>
      </c>
      <c r="BE135" s="214">
        <v>79200</v>
      </c>
      <c r="BF135" s="215">
        <f t="shared" si="158"/>
        <v>6503032800</v>
      </c>
      <c r="BG135" s="215">
        <f t="shared" si="184"/>
        <v>79200</v>
      </c>
      <c r="BH135" s="215">
        <f t="shared" si="159"/>
        <v>6503032800</v>
      </c>
      <c r="BI135" s="215">
        <v>72000</v>
      </c>
      <c r="BJ135" s="215">
        <f t="shared" si="160"/>
        <v>5911848000</v>
      </c>
      <c r="BK135" s="215">
        <f t="shared" si="185"/>
        <v>72000</v>
      </c>
      <c r="BL135" s="215">
        <f t="shared" si="161"/>
        <v>5911848000</v>
      </c>
      <c r="BM135" s="215">
        <f t="shared" si="186"/>
        <v>230400</v>
      </c>
      <c r="BN135" s="215">
        <f t="shared" si="187"/>
        <v>18917913600</v>
      </c>
      <c r="BO135" s="215">
        <f t="shared" si="188"/>
        <v>6503184000</v>
      </c>
      <c r="BP135" s="215">
        <f t="shared" si="189"/>
        <v>18917913600</v>
      </c>
      <c r="BQ135" s="215">
        <v>79200</v>
      </c>
      <c r="BR135" s="215">
        <f t="shared" si="162"/>
        <v>6503032800</v>
      </c>
      <c r="BS135" s="215">
        <f t="shared" si="190"/>
        <v>79200</v>
      </c>
      <c r="BT135" s="215">
        <f t="shared" si="163"/>
        <v>6503032800</v>
      </c>
      <c r="BU135" s="215">
        <v>72000</v>
      </c>
      <c r="BV135" s="215">
        <f t="shared" si="164"/>
        <v>5911848000</v>
      </c>
      <c r="BW135" s="215">
        <f t="shared" si="191"/>
        <v>72000</v>
      </c>
      <c r="BX135" s="215">
        <f t="shared" si="165"/>
        <v>5911848000</v>
      </c>
      <c r="BY135" s="215">
        <v>50400.000000000007</v>
      </c>
      <c r="BZ135" s="215">
        <f t="shared" si="166"/>
        <v>4138293600.0000005</v>
      </c>
      <c r="CA135" s="215">
        <f t="shared" si="192"/>
        <v>50400.000000000007</v>
      </c>
      <c r="CB135" s="215">
        <f t="shared" si="167"/>
        <v>4138293600.0000005</v>
      </c>
      <c r="CC135" s="215">
        <f t="shared" si="193"/>
        <v>201600</v>
      </c>
      <c r="CD135" s="215">
        <f t="shared" si="194"/>
        <v>16553174400</v>
      </c>
      <c r="CE135" s="219">
        <f t="shared" si="195"/>
        <v>201600</v>
      </c>
      <c r="CF135" s="219">
        <f t="shared" si="196"/>
        <v>16553174400</v>
      </c>
      <c r="CG135" s="241">
        <f t="shared" si="197"/>
        <v>720000</v>
      </c>
      <c r="CH135" s="241">
        <f t="shared" si="198"/>
        <v>59118480000</v>
      </c>
      <c r="CI135" s="241">
        <f t="shared" si="199"/>
        <v>0</v>
      </c>
      <c r="CJ135" s="241"/>
      <c r="CK135" s="241"/>
      <c r="CL135" s="241"/>
      <c r="CM135" s="241"/>
    </row>
    <row r="136" spans="1:91" ht="17.25" customHeight="1" x14ac:dyDescent="0.35">
      <c r="A136" s="20" t="s">
        <v>11</v>
      </c>
      <c r="B136" s="20">
        <v>13010339</v>
      </c>
      <c r="C136" s="5" t="s">
        <v>269</v>
      </c>
      <c r="D136" s="6" t="s">
        <v>246</v>
      </c>
      <c r="E136" s="6">
        <v>12</v>
      </c>
      <c r="F136" s="6">
        <v>30</v>
      </c>
      <c r="G136" s="7">
        <v>937830</v>
      </c>
      <c r="H136" s="8">
        <f t="shared" si="168"/>
        <v>31261</v>
      </c>
      <c r="I136" s="12">
        <f t="shared" si="136"/>
        <v>3540</v>
      </c>
      <c r="J136" s="13">
        <f t="shared" si="135"/>
        <v>42480</v>
      </c>
      <c r="K136" s="14">
        <v>1274400</v>
      </c>
      <c r="L136" s="14">
        <f t="shared" si="137"/>
        <v>39839018400</v>
      </c>
      <c r="M136" s="218">
        <f t="shared" si="138"/>
        <v>4000</v>
      </c>
      <c r="N136" s="218">
        <f t="shared" si="139"/>
        <v>48000</v>
      </c>
      <c r="O136" s="230">
        <v>1440000</v>
      </c>
      <c r="P136" s="17">
        <f t="shared" si="140"/>
        <v>45015840000</v>
      </c>
      <c r="Q136" s="237">
        <v>1</v>
      </c>
      <c r="R136" s="8">
        <f t="shared" si="141"/>
        <v>1440000</v>
      </c>
      <c r="S136" s="212">
        <f t="shared" si="142"/>
        <v>2880000</v>
      </c>
      <c r="T136" s="212">
        <f t="shared" si="143"/>
        <v>90031680000</v>
      </c>
      <c r="U136" s="215">
        <v>72000</v>
      </c>
      <c r="V136" s="215">
        <f t="shared" si="144"/>
        <v>2250792000</v>
      </c>
      <c r="W136" s="215">
        <f t="shared" si="169"/>
        <v>72000</v>
      </c>
      <c r="X136" s="215">
        <f t="shared" si="145"/>
        <v>2250792000</v>
      </c>
      <c r="Y136" s="221">
        <v>100800.00000000001</v>
      </c>
      <c r="Z136" s="221">
        <f t="shared" si="146"/>
        <v>3151108800.0000005</v>
      </c>
      <c r="AA136" s="221">
        <f t="shared" si="170"/>
        <v>100800.00000000001</v>
      </c>
      <c r="AB136" s="221">
        <f t="shared" si="147"/>
        <v>3151108800.0000005</v>
      </c>
      <c r="AC136" s="215">
        <v>100800.00000000001</v>
      </c>
      <c r="AD136" s="215">
        <f t="shared" si="148"/>
        <v>3151108800.0000005</v>
      </c>
      <c r="AE136" s="215">
        <f t="shared" si="171"/>
        <v>100800.00000000001</v>
      </c>
      <c r="AF136" s="215">
        <f t="shared" si="149"/>
        <v>3151108800.0000005</v>
      </c>
      <c r="AG136" s="215">
        <f t="shared" si="172"/>
        <v>273600</v>
      </c>
      <c r="AH136" s="215">
        <f t="shared" si="173"/>
        <v>8553009600.000001</v>
      </c>
      <c r="AI136" s="215">
        <f t="shared" si="174"/>
        <v>273600</v>
      </c>
      <c r="AJ136" s="215">
        <f t="shared" si="175"/>
        <v>8553009600.000001</v>
      </c>
      <c r="AK136" s="214">
        <v>100800.00000000001</v>
      </c>
      <c r="AL136" s="215">
        <f t="shared" si="150"/>
        <v>3151108800.0000005</v>
      </c>
      <c r="AM136" s="215">
        <f t="shared" si="176"/>
        <v>100800.00000000001</v>
      </c>
      <c r="AN136" s="215">
        <f t="shared" si="151"/>
        <v>3151108800.0000005</v>
      </c>
      <c r="AO136" s="215">
        <v>115200</v>
      </c>
      <c r="AP136" s="215">
        <f t="shared" si="152"/>
        <v>3601267200</v>
      </c>
      <c r="AQ136" s="215">
        <f t="shared" si="177"/>
        <v>115200</v>
      </c>
      <c r="AR136" s="215">
        <f t="shared" si="153"/>
        <v>3601267200</v>
      </c>
      <c r="AS136" s="215">
        <v>86400</v>
      </c>
      <c r="AT136" s="215">
        <f t="shared" si="154"/>
        <v>2700950400</v>
      </c>
      <c r="AU136" s="215">
        <f t="shared" si="178"/>
        <v>86400</v>
      </c>
      <c r="AV136" s="215">
        <f t="shared" si="155"/>
        <v>2700950400</v>
      </c>
      <c r="AW136" s="215">
        <f t="shared" si="179"/>
        <v>302400</v>
      </c>
      <c r="AX136" s="215">
        <f t="shared" si="180"/>
        <v>9453326400</v>
      </c>
      <c r="AY136" s="215">
        <f t="shared" si="181"/>
        <v>302400</v>
      </c>
      <c r="AZ136" s="215">
        <f t="shared" si="182"/>
        <v>9453326400</v>
      </c>
      <c r="BA136" s="215">
        <v>158400</v>
      </c>
      <c r="BB136" s="215">
        <f t="shared" si="156"/>
        <v>4951742400</v>
      </c>
      <c r="BC136" s="215">
        <f t="shared" si="183"/>
        <v>158400</v>
      </c>
      <c r="BD136" s="215">
        <f t="shared" si="157"/>
        <v>4951742400</v>
      </c>
      <c r="BE136" s="214">
        <v>158400</v>
      </c>
      <c r="BF136" s="215">
        <f t="shared" si="158"/>
        <v>4951742400</v>
      </c>
      <c r="BG136" s="215">
        <f t="shared" si="184"/>
        <v>158400</v>
      </c>
      <c r="BH136" s="215">
        <f t="shared" si="159"/>
        <v>4951742400</v>
      </c>
      <c r="BI136" s="215">
        <v>144000</v>
      </c>
      <c r="BJ136" s="215">
        <f t="shared" si="160"/>
        <v>4501584000</v>
      </c>
      <c r="BK136" s="215">
        <f t="shared" si="185"/>
        <v>144000</v>
      </c>
      <c r="BL136" s="215">
        <f t="shared" si="161"/>
        <v>4501584000</v>
      </c>
      <c r="BM136" s="215">
        <f t="shared" si="186"/>
        <v>460800</v>
      </c>
      <c r="BN136" s="215">
        <f t="shared" si="187"/>
        <v>14405068800</v>
      </c>
      <c r="BO136" s="215">
        <f t="shared" si="188"/>
        <v>4952044800</v>
      </c>
      <c r="BP136" s="215">
        <f t="shared" si="189"/>
        <v>14405068800</v>
      </c>
      <c r="BQ136" s="215">
        <v>158400</v>
      </c>
      <c r="BR136" s="215">
        <f t="shared" si="162"/>
        <v>4951742400</v>
      </c>
      <c r="BS136" s="215">
        <f t="shared" si="190"/>
        <v>158400</v>
      </c>
      <c r="BT136" s="215">
        <f t="shared" si="163"/>
        <v>4951742400</v>
      </c>
      <c r="BU136" s="215">
        <v>144000</v>
      </c>
      <c r="BV136" s="215">
        <f t="shared" si="164"/>
        <v>4501584000</v>
      </c>
      <c r="BW136" s="215">
        <f t="shared" si="191"/>
        <v>144000</v>
      </c>
      <c r="BX136" s="215">
        <f t="shared" si="165"/>
        <v>4501584000</v>
      </c>
      <c r="BY136" s="215">
        <v>100800.00000000001</v>
      </c>
      <c r="BZ136" s="215">
        <f t="shared" si="166"/>
        <v>3151108800.0000005</v>
      </c>
      <c r="CA136" s="215">
        <f t="shared" si="192"/>
        <v>100800.00000000001</v>
      </c>
      <c r="CB136" s="215">
        <f t="shared" si="167"/>
        <v>3151108800.0000005</v>
      </c>
      <c r="CC136" s="215">
        <f t="shared" si="193"/>
        <v>403200</v>
      </c>
      <c r="CD136" s="215">
        <f t="shared" si="194"/>
        <v>12604435200</v>
      </c>
      <c r="CE136" s="219">
        <f t="shared" si="195"/>
        <v>403200</v>
      </c>
      <c r="CF136" s="219">
        <f t="shared" si="196"/>
        <v>12604435200</v>
      </c>
      <c r="CG136" s="241">
        <f t="shared" si="197"/>
        <v>1440000</v>
      </c>
      <c r="CH136" s="241">
        <f t="shared" si="198"/>
        <v>45015840000</v>
      </c>
      <c r="CI136" s="241">
        <f t="shared" si="199"/>
        <v>0</v>
      </c>
      <c r="CJ136" s="241"/>
      <c r="CK136" s="241"/>
      <c r="CL136" s="241"/>
      <c r="CM136" s="241"/>
    </row>
    <row r="137" spans="1:91" x14ac:dyDescent="0.35">
      <c r="A137" s="20" t="s">
        <v>11</v>
      </c>
      <c r="B137" s="20">
        <v>13010341</v>
      </c>
      <c r="C137" s="5" t="s">
        <v>270</v>
      </c>
      <c r="D137" s="6" t="s">
        <v>247</v>
      </c>
      <c r="E137" s="6">
        <v>12</v>
      </c>
      <c r="F137" s="6">
        <v>30</v>
      </c>
      <c r="G137" s="7">
        <v>1438830</v>
      </c>
      <c r="H137" s="8">
        <f t="shared" si="168"/>
        <v>47961</v>
      </c>
      <c r="I137" s="12">
        <f t="shared" si="136"/>
        <v>3900</v>
      </c>
      <c r="J137" s="13">
        <f t="shared" ref="J137:J153" si="200">K137/F137</f>
        <v>46800</v>
      </c>
      <c r="K137" s="14">
        <v>1404000</v>
      </c>
      <c r="L137" s="14">
        <f t="shared" si="137"/>
        <v>67337244000</v>
      </c>
      <c r="M137" s="218">
        <f t="shared" si="138"/>
        <v>3000</v>
      </c>
      <c r="N137" s="218">
        <f t="shared" si="139"/>
        <v>36000</v>
      </c>
      <c r="O137" s="230">
        <v>1080000</v>
      </c>
      <c r="P137" s="17">
        <f t="shared" si="140"/>
        <v>51797880000</v>
      </c>
      <c r="Q137" s="237">
        <v>1</v>
      </c>
      <c r="R137" s="8">
        <f t="shared" si="141"/>
        <v>1080000</v>
      </c>
      <c r="S137" s="212">
        <f t="shared" si="142"/>
        <v>2160000</v>
      </c>
      <c r="T137" s="212">
        <f t="shared" si="143"/>
        <v>103595760000</v>
      </c>
      <c r="U137" s="215">
        <v>54000</v>
      </c>
      <c r="V137" s="215">
        <f t="shared" si="144"/>
        <v>2589894000</v>
      </c>
      <c r="W137" s="215">
        <f t="shared" si="169"/>
        <v>54000</v>
      </c>
      <c r="X137" s="215">
        <f t="shared" si="145"/>
        <v>2589894000</v>
      </c>
      <c r="Y137" s="221">
        <v>75600</v>
      </c>
      <c r="Z137" s="221">
        <f t="shared" si="146"/>
        <v>3625851600</v>
      </c>
      <c r="AA137" s="221">
        <f t="shared" si="170"/>
        <v>75600</v>
      </c>
      <c r="AB137" s="221">
        <f t="shared" si="147"/>
        <v>3625851600</v>
      </c>
      <c r="AC137" s="215">
        <v>75600</v>
      </c>
      <c r="AD137" s="215">
        <f t="shared" si="148"/>
        <v>3625851600</v>
      </c>
      <c r="AE137" s="215">
        <f t="shared" si="171"/>
        <v>75600</v>
      </c>
      <c r="AF137" s="215">
        <f t="shared" si="149"/>
        <v>3625851600</v>
      </c>
      <c r="AG137" s="215">
        <f t="shared" si="172"/>
        <v>205200</v>
      </c>
      <c r="AH137" s="215">
        <f t="shared" si="173"/>
        <v>9841597200</v>
      </c>
      <c r="AI137" s="215">
        <f t="shared" si="174"/>
        <v>205200</v>
      </c>
      <c r="AJ137" s="215">
        <f t="shared" si="175"/>
        <v>9841597200</v>
      </c>
      <c r="AK137" s="214">
        <v>75600</v>
      </c>
      <c r="AL137" s="215">
        <f t="shared" si="150"/>
        <v>3625851600</v>
      </c>
      <c r="AM137" s="215">
        <f t="shared" si="176"/>
        <v>75600</v>
      </c>
      <c r="AN137" s="215">
        <f t="shared" si="151"/>
        <v>3625851600</v>
      </c>
      <c r="AO137" s="215">
        <v>86400</v>
      </c>
      <c r="AP137" s="215">
        <f t="shared" si="152"/>
        <v>4143830400</v>
      </c>
      <c r="AQ137" s="215">
        <f t="shared" si="177"/>
        <v>86400</v>
      </c>
      <c r="AR137" s="215">
        <f t="shared" si="153"/>
        <v>4143830400</v>
      </c>
      <c r="AS137" s="215">
        <v>64800</v>
      </c>
      <c r="AT137" s="215">
        <f t="shared" si="154"/>
        <v>3107872800</v>
      </c>
      <c r="AU137" s="215">
        <f t="shared" si="178"/>
        <v>64800</v>
      </c>
      <c r="AV137" s="215">
        <f t="shared" si="155"/>
        <v>3107872800</v>
      </c>
      <c r="AW137" s="215">
        <f t="shared" si="179"/>
        <v>226800</v>
      </c>
      <c r="AX137" s="215">
        <f t="shared" si="180"/>
        <v>10877554800</v>
      </c>
      <c r="AY137" s="215">
        <f t="shared" si="181"/>
        <v>226800</v>
      </c>
      <c r="AZ137" s="215">
        <f t="shared" si="182"/>
        <v>10877554800</v>
      </c>
      <c r="BA137" s="215">
        <v>118800</v>
      </c>
      <c r="BB137" s="215">
        <f t="shared" si="156"/>
        <v>5697766800</v>
      </c>
      <c r="BC137" s="215">
        <f t="shared" si="183"/>
        <v>118800</v>
      </c>
      <c r="BD137" s="215">
        <f t="shared" si="157"/>
        <v>5697766800</v>
      </c>
      <c r="BE137" s="214">
        <v>118800</v>
      </c>
      <c r="BF137" s="215">
        <f t="shared" si="158"/>
        <v>5697766800</v>
      </c>
      <c r="BG137" s="215">
        <f t="shared" si="184"/>
        <v>118800</v>
      </c>
      <c r="BH137" s="215">
        <f t="shared" si="159"/>
        <v>5697766800</v>
      </c>
      <c r="BI137" s="215">
        <v>108000</v>
      </c>
      <c r="BJ137" s="215">
        <f t="shared" si="160"/>
        <v>5179788000</v>
      </c>
      <c r="BK137" s="215">
        <f t="shared" si="185"/>
        <v>108000</v>
      </c>
      <c r="BL137" s="215">
        <f t="shared" si="161"/>
        <v>5179788000</v>
      </c>
      <c r="BM137" s="215">
        <f t="shared" si="186"/>
        <v>345600</v>
      </c>
      <c r="BN137" s="215">
        <f t="shared" si="187"/>
        <v>16575321600</v>
      </c>
      <c r="BO137" s="215">
        <f t="shared" si="188"/>
        <v>5697993600</v>
      </c>
      <c r="BP137" s="215">
        <f t="shared" si="189"/>
        <v>16575321600</v>
      </c>
      <c r="BQ137" s="215">
        <v>118800</v>
      </c>
      <c r="BR137" s="215">
        <f t="shared" si="162"/>
        <v>5697766800</v>
      </c>
      <c r="BS137" s="215">
        <f t="shared" si="190"/>
        <v>118800</v>
      </c>
      <c r="BT137" s="215">
        <f t="shared" si="163"/>
        <v>5697766800</v>
      </c>
      <c r="BU137" s="215">
        <v>108000</v>
      </c>
      <c r="BV137" s="215">
        <f t="shared" si="164"/>
        <v>5179788000</v>
      </c>
      <c r="BW137" s="215">
        <f t="shared" si="191"/>
        <v>108000</v>
      </c>
      <c r="BX137" s="215">
        <f t="shared" si="165"/>
        <v>5179788000</v>
      </c>
      <c r="BY137" s="215">
        <v>75600</v>
      </c>
      <c r="BZ137" s="215">
        <f t="shared" si="166"/>
        <v>3625851600</v>
      </c>
      <c r="CA137" s="215">
        <f t="shared" si="192"/>
        <v>75600</v>
      </c>
      <c r="CB137" s="215">
        <f t="shared" si="167"/>
        <v>3625851600</v>
      </c>
      <c r="CC137" s="215">
        <f t="shared" si="193"/>
        <v>302400</v>
      </c>
      <c r="CD137" s="215">
        <f t="shared" si="194"/>
        <v>14503406400</v>
      </c>
      <c r="CE137" s="219">
        <f t="shared" si="195"/>
        <v>302400</v>
      </c>
      <c r="CF137" s="219">
        <f t="shared" si="196"/>
        <v>14503406400</v>
      </c>
      <c r="CG137" s="241">
        <f t="shared" si="197"/>
        <v>1080000</v>
      </c>
      <c r="CH137" s="241">
        <f t="shared" si="198"/>
        <v>51797880000</v>
      </c>
      <c r="CI137" s="241">
        <f t="shared" si="199"/>
        <v>0</v>
      </c>
      <c r="CJ137" s="241"/>
      <c r="CK137" s="241"/>
      <c r="CL137" s="241"/>
      <c r="CM137" s="241"/>
    </row>
    <row r="138" spans="1:91" x14ac:dyDescent="0.35">
      <c r="A138" s="20" t="s">
        <v>11</v>
      </c>
      <c r="B138" s="20">
        <v>13010334</v>
      </c>
      <c r="C138" s="5" t="s">
        <v>271</v>
      </c>
      <c r="D138" s="6" t="s">
        <v>426</v>
      </c>
      <c r="E138" s="6">
        <v>12</v>
      </c>
      <c r="F138" s="6">
        <v>30</v>
      </c>
      <c r="G138" s="7">
        <v>376440</v>
      </c>
      <c r="H138" s="8">
        <f t="shared" si="168"/>
        <v>12548</v>
      </c>
      <c r="I138" s="12">
        <f t="shared" si="136"/>
        <v>2640</v>
      </c>
      <c r="J138" s="13">
        <f t="shared" si="200"/>
        <v>31680</v>
      </c>
      <c r="K138" s="14">
        <v>950400</v>
      </c>
      <c r="L138" s="14">
        <f t="shared" si="137"/>
        <v>11925619200</v>
      </c>
      <c r="M138" s="218">
        <f t="shared" si="138"/>
        <v>1000</v>
      </c>
      <c r="N138" s="218">
        <f t="shared" si="139"/>
        <v>12000</v>
      </c>
      <c r="O138" s="230">
        <v>360000</v>
      </c>
      <c r="P138" s="17">
        <f t="shared" si="140"/>
        <v>4517280000</v>
      </c>
      <c r="Q138" s="237">
        <v>1</v>
      </c>
      <c r="R138" s="8">
        <f t="shared" si="141"/>
        <v>360000</v>
      </c>
      <c r="S138" s="212">
        <f t="shared" si="142"/>
        <v>720000</v>
      </c>
      <c r="T138" s="212">
        <f t="shared" si="143"/>
        <v>9034560000</v>
      </c>
      <c r="U138" s="215">
        <v>18000</v>
      </c>
      <c r="V138" s="215">
        <f t="shared" si="144"/>
        <v>225864000</v>
      </c>
      <c r="W138" s="215">
        <f t="shared" si="169"/>
        <v>18000</v>
      </c>
      <c r="X138" s="215">
        <f t="shared" si="145"/>
        <v>225864000</v>
      </c>
      <c r="Y138" s="221">
        <v>25200.000000000004</v>
      </c>
      <c r="Z138" s="221">
        <f t="shared" si="146"/>
        <v>316209600.00000006</v>
      </c>
      <c r="AA138" s="221">
        <f t="shared" si="170"/>
        <v>25200.000000000004</v>
      </c>
      <c r="AB138" s="221">
        <f t="shared" si="147"/>
        <v>316209600.00000006</v>
      </c>
      <c r="AC138" s="215">
        <v>25200.000000000004</v>
      </c>
      <c r="AD138" s="215">
        <f t="shared" si="148"/>
        <v>316209600.00000006</v>
      </c>
      <c r="AE138" s="215">
        <f t="shared" si="171"/>
        <v>25200.000000000004</v>
      </c>
      <c r="AF138" s="215">
        <f t="shared" si="149"/>
        <v>316209600.00000006</v>
      </c>
      <c r="AG138" s="215">
        <f t="shared" si="172"/>
        <v>68400</v>
      </c>
      <c r="AH138" s="215">
        <f t="shared" si="173"/>
        <v>858283200.00000012</v>
      </c>
      <c r="AI138" s="215">
        <f t="shared" si="174"/>
        <v>68400</v>
      </c>
      <c r="AJ138" s="215">
        <f t="shared" si="175"/>
        <v>858283200.00000012</v>
      </c>
      <c r="AK138" s="214">
        <v>25200.000000000004</v>
      </c>
      <c r="AL138" s="215">
        <f t="shared" si="150"/>
        <v>316209600.00000006</v>
      </c>
      <c r="AM138" s="215">
        <f t="shared" si="176"/>
        <v>25200.000000000004</v>
      </c>
      <c r="AN138" s="215">
        <f t="shared" si="151"/>
        <v>316209600.00000006</v>
      </c>
      <c r="AO138" s="215">
        <v>28800</v>
      </c>
      <c r="AP138" s="215">
        <f t="shared" si="152"/>
        <v>361382400</v>
      </c>
      <c r="AQ138" s="215">
        <f t="shared" si="177"/>
        <v>28800</v>
      </c>
      <c r="AR138" s="215">
        <f t="shared" si="153"/>
        <v>361382400</v>
      </c>
      <c r="AS138" s="215">
        <v>21600</v>
      </c>
      <c r="AT138" s="215">
        <f t="shared" si="154"/>
        <v>271036800</v>
      </c>
      <c r="AU138" s="215">
        <f t="shared" si="178"/>
        <v>21600</v>
      </c>
      <c r="AV138" s="215">
        <f t="shared" si="155"/>
        <v>271036800</v>
      </c>
      <c r="AW138" s="215">
        <f t="shared" si="179"/>
        <v>75600</v>
      </c>
      <c r="AX138" s="215">
        <f t="shared" si="180"/>
        <v>948628800</v>
      </c>
      <c r="AY138" s="215">
        <f t="shared" si="181"/>
        <v>75600</v>
      </c>
      <c r="AZ138" s="215">
        <f t="shared" si="182"/>
        <v>948628800</v>
      </c>
      <c r="BA138" s="215">
        <v>39600</v>
      </c>
      <c r="BB138" s="215">
        <f t="shared" si="156"/>
        <v>496900800</v>
      </c>
      <c r="BC138" s="215">
        <f t="shared" si="183"/>
        <v>39600</v>
      </c>
      <c r="BD138" s="215">
        <f t="shared" si="157"/>
        <v>496900800</v>
      </c>
      <c r="BE138" s="214">
        <v>39600</v>
      </c>
      <c r="BF138" s="215">
        <f t="shared" si="158"/>
        <v>496900800</v>
      </c>
      <c r="BG138" s="215">
        <f t="shared" si="184"/>
        <v>39600</v>
      </c>
      <c r="BH138" s="215">
        <f t="shared" si="159"/>
        <v>496900800</v>
      </c>
      <c r="BI138" s="215">
        <v>36000</v>
      </c>
      <c r="BJ138" s="215">
        <f t="shared" si="160"/>
        <v>451728000</v>
      </c>
      <c r="BK138" s="215">
        <f t="shared" si="185"/>
        <v>36000</v>
      </c>
      <c r="BL138" s="215">
        <f t="shared" si="161"/>
        <v>451728000</v>
      </c>
      <c r="BM138" s="215">
        <f t="shared" si="186"/>
        <v>115200</v>
      </c>
      <c r="BN138" s="215">
        <f t="shared" si="187"/>
        <v>1445529600</v>
      </c>
      <c r="BO138" s="215">
        <f t="shared" si="188"/>
        <v>496976400</v>
      </c>
      <c r="BP138" s="215">
        <f t="shared" si="189"/>
        <v>1445529600</v>
      </c>
      <c r="BQ138" s="215">
        <v>39600</v>
      </c>
      <c r="BR138" s="215">
        <f t="shared" si="162"/>
        <v>496900800</v>
      </c>
      <c r="BS138" s="215">
        <f t="shared" si="190"/>
        <v>39600</v>
      </c>
      <c r="BT138" s="215">
        <f t="shared" si="163"/>
        <v>496900800</v>
      </c>
      <c r="BU138" s="215">
        <v>36000</v>
      </c>
      <c r="BV138" s="215">
        <f t="shared" si="164"/>
        <v>451728000</v>
      </c>
      <c r="BW138" s="215">
        <f t="shared" si="191"/>
        <v>36000</v>
      </c>
      <c r="BX138" s="215">
        <f t="shared" si="165"/>
        <v>451728000</v>
      </c>
      <c r="BY138" s="215">
        <v>25200.000000000004</v>
      </c>
      <c r="BZ138" s="215">
        <f t="shared" si="166"/>
        <v>316209600.00000006</v>
      </c>
      <c r="CA138" s="215">
        <f t="shared" si="192"/>
        <v>25200.000000000004</v>
      </c>
      <c r="CB138" s="215">
        <f t="shared" si="167"/>
        <v>316209600.00000006</v>
      </c>
      <c r="CC138" s="215">
        <f t="shared" si="193"/>
        <v>100800</v>
      </c>
      <c r="CD138" s="215">
        <f t="shared" si="194"/>
        <v>1264838400</v>
      </c>
      <c r="CE138" s="219">
        <f t="shared" si="195"/>
        <v>100800</v>
      </c>
      <c r="CF138" s="219">
        <f t="shared" si="196"/>
        <v>1264838400</v>
      </c>
      <c r="CG138" s="241">
        <f t="shared" si="197"/>
        <v>360000</v>
      </c>
      <c r="CH138" s="241">
        <f t="shared" si="198"/>
        <v>4517280000</v>
      </c>
      <c r="CI138" s="241">
        <f t="shared" si="199"/>
        <v>0</v>
      </c>
      <c r="CJ138" s="241"/>
      <c r="CK138" s="241"/>
      <c r="CL138" s="241"/>
      <c r="CM138" s="241"/>
    </row>
    <row r="139" spans="1:91" x14ac:dyDescent="0.35">
      <c r="A139" s="20" t="s">
        <v>11</v>
      </c>
      <c r="B139" s="20">
        <v>13010336</v>
      </c>
      <c r="C139" s="5" t="s">
        <v>272</v>
      </c>
      <c r="D139" s="6" t="s">
        <v>427</v>
      </c>
      <c r="E139" s="6">
        <v>12</v>
      </c>
      <c r="F139" s="6">
        <v>30</v>
      </c>
      <c r="G139" s="7">
        <v>455610</v>
      </c>
      <c r="H139" s="8">
        <f t="shared" si="168"/>
        <v>15187</v>
      </c>
      <c r="I139" s="12">
        <f t="shared" si="136"/>
        <v>2220</v>
      </c>
      <c r="J139" s="13">
        <f t="shared" si="200"/>
        <v>26640</v>
      </c>
      <c r="K139" s="14">
        <v>799200</v>
      </c>
      <c r="L139" s="14">
        <f t="shared" si="137"/>
        <v>12137450400</v>
      </c>
      <c r="M139" s="218">
        <f t="shared" si="138"/>
        <v>1000</v>
      </c>
      <c r="N139" s="218">
        <f t="shared" si="139"/>
        <v>12000</v>
      </c>
      <c r="O139" s="230">
        <v>360000</v>
      </c>
      <c r="P139" s="17">
        <f t="shared" si="140"/>
        <v>5467320000</v>
      </c>
      <c r="Q139" s="237">
        <v>1</v>
      </c>
      <c r="R139" s="8">
        <f t="shared" si="141"/>
        <v>360000</v>
      </c>
      <c r="S139" s="212">
        <f t="shared" si="142"/>
        <v>720000</v>
      </c>
      <c r="T139" s="212">
        <f t="shared" si="143"/>
        <v>10934640000</v>
      </c>
      <c r="U139" s="215">
        <v>18000</v>
      </c>
      <c r="V139" s="215">
        <f t="shared" si="144"/>
        <v>273366000</v>
      </c>
      <c r="W139" s="215">
        <f t="shared" si="169"/>
        <v>18000</v>
      </c>
      <c r="X139" s="215">
        <f t="shared" si="145"/>
        <v>273366000</v>
      </c>
      <c r="Y139" s="221">
        <v>25200.000000000004</v>
      </c>
      <c r="Z139" s="221">
        <f t="shared" si="146"/>
        <v>382712400.00000006</v>
      </c>
      <c r="AA139" s="221">
        <f t="shared" si="170"/>
        <v>25200.000000000004</v>
      </c>
      <c r="AB139" s="221">
        <f t="shared" si="147"/>
        <v>382712400.00000006</v>
      </c>
      <c r="AC139" s="215">
        <v>25200.000000000004</v>
      </c>
      <c r="AD139" s="215">
        <f t="shared" si="148"/>
        <v>382712400.00000006</v>
      </c>
      <c r="AE139" s="215">
        <f t="shared" si="171"/>
        <v>25200.000000000004</v>
      </c>
      <c r="AF139" s="215">
        <f t="shared" si="149"/>
        <v>382712400.00000006</v>
      </c>
      <c r="AG139" s="215">
        <f t="shared" si="172"/>
        <v>68400</v>
      </c>
      <c r="AH139" s="215">
        <f t="shared" si="173"/>
        <v>1038790800.0000001</v>
      </c>
      <c r="AI139" s="215">
        <f t="shared" si="174"/>
        <v>68400</v>
      </c>
      <c r="AJ139" s="215">
        <f t="shared" si="175"/>
        <v>1038790800.0000001</v>
      </c>
      <c r="AK139" s="214">
        <v>25200.000000000004</v>
      </c>
      <c r="AL139" s="215">
        <f t="shared" si="150"/>
        <v>382712400.00000006</v>
      </c>
      <c r="AM139" s="215">
        <f t="shared" si="176"/>
        <v>25200.000000000004</v>
      </c>
      <c r="AN139" s="215">
        <f t="shared" si="151"/>
        <v>382712400.00000006</v>
      </c>
      <c r="AO139" s="215">
        <v>28800</v>
      </c>
      <c r="AP139" s="215">
        <f t="shared" si="152"/>
        <v>437385600</v>
      </c>
      <c r="AQ139" s="215">
        <f t="shared" si="177"/>
        <v>28800</v>
      </c>
      <c r="AR139" s="215">
        <f t="shared" si="153"/>
        <v>437385600</v>
      </c>
      <c r="AS139" s="215">
        <v>21600</v>
      </c>
      <c r="AT139" s="215">
        <f t="shared" si="154"/>
        <v>328039200</v>
      </c>
      <c r="AU139" s="215">
        <f t="shared" si="178"/>
        <v>21600</v>
      </c>
      <c r="AV139" s="215">
        <f t="shared" si="155"/>
        <v>328039200</v>
      </c>
      <c r="AW139" s="215">
        <f t="shared" si="179"/>
        <v>75600</v>
      </c>
      <c r="AX139" s="215">
        <f t="shared" si="180"/>
        <v>1148137200</v>
      </c>
      <c r="AY139" s="215">
        <f t="shared" si="181"/>
        <v>75600</v>
      </c>
      <c r="AZ139" s="215">
        <f t="shared" si="182"/>
        <v>1148137200</v>
      </c>
      <c r="BA139" s="215">
        <v>39600</v>
      </c>
      <c r="BB139" s="215">
        <f t="shared" si="156"/>
        <v>601405200</v>
      </c>
      <c r="BC139" s="215">
        <f t="shared" si="183"/>
        <v>39600</v>
      </c>
      <c r="BD139" s="215">
        <f t="shared" si="157"/>
        <v>601405200</v>
      </c>
      <c r="BE139" s="214">
        <v>39600</v>
      </c>
      <c r="BF139" s="215">
        <f t="shared" si="158"/>
        <v>601405200</v>
      </c>
      <c r="BG139" s="215">
        <f t="shared" si="184"/>
        <v>39600</v>
      </c>
      <c r="BH139" s="215">
        <f t="shared" si="159"/>
        <v>601405200</v>
      </c>
      <c r="BI139" s="215">
        <v>36000</v>
      </c>
      <c r="BJ139" s="215">
        <f t="shared" si="160"/>
        <v>546732000</v>
      </c>
      <c r="BK139" s="215">
        <f t="shared" si="185"/>
        <v>36000</v>
      </c>
      <c r="BL139" s="215">
        <f t="shared" si="161"/>
        <v>546732000</v>
      </c>
      <c r="BM139" s="215">
        <f t="shared" si="186"/>
        <v>115200</v>
      </c>
      <c r="BN139" s="215">
        <f t="shared" si="187"/>
        <v>1749542400</v>
      </c>
      <c r="BO139" s="215">
        <f t="shared" si="188"/>
        <v>601480800</v>
      </c>
      <c r="BP139" s="215">
        <f t="shared" si="189"/>
        <v>1749542400</v>
      </c>
      <c r="BQ139" s="215">
        <v>39600</v>
      </c>
      <c r="BR139" s="215">
        <f t="shared" si="162"/>
        <v>601405200</v>
      </c>
      <c r="BS139" s="215">
        <f t="shared" si="190"/>
        <v>39600</v>
      </c>
      <c r="BT139" s="215">
        <f t="shared" si="163"/>
        <v>601405200</v>
      </c>
      <c r="BU139" s="215">
        <v>36000</v>
      </c>
      <c r="BV139" s="215">
        <f t="shared" si="164"/>
        <v>546732000</v>
      </c>
      <c r="BW139" s="215">
        <f t="shared" si="191"/>
        <v>36000</v>
      </c>
      <c r="BX139" s="215">
        <f t="shared" si="165"/>
        <v>546732000</v>
      </c>
      <c r="BY139" s="215">
        <v>25200.000000000004</v>
      </c>
      <c r="BZ139" s="215">
        <f t="shared" si="166"/>
        <v>382712400.00000006</v>
      </c>
      <c r="CA139" s="215">
        <f t="shared" si="192"/>
        <v>25200.000000000004</v>
      </c>
      <c r="CB139" s="215">
        <f t="shared" si="167"/>
        <v>382712400.00000006</v>
      </c>
      <c r="CC139" s="215">
        <f t="shared" si="193"/>
        <v>100800</v>
      </c>
      <c r="CD139" s="215">
        <f t="shared" si="194"/>
        <v>1530849600</v>
      </c>
      <c r="CE139" s="219">
        <f t="shared" si="195"/>
        <v>100800</v>
      </c>
      <c r="CF139" s="219">
        <f t="shared" si="196"/>
        <v>1530849600</v>
      </c>
      <c r="CG139" s="241">
        <f t="shared" si="197"/>
        <v>360000</v>
      </c>
      <c r="CH139" s="241">
        <f t="shared" si="198"/>
        <v>5467320000</v>
      </c>
      <c r="CI139" s="241">
        <f t="shared" si="199"/>
        <v>0</v>
      </c>
      <c r="CJ139" s="241"/>
      <c r="CK139" s="241"/>
      <c r="CL139" s="241"/>
      <c r="CM139" s="241"/>
    </row>
    <row r="140" spans="1:91" x14ac:dyDescent="0.35">
      <c r="A140" s="20" t="s">
        <v>11</v>
      </c>
      <c r="B140" s="20">
        <v>13010256</v>
      </c>
      <c r="C140" s="5" t="s">
        <v>430</v>
      </c>
      <c r="D140" s="6"/>
      <c r="E140" s="6">
        <v>12</v>
      </c>
      <c r="F140" s="6">
        <v>30</v>
      </c>
      <c r="G140" s="7">
        <v>202500</v>
      </c>
      <c r="H140" s="8">
        <f t="shared" si="168"/>
        <v>6750</v>
      </c>
      <c r="I140" s="12">
        <f t="shared" si="136"/>
        <v>12000</v>
      </c>
      <c r="J140" s="13">
        <f t="shared" si="200"/>
        <v>144000</v>
      </c>
      <c r="K140" s="14">
        <v>4320000</v>
      </c>
      <c r="L140" s="14">
        <f t="shared" si="137"/>
        <v>29160000000</v>
      </c>
      <c r="M140" s="218">
        <f t="shared" si="138"/>
        <v>10000</v>
      </c>
      <c r="N140" s="218">
        <f t="shared" si="139"/>
        <v>120000</v>
      </c>
      <c r="O140" s="230">
        <v>3600000</v>
      </c>
      <c r="P140" s="17">
        <f t="shared" si="140"/>
        <v>24300000000</v>
      </c>
      <c r="Q140" s="237">
        <v>0.1</v>
      </c>
      <c r="R140" s="8">
        <f t="shared" si="141"/>
        <v>360000</v>
      </c>
      <c r="S140" s="212">
        <f t="shared" si="142"/>
        <v>3960000</v>
      </c>
      <c r="T140" s="212">
        <f t="shared" si="143"/>
        <v>26730000000</v>
      </c>
      <c r="U140" s="215">
        <v>180000</v>
      </c>
      <c r="V140" s="215">
        <f t="shared" si="144"/>
        <v>1215000000</v>
      </c>
      <c r="W140" s="215">
        <f t="shared" si="169"/>
        <v>18000</v>
      </c>
      <c r="X140" s="215">
        <f t="shared" si="145"/>
        <v>121500000</v>
      </c>
      <c r="Y140" s="221">
        <v>252000.00000000003</v>
      </c>
      <c r="Z140" s="221">
        <f t="shared" si="146"/>
        <v>1701000000.0000002</v>
      </c>
      <c r="AA140" s="221">
        <f t="shared" si="170"/>
        <v>25200.000000000004</v>
      </c>
      <c r="AB140" s="221">
        <f t="shared" si="147"/>
        <v>170100000.00000003</v>
      </c>
      <c r="AC140" s="215">
        <v>252000.00000000003</v>
      </c>
      <c r="AD140" s="215">
        <f t="shared" si="148"/>
        <v>1701000000.0000002</v>
      </c>
      <c r="AE140" s="215">
        <f t="shared" si="171"/>
        <v>25200.000000000004</v>
      </c>
      <c r="AF140" s="215">
        <f t="shared" si="149"/>
        <v>170100000.00000003</v>
      </c>
      <c r="AG140" s="215">
        <f t="shared" si="172"/>
        <v>684000</v>
      </c>
      <c r="AH140" s="215">
        <f t="shared" si="173"/>
        <v>4617000000</v>
      </c>
      <c r="AI140" s="215">
        <f t="shared" si="174"/>
        <v>68400</v>
      </c>
      <c r="AJ140" s="215">
        <f t="shared" si="175"/>
        <v>461700000.00000006</v>
      </c>
      <c r="AK140" s="214">
        <v>252000.00000000003</v>
      </c>
      <c r="AL140" s="215">
        <f t="shared" si="150"/>
        <v>1701000000.0000002</v>
      </c>
      <c r="AM140" s="215">
        <f t="shared" si="176"/>
        <v>25200.000000000004</v>
      </c>
      <c r="AN140" s="215">
        <f t="shared" si="151"/>
        <v>170100000.00000003</v>
      </c>
      <c r="AO140" s="215">
        <v>288000</v>
      </c>
      <c r="AP140" s="215">
        <f t="shared" si="152"/>
        <v>1944000000</v>
      </c>
      <c r="AQ140" s="215">
        <f t="shared" si="177"/>
        <v>28800</v>
      </c>
      <c r="AR140" s="215">
        <f t="shared" si="153"/>
        <v>194400000</v>
      </c>
      <c r="AS140" s="215">
        <v>216000</v>
      </c>
      <c r="AT140" s="215">
        <f t="shared" si="154"/>
        <v>1458000000</v>
      </c>
      <c r="AU140" s="215">
        <f t="shared" si="178"/>
        <v>21600</v>
      </c>
      <c r="AV140" s="215">
        <f t="shared" si="155"/>
        <v>145800000</v>
      </c>
      <c r="AW140" s="215">
        <f t="shared" si="179"/>
        <v>756000</v>
      </c>
      <c r="AX140" s="215">
        <f t="shared" si="180"/>
        <v>5103000000</v>
      </c>
      <c r="AY140" s="215">
        <f t="shared" si="181"/>
        <v>75600</v>
      </c>
      <c r="AZ140" s="215">
        <f t="shared" si="182"/>
        <v>510300000</v>
      </c>
      <c r="BA140" s="215">
        <v>396000</v>
      </c>
      <c r="BB140" s="215">
        <f t="shared" si="156"/>
        <v>2673000000</v>
      </c>
      <c r="BC140" s="215">
        <f t="shared" si="183"/>
        <v>39600</v>
      </c>
      <c r="BD140" s="215">
        <f t="shared" si="157"/>
        <v>267300000</v>
      </c>
      <c r="BE140" s="214">
        <v>396000</v>
      </c>
      <c r="BF140" s="215">
        <f t="shared" si="158"/>
        <v>2673000000</v>
      </c>
      <c r="BG140" s="215">
        <f t="shared" si="184"/>
        <v>39600</v>
      </c>
      <c r="BH140" s="215">
        <f t="shared" si="159"/>
        <v>267300000</v>
      </c>
      <c r="BI140" s="215">
        <v>360000</v>
      </c>
      <c r="BJ140" s="215">
        <f t="shared" si="160"/>
        <v>2430000000</v>
      </c>
      <c r="BK140" s="215">
        <f t="shared" si="185"/>
        <v>36000</v>
      </c>
      <c r="BL140" s="215">
        <f t="shared" si="161"/>
        <v>243000000</v>
      </c>
      <c r="BM140" s="215">
        <f t="shared" si="186"/>
        <v>1152000</v>
      </c>
      <c r="BN140" s="215">
        <f t="shared" si="187"/>
        <v>7776000000</v>
      </c>
      <c r="BO140" s="215">
        <f t="shared" si="188"/>
        <v>267375600</v>
      </c>
      <c r="BP140" s="215">
        <f t="shared" si="189"/>
        <v>777600000</v>
      </c>
      <c r="BQ140" s="215">
        <v>396000</v>
      </c>
      <c r="BR140" s="215">
        <f t="shared" si="162"/>
        <v>2673000000</v>
      </c>
      <c r="BS140" s="215">
        <f t="shared" si="190"/>
        <v>39600</v>
      </c>
      <c r="BT140" s="215">
        <f t="shared" si="163"/>
        <v>267300000</v>
      </c>
      <c r="BU140" s="215">
        <v>360000</v>
      </c>
      <c r="BV140" s="215">
        <f t="shared" si="164"/>
        <v>2430000000</v>
      </c>
      <c r="BW140" s="215">
        <f t="shared" si="191"/>
        <v>36000</v>
      </c>
      <c r="BX140" s="215">
        <f t="shared" si="165"/>
        <v>243000000</v>
      </c>
      <c r="BY140" s="215">
        <v>252000.00000000003</v>
      </c>
      <c r="BZ140" s="215">
        <f t="shared" si="166"/>
        <v>1701000000.0000002</v>
      </c>
      <c r="CA140" s="215">
        <f t="shared" si="192"/>
        <v>25200.000000000004</v>
      </c>
      <c r="CB140" s="215">
        <f t="shared" si="167"/>
        <v>170100000.00000003</v>
      </c>
      <c r="CC140" s="215">
        <f t="shared" si="193"/>
        <v>1008000</v>
      </c>
      <c r="CD140" s="215">
        <f t="shared" si="194"/>
        <v>6804000000</v>
      </c>
      <c r="CE140" s="219">
        <f t="shared" si="195"/>
        <v>100800</v>
      </c>
      <c r="CF140" s="219">
        <f t="shared" si="196"/>
        <v>680400000</v>
      </c>
      <c r="CG140" s="241">
        <f t="shared" si="197"/>
        <v>360000</v>
      </c>
      <c r="CH140" s="241">
        <f t="shared" si="198"/>
        <v>2430000000</v>
      </c>
      <c r="CI140" s="241">
        <f t="shared" si="199"/>
        <v>0</v>
      </c>
      <c r="CJ140" s="241"/>
      <c r="CK140" s="241"/>
      <c r="CL140" s="241"/>
      <c r="CM140" s="241"/>
    </row>
    <row r="141" spans="1:91" x14ac:dyDescent="0.35">
      <c r="A141" s="20" t="s">
        <v>11</v>
      </c>
      <c r="B141" s="20">
        <v>13010342</v>
      </c>
      <c r="C141" s="5" t="s">
        <v>274</v>
      </c>
      <c r="D141" s="6" t="s">
        <v>445</v>
      </c>
      <c r="E141" s="6">
        <v>12</v>
      </c>
      <c r="F141" s="6">
        <v>60</v>
      </c>
      <c r="G141" s="7">
        <v>388800</v>
      </c>
      <c r="H141" s="8">
        <f t="shared" si="168"/>
        <v>6480</v>
      </c>
      <c r="I141" s="12">
        <f t="shared" ref="I141:I153" si="201">(K141/F141)/E141</f>
        <v>1182</v>
      </c>
      <c r="J141" s="13">
        <f t="shared" si="200"/>
        <v>14184</v>
      </c>
      <c r="K141" s="14">
        <v>851040</v>
      </c>
      <c r="L141" s="14">
        <f t="shared" si="137"/>
        <v>5514739200</v>
      </c>
      <c r="M141" s="218">
        <f t="shared" si="138"/>
        <v>6000</v>
      </c>
      <c r="N141" s="218">
        <f t="shared" si="139"/>
        <v>72000</v>
      </c>
      <c r="O141" s="230">
        <v>4320000</v>
      </c>
      <c r="P141" s="17">
        <f t="shared" si="140"/>
        <v>27993600000</v>
      </c>
      <c r="Q141" s="237">
        <v>0</v>
      </c>
      <c r="R141" s="8">
        <f t="shared" si="141"/>
        <v>0</v>
      </c>
      <c r="S141" s="212">
        <f t="shared" si="142"/>
        <v>4320000</v>
      </c>
      <c r="T141" s="212">
        <f t="shared" si="143"/>
        <v>27993600000</v>
      </c>
      <c r="U141" s="215">
        <v>216000</v>
      </c>
      <c r="V141" s="215">
        <f t="shared" si="144"/>
        <v>1399680000</v>
      </c>
      <c r="W141" s="215">
        <f t="shared" si="169"/>
        <v>0</v>
      </c>
      <c r="X141" s="215">
        <f t="shared" si="145"/>
        <v>0</v>
      </c>
      <c r="Y141" s="221">
        <v>302400</v>
      </c>
      <c r="Z141" s="221">
        <f t="shared" si="146"/>
        <v>1959552000</v>
      </c>
      <c r="AA141" s="221">
        <f t="shared" si="170"/>
        <v>0</v>
      </c>
      <c r="AB141" s="221">
        <f t="shared" si="147"/>
        <v>0</v>
      </c>
      <c r="AC141" s="215">
        <v>302400</v>
      </c>
      <c r="AD141" s="215">
        <f t="shared" si="148"/>
        <v>1959552000</v>
      </c>
      <c r="AE141" s="215">
        <f t="shared" si="171"/>
        <v>0</v>
      </c>
      <c r="AF141" s="215">
        <f t="shared" si="149"/>
        <v>0</v>
      </c>
      <c r="AG141" s="215">
        <f t="shared" si="172"/>
        <v>820800</v>
      </c>
      <c r="AH141" s="215">
        <f t="shared" si="173"/>
        <v>5318784000</v>
      </c>
      <c r="AI141" s="215">
        <f t="shared" si="174"/>
        <v>0</v>
      </c>
      <c r="AJ141" s="215">
        <f t="shared" si="175"/>
        <v>0</v>
      </c>
      <c r="AK141" s="214">
        <v>302400</v>
      </c>
      <c r="AL141" s="215">
        <f t="shared" si="150"/>
        <v>1959552000</v>
      </c>
      <c r="AM141" s="215">
        <f t="shared" si="176"/>
        <v>0</v>
      </c>
      <c r="AN141" s="215">
        <f t="shared" si="151"/>
        <v>0</v>
      </c>
      <c r="AO141" s="215">
        <v>345600</v>
      </c>
      <c r="AP141" s="215">
        <f t="shared" si="152"/>
        <v>2239488000</v>
      </c>
      <c r="AQ141" s="215">
        <f t="shared" si="177"/>
        <v>0</v>
      </c>
      <c r="AR141" s="215">
        <f t="shared" si="153"/>
        <v>0</v>
      </c>
      <c r="AS141" s="215">
        <v>259200</v>
      </c>
      <c r="AT141" s="215">
        <f t="shared" si="154"/>
        <v>1679616000</v>
      </c>
      <c r="AU141" s="215">
        <f t="shared" si="178"/>
        <v>0</v>
      </c>
      <c r="AV141" s="215">
        <f t="shared" si="155"/>
        <v>0</v>
      </c>
      <c r="AW141" s="215">
        <f t="shared" si="179"/>
        <v>907200</v>
      </c>
      <c r="AX141" s="215">
        <f t="shared" si="180"/>
        <v>5878656000</v>
      </c>
      <c r="AY141" s="215">
        <f t="shared" si="181"/>
        <v>0</v>
      </c>
      <c r="AZ141" s="215">
        <f t="shared" si="182"/>
        <v>0</v>
      </c>
      <c r="BA141" s="215">
        <v>475200</v>
      </c>
      <c r="BB141" s="215">
        <f t="shared" si="156"/>
        <v>3079296000</v>
      </c>
      <c r="BC141" s="215">
        <f t="shared" si="183"/>
        <v>0</v>
      </c>
      <c r="BD141" s="215">
        <f t="shared" si="157"/>
        <v>0</v>
      </c>
      <c r="BE141" s="214">
        <v>475200</v>
      </c>
      <c r="BF141" s="215">
        <f t="shared" si="158"/>
        <v>3079296000</v>
      </c>
      <c r="BG141" s="215">
        <f t="shared" si="184"/>
        <v>0</v>
      </c>
      <c r="BH141" s="215">
        <f t="shared" si="159"/>
        <v>0</v>
      </c>
      <c r="BI141" s="215">
        <v>432000</v>
      </c>
      <c r="BJ141" s="215">
        <f t="shared" si="160"/>
        <v>2799360000</v>
      </c>
      <c r="BK141" s="215">
        <f t="shared" si="185"/>
        <v>0</v>
      </c>
      <c r="BL141" s="215">
        <f t="shared" si="161"/>
        <v>0</v>
      </c>
      <c r="BM141" s="215">
        <f t="shared" si="186"/>
        <v>1382400</v>
      </c>
      <c r="BN141" s="215">
        <f t="shared" si="187"/>
        <v>8957952000</v>
      </c>
      <c r="BO141" s="215">
        <f t="shared" si="188"/>
        <v>0</v>
      </c>
      <c r="BP141" s="215">
        <f t="shared" si="189"/>
        <v>0</v>
      </c>
      <c r="BQ141" s="215">
        <v>475200</v>
      </c>
      <c r="BR141" s="215">
        <f t="shared" si="162"/>
        <v>3079296000</v>
      </c>
      <c r="BS141" s="215">
        <f t="shared" si="190"/>
        <v>0</v>
      </c>
      <c r="BT141" s="215">
        <f t="shared" si="163"/>
        <v>0</v>
      </c>
      <c r="BU141" s="215">
        <v>432000</v>
      </c>
      <c r="BV141" s="215">
        <f t="shared" si="164"/>
        <v>2799360000</v>
      </c>
      <c r="BW141" s="215">
        <f t="shared" si="191"/>
        <v>0</v>
      </c>
      <c r="BX141" s="215">
        <f t="shared" si="165"/>
        <v>0</v>
      </c>
      <c r="BY141" s="215">
        <v>302400</v>
      </c>
      <c r="BZ141" s="215">
        <f t="shared" si="166"/>
        <v>1959552000</v>
      </c>
      <c r="CA141" s="215">
        <f t="shared" si="192"/>
        <v>0</v>
      </c>
      <c r="CB141" s="215">
        <f t="shared" si="167"/>
        <v>0</v>
      </c>
      <c r="CC141" s="215">
        <f t="shared" si="193"/>
        <v>1209600</v>
      </c>
      <c r="CD141" s="215">
        <f t="shared" si="194"/>
        <v>7838208000</v>
      </c>
      <c r="CE141" s="219">
        <f t="shared" si="195"/>
        <v>0</v>
      </c>
      <c r="CF141" s="219">
        <f t="shared" si="196"/>
        <v>0</v>
      </c>
      <c r="CG141" s="241">
        <f t="shared" si="197"/>
        <v>0</v>
      </c>
      <c r="CH141" s="241">
        <f t="shared" si="198"/>
        <v>0</v>
      </c>
      <c r="CI141" s="241">
        <f t="shared" si="199"/>
        <v>0</v>
      </c>
      <c r="CJ141" s="241"/>
      <c r="CK141" s="241"/>
      <c r="CL141" s="241"/>
      <c r="CM141" s="241"/>
    </row>
    <row r="142" spans="1:91" x14ac:dyDescent="0.35">
      <c r="A142" s="20" t="s">
        <v>11</v>
      </c>
      <c r="B142" s="20">
        <v>13020274</v>
      </c>
      <c r="C142" s="5" t="s">
        <v>275</v>
      </c>
      <c r="D142" s="6" t="s">
        <v>428</v>
      </c>
      <c r="E142" s="6">
        <v>12</v>
      </c>
      <c r="F142" s="6">
        <v>50</v>
      </c>
      <c r="G142" s="7">
        <v>792000</v>
      </c>
      <c r="H142" s="8">
        <f t="shared" si="168"/>
        <v>15840</v>
      </c>
      <c r="I142" s="12">
        <f t="shared" si="201"/>
        <v>4800</v>
      </c>
      <c r="J142" s="13">
        <f t="shared" si="200"/>
        <v>57600</v>
      </c>
      <c r="K142" s="14">
        <v>2880000</v>
      </c>
      <c r="L142" s="14">
        <f t="shared" si="137"/>
        <v>45619200000</v>
      </c>
      <c r="M142" s="218">
        <f t="shared" si="138"/>
        <v>20000</v>
      </c>
      <c r="N142" s="218">
        <f t="shared" si="139"/>
        <v>240000</v>
      </c>
      <c r="O142" s="238">
        <v>12000000</v>
      </c>
      <c r="P142" s="17">
        <f t="shared" si="140"/>
        <v>190080000000</v>
      </c>
      <c r="Q142" s="237">
        <v>0.1</v>
      </c>
      <c r="R142" s="8">
        <f t="shared" si="141"/>
        <v>1200000</v>
      </c>
      <c r="S142" s="212">
        <f t="shared" si="142"/>
        <v>13200000</v>
      </c>
      <c r="T142" s="212">
        <f t="shared" si="143"/>
        <v>209088000000</v>
      </c>
      <c r="U142" s="215">
        <v>600000</v>
      </c>
      <c r="V142" s="215">
        <f t="shared" si="144"/>
        <v>9504000000</v>
      </c>
      <c r="W142" s="215">
        <f t="shared" si="169"/>
        <v>60000</v>
      </c>
      <c r="X142" s="215">
        <f t="shared" si="145"/>
        <v>950400000</v>
      </c>
      <c r="Y142" s="221">
        <v>840000.00000000012</v>
      </c>
      <c r="Z142" s="221">
        <f t="shared" si="146"/>
        <v>13305600000.000002</v>
      </c>
      <c r="AA142" s="221">
        <f t="shared" si="170"/>
        <v>84000.000000000015</v>
      </c>
      <c r="AB142" s="221">
        <f t="shared" si="147"/>
        <v>1330560000.0000002</v>
      </c>
      <c r="AC142" s="215">
        <v>840000.00000000012</v>
      </c>
      <c r="AD142" s="215">
        <f t="shared" si="148"/>
        <v>13305600000.000002</v>
      </c>
      <c r="AE142" s="215">
        <f t="shared" si="171"/>
        <v>84000.000000000015</v>
      </c>
      <c r="AF142" s="215">
        <f t="shared" si="149"/>
        <v>1330560000.0000002</v>
      </c>
      <c r="AG142" s="215">
        <f t="shared" si="172"/>
        <v>2280000</v>
      </c>
      <c r="AH142" s="215">
        <f t="shared" si="173"/>
        <v>36115200000</v>
      </c>
      <c r="AI142" s="215">
        <f t="shared" si="174"/>
        <v>228000.00000000003</v>
      </c>
      <c r="AJ142" s="215">
        <f t="shared" si="175"/>
        <v>3611520000.0000005</v>
      </c>
      <c r="AK142" s="214">
        <v>840000.00000000012</v>
      </c>
      <c r="AL142" s="215">
        <f t="shared" si="150"/>
        <v>13305600000.000002</v>
      </c>
      <c r="AM142" s="215">
        <f t="shared" si="176"/>
        <v>84000.000000000015</v>
      </c>
      <c r="AN142" s="215">
        <f t="shared" si="151"/>
        <v>1330560000.0000002</v>
      </c>
      <c r="AO142" s="215">
        <v>960000</v>
      </c>
      <c r="AP142" s="215">
        <f t="shared" si="152"/>
        <v>15206400000</v>
      </c>
      <c r="AQ142" s="215">
        <f t="shared" si="177"/>
        <v>96000</v>
      </c>
      <c r="AR142" s="215">
        <f t="shared" si="153"/>
        <v>1520640000</v>
      </c>
      <c r="AS142" s="215">
        <v>720000</v>
      </c>
      <c r="AT142" s="215">
        <f t="shared" si="154"/>
        <v>11404800000</v>
      </c>
      <c r="AU142" s="215">
        <f t="shared" si="178"/>
        <v>72000</v>
      </c>
      <c r="AV142" s="215">
        <f t="shared" si="155"/>
        <v>1140480000</v>
      </c>
      <c r="AW142" s="215">
        <f t="shared" si="179"/>
        <v>2520000</v>
      </c>
      <c r="AX142" s="215">
        <f t="shared" si="180"/>
        <v>39916800000</v>
      </c>
      <c r="AY142" s="215">
        <f t="shared" si="181"/>
        <v>252000</v>
      </c>
      <c r="AZ142" s="215">
        <f t="shared" si="182"/>
        <v>3991680000</v>
      </c>
      <c r="BA142" s="215">
        <v>1320000</v>
      </c>
      <c r="BB142" s="215">
        <f t="shared" si="156"/>
        <v>20908800000</v>
      </c>
      <c r="BC142" s="215">
        <f t="shared" si="183"/>
        <v>132000</v>
      </c>
      <c r="BD142" s="215">
        <f t="shared" si="157"/>
        <v>2090880000</v>
      </c>
      <c r="BE142" s="214">
        <v>1320000</v>
      </c>
      <c r="BF142" s="215">
        <f t="shared" si="158"/>
        <v>20908800000</v>
      </c>
      <c r="BG142" s="215">
        <f t="shared" si="184"/>
        <v>132000</v>
      </c>
      <c r="BH142" s="215">
        <f t="shared" si="159"/>
        <v>2090880000</v>
      </c>
      <c r="BI142" s="215">
        <v>1200000</v>
      </c>
      <c r="BJ142" s="215">
        <f t="shared" si="160"/>
        <v>19008000000</v>
      </c>
      <c r="BK142" s="215">
        <f t="shared" si="185"/>
        <v>120000</v>
      </c>
      <c r="BL142" s="215">
        <f t="shared" si="161"/>
        <v>1900800000</v>
      </c>
      <c r="BM142" s="215">
        <f t="shared" si="186"/>
        <v>3840000</v>
      </c>
      <c r="BN142" s="215">
        <f t="shared" si="187"/>
        <v>60825600000</v>
      </c>
      <c r="BO142" s="215">
        <f t="shared" si="188"/>
        <v>2091132000</v>
      </c>
      <c r="BP142" s="215">
        <f t="shared" si="189"/>
        <v>6082560000</v>
      </c>
      <c r="BQ142" s="215">
        <v>1320000</v>
      </c>
      <c r="BR142" s="215">
        <f t="shared" si="162"/>
        <v>20908800000</v>
      </c>
      <c r="BS142" s="215">
        <f t="shared" si="190"/>
        <v>132000</v>
      </c>
      <c r="BT142" s="215">
        <f t="shared" si="163"/>
        <v>2090880000</v>
      </c>
      <c r="BU142" s="215">
        <v>1200000</v>
      </c>
      <c r="BV142" s="215">
        <f t="shared" si="164"/>
        <v>19008000000</v>
      </c>
      <c r="BW142" s="215">
        <f t="shared" si="191"/>
        <v>120000</v>
      </c>
      <c r="BX142" s="215">
        <f t="shared" si="165"/>
        <v>1900800000</v>
      </c>
      <c r="BY142" s="215">
        <v>840000.00000000012</v>
      </c>
      <c r="BZ142" s="215">
        <f t="shared" si="166"/>
        <v>13305600000.000002</v>
      </c>
      <c r="CA142" s="215">
        <f t="shared" si="192"/>
        <v>84000.000000000015</v>
      </c>
      <c r="CB142" s="215">
        <f t="shared" si="167"/>
        <v>1330560000.0000002</v>
      </c>
      <c r="CC142" s="215">
        <f t="shared" si="193"/>
        <v>3360000</v>
      </c>
      <c r="CD142" s="215">
        <f t="shared" si="194"/>
        <v>53222400000</v>
      </c>
      <c r="CE142" s="219">
        <f t="shared" si="195"/>
        <v>336000</v>
      </c>
      <c r="CF142" s="219">
        <f t="shared" si="196"/>
        <v>5322240000</v>
      </c>
      <c r="CG142" s="241">
        <f t="shared" si="197"/>
        <v>1200000</v>
      </c>
      <c r="CH142" s="241">
        <f t="shared" si="198"/>
        <v>19008000000</v>
      </c>
      <c r="CI142" s="241">
        <f t="shared" si="199"/>
        <v>0</v>
      </c>
      <c r="CJ142" s="241"/>
      <c r="CK142" s="241"/>
      <c r="CL142" s="241"/>
      <c r="CM142" s="241"/>
    </row>
    <row r="143" spans="1:91" x14ac:dyDescent="0.35">
      <c r="A143" s="20" t="s">
        <v>11</v>
      </c>
      <c r="B143" s="20">
        <v>13020242</v>
      </c>
      <c r="C143" s="5" t="s">
        <v>313</v>
      </c>
      <c r="D143" s="6"/>
      <c r="E143" s="6">
        <v>12</v>
      </c>
      <c r="F143" s="6">
        <v>56</v>
      </c>
      <c r="G143" s="7">
        <v>4179560</v>
      </c>
      <c r="H143" s="8">
        <f t="shared" si="168"/>
        <v>74635</v>
      </c>
      <c r="I143" s="12">
        <f t="shared" si="201"/>
        <v>0</v>
      </c>
      <c r="J143" s="13">
        <f t="shared" si="200"/>
        <v>0</v>
      </c>
      <c r="K143" s="14">
        <v>0</v>
      </c>
      <c r="L143" s="14">
        <f t="shared" si="137"/>
        <v>0</v>
      </c>
      <c r="M143" s="218">
        <f t="shared" si="138"/>
        <v>0</v>
      </c>
      <c r="N143" s="218">
        <f t="shared" si="139"/>
        <v>0</v>
      </c>
      <c r="O143" s="230"/>
      <c r="P143" s="17">
        <f t="shared" si="140"/>
        <v>0</v>
      </c>
      <c r="Q143" s="237">
        <v>0</v>
      </c>
      <c r="R143" s="8">
        <f t="shared" si="141"/>
        <v>0</v>
      </c>
      <c r="S143" s="212">
        <f t="shared" si="142"/>
        <v>0</v>
      </c>
      <c r="T143" s="212">
        <f t="shared" si="143"/>
        <v>0</v>
      </c>
      <c r="U143" s="215">
        <v>0</v>
      </c>
      <c r="V143" s="215">
        <f t="shared" si="144"/>
        <v>0</v>
      </c>
      <c r="W143" s="215">
        <f t="shared" si="169"/>
        <v>0</v>
      </c>
      <c r="X143" s="215">
        <f t="shared" si="145"/>
        <v>0</v>
      </c>
      <c r="Y143" s="221">
        <v>0</v>
      </c>
      <c r="Z143" s="221">
        <f t="shared" si="146"/>
        <v>0</v>
      </c>
      <c r="AA143" s="221">
        <f t="shared" si="170"/>
        <v>0</v>
      </c>
      <c r="AB143" s="221">
        <f t="shared" si="147"/>
        <v>0</v>
      </c>
      <c r="AC143" s="215">
        <v>0</v>
      </c>
      <c r="AD143" s="215">
        <f t="shared" si="148"/>
        <v>0</v>
      </c>
      <c r="AE143" s="215">
        <f t="shared" si="171"/>
        <v>0</v>
      </c>
      <c r="AF143" s="215">
        <f t="shared" si="149"/>
        <v>0</v>
      </c>
      <c r="AG143" s="215">
        <f t="shared" si="172"/>
        <v>0</v>
      </c>
      <c r="AH143" s="215">
        <f t="shared" si="173"/>
        <v>0</v>
      </c>
      <c r="AI143" s="215">
        <f t="shared" si="174"/>
        <v>0</v>
      </c>
      <c r="AJ143" s="215">
        <f t="shared" si="175"/>
        <v>0</v>
      </c>
      <c r="AK143" s="214">
        <v>0</v>
      </c>
      <c r="AL143" s="215">
        <f t="shared" si="150"/>
        <v>0</v>
      </c>
      <c r="AM143" s="215">
        <f t="shared" si="176"/>
        <v>0</v>
      </c>
      <c r="AN143" s="215">
        <f t="shared" si="151"/>
        <v>0</v>
      </c>
      <c r="AO143" s="215">
        <v>0</v>
      </c>
      <c r="AP143" s="215">
        <f t="shared" si="152"/>
        <v>0</v>
      </c>
      <c r="AQ143" s="215">
        <f t="shared" si="177"/>
        <v>0</v>
      </c>
      <c r="AR143" s="215">
        <f t="shared" si="153"/>
        <v>0</v>
      </c>
      <c r="AS143" s="215">
        <v>0</v>
      </c>
      <c r="AT143" s="215">
        <f t="shared" si="154"/>
        <v>0</v>
      </c>
      <c r="AU143" s="215">
        <f t="shared" si="178"/>
        <v>0</v>
      </c>
      <c r="AV143" s="215">
        <f t="shared" si="155"/>
        <v>0</v>
      </c>
      <c r="AW143" s="215">
        <f t="shared" si="179"/>
        <v>0</v>
      </c>
      <c r="AX143" s="215">
        <f t="shared" si="180"/>
        <v>0</v>
      </c>
      <c r="AY143" s="215">
        <f t="shared" si="181"/>
        <v>0</v>
      </c>
      <c r="AZ143" s="215">
        <f t="shared" si="182"/>
        <v>0</v>
      </c>
      <c r="BA143" s="215">
        <v>0</v>
      </c>
      <c r="BB143" s="215">
        <f t="shared" si="156"/>
        <v>0</v>
      </c>
      <c r="BC143" s="215">
        <f t="shared" si="183"/>
        <v>0</v>
      </c>
      <c r="BD143" s="215">
        <f t="shared" si="157"/>
        <v>0</v>
      </c>
      <c r="BE143" s="214">
        <v>0</v>
      </c>
      <c r="BF143" s="215">
        <f t="shared" si="158"/>
        <v>0</v>
      </c>
      <c r="BG143" s="215">
        <f t="shared" si="184"/>
        <v>0</v>
      </c>
      <c r="BH143" s="215">
        <f t="shared" si="159"/>
        <v>0</v>
      </c>
      <c r="BI143" s="215">
        <v>0</v>
      </c>
      <c r="BJ143" s="215">
        <f t="shared" si="160"/>
        <v>0</v>
      </c>
      <c r="BK143" s="215">
        <f t="shared" si="185"/>
        <v>0</v>
      </c>
      <c r="BL143" s="215">
        <f t="shared" si="161"/>
        <v>0</v>
      </c>
      <c r="BM143" s="215">
        <f t="shared" si="186"/>
        <v>0</v>
      </c>
      <c r="BN143" s="215">
        <f t="shared" si="187"/>
        <v>0</v>
      </c>
      <c r="BO143" s="215">
        <f t="shared" si="188"/>
        <v>0</v>
      </c>
      <c r="BP143" s="215">
        <f t="shared" si="189"/>
        <v>0</v>
      </c>
      <c r="BQ143" s="215">
        <v>0</v>
      </c>
      <c r="BR143" s="215">
        <f t="shared" si="162"/>
        <v>0</v>
      </c>
      <c r="BS143" s="215">
        <f t="shared" si="190"/>
        <v>0</v>
      </c>
      <c r="BT143" s="215">
        <f t="shared" si="163"/>
        <v>0</v>
      </c>
      <c r="BU143" s="215">
        <v>0</v>
      </c>
      <c r="BV143" s="215">
        <f t="shared" si="164"/>
        <v>0</v>
      </c>
      <c r="BW143" s="215">
        <f t="shared" si="191"/>
        <v>0</v>
      </c>
      <c r="BX143" s="215">
        <f t="shared" si="165"/>
        <v>0</v>
      </c>
      <c r="BY143" s="215">
        <v>0</v>
      </c>
      <c r="BZ143" s="215">
        <f t="shared" si="166"/>
        <v>0</v>
      </c>
      <c r="CA143" s="215">
        <f t="shared" si="192"/>
        <v>0</v>
      </c>
      <c r="CB143" s="215">
        <f t="shared" si="167"/>
        <v>0</v>
      </c>
      <c r="CC143" s="215">
        <f t="shared" si="193"/>
        <v>0</v>
      </c>
      <c r="CD143" s="215">
        <f t="shared" si="194"/>
        <v>0</v>
      </c>
      <c r="CE143" s="219">
        <f t="shared" si="195"/>
        <v>0</v>
      </c>
      <c r="CF143" s="219">
        <f t="shared" si="196"/>
        <v>0</v>
      </c>
      <c r="CG143" s="241">
        <f t="shared" si="197"/>
        <v>0</v>
      </c>
      <c r="CH143" s="241">
        <f t="shared" si="198"/>
        <v>0</v>
      </c>
      <c r="CI143" s="241">
        <f t="shared" si="199"/>
        <v>0</v>
      </c>
      <c r="CJ143" s="241"/>
      <c r="CK143" s="241"/>
      <c r="CL143" s="241"/>
      <c r="CM143" s="241"/>
    </row>
    <row r="144" spans="1:91" ht="19.5" customHeight="1" x14ac:dyDescent="0.35">
      <c r="A144" s="20" t="s">
        <v>11</v>
      </c>
      <c r="B144" s="20">
        <v>13020250</v>
      </c>
      <c r="C144" s="5" t="s">
        <v>317</v>
      </c>
      <c r="D144" s="6" t="s">
        <v>316</v>
      </c>
      <c r="E144" s="6">
        <v>12</v>
      </c>
      <c r="F144" s="6">
        <v>120</v>
      </c>
      <c r="G144" s="7">
        <v>24192000</v>
      </c>
      <c r="H144" s="8">
        <f t="shared" si="168"/>
        <v>201600</v>
      </c>
      <c r="I144" s="12">
        <f t="shared" si="201"/>
        <v>144</v>
      </c>
      <c r="J144" s="13">
        <f t="shared" si="200"/>
        <v>1728</v>
      </c>
      <c r="K144" s="14">
        <v>207360</v>
      </c>
      <c r="L144" s="14">
        <f t="shared" si="137"/>
        <v>41803776000</v>
      </c>
      <c r="M144" s="218">
        <f t="shared" si="138"/>
        <v>0</v>
      </c>
      <c r="N144" s="218">
        <f t="shared" si="139"/>
        <v>0</v>
      </c>
      <c r="O144" s="230"/>
      <c r="P144" s="17">
        <f t="shared" si="140"/>
        <v>0</v>
      </c>
      <c r="Q144" s="237">
        <v>0</v>
      </c>
      <c r="R144" s="8">
        <f t="shared" si="141"/>
        <v>0</v>
      </c>
      <c r="S144" s="212">
        <f t="shared" si="142"/>
        <v>0</v>
      </c>
      <c r="T144" s="212">
        <f t="shared" si="143"/>
        <v>0</v>
      </c>
      <c r="U144" s="215">
        <v>0</v>
      </c>
      <c r="V144" s="215">
        <f t="shared" si="144"/>
        <v>0</v>
      </c>
      <c r="W144" s="215">
        <f t="shared" si="169"/>
        <v>0</v>
      </c>
      <c r="X144" s="215">
        <f t="shared" si="145"/>
        <v>0</v>
      </c>
      <c r="Y144" s="221">
        <v>0</v>
      </c>
      <c r="Z144" s="221">
        <f t="shared" si="146"/>
        <v>0</v>
      </c>
      <c r="AA144" s="221">
        <f t="shared" si="170"/>
        <v>0</v>
      </c>
      <c r="AB144" s="221">
        <f t="shared" si="147"/>
        <v>0</v>
      </c>
      <c r="AC144" s="215">
        <v>0</v>
      </c>
      <c r="AD144" s="215">
        <f t="shared" si="148"/>
        <v>0</v>
      </c>
      <c r="AE144" s="215">
        <f t="shared" si="171"/>
        <v>0</v>
      </c>
      <c r="AF144" s="215">
        <f t="shared" si="149"/>
        <v>0</v>
      </c>
      <c r="AG144" s="215">
        <f t="shared" si="172"/>
        <v>0</v>
      </c>
      <c r="AH144" s="215">
        <f t="shared" si="173"/>
        <v>0</v>
      </c>
      <c r="AI144" s="215">
        <f t="shared" si="174"/>
        <v>0</v>
      </c>
      <c r="AJ144" s="215">
        <f t="shared" si="175"/>
        <v>0</v>
      </c>
      <c r="AK144" s="214">
        <v>0</v>
      </c>
      <c r="AL144" s="215">
        <f t="shared" si="150"/>
        <v>0</v>
      </c>
      <c r="AM144" s="215">
        <f t="shared" si="176"/>
        <v>0</v>
      </c>
      <c r="AN144" s="215">
        <f t="shared" si="151"/>
        <v>0</v>
      </c>
      <c r="AO144" s="215">
        <v>0</v>
      </c>
      <c r="AP144" s="215">
        <f t="shared" si="152"/>
        <v>0</v>
      </c>
      <c r="AQ144" s="215">
        <f t="shared" si="177"/>
        <v>0</v>
      </c>
      <c r="AR144" s="215">
        <f t="shared" si="153"/>
        <v>0</v>
      </c>
      <c r="AS144" s="215">
        <v>0</v>
      </c>
      <c r="AT144" s="215">
        <f t="shared" si="154"/>
        <v>0</v>
      </c>
      <c r="AU144" s="215">
        <f t="shared" si="178"/>
        <v>0</v>
      </c>
      <c r="AV144" s="215">
        <f t="shared" si="155"/>
        <v>0</v>
      </c>
      <c r="AW144" s="215">
        <f t="shared" si="179"/>
        <v>0</v>
      </c>
      <c r="AX144" s="215">
        <f t="shared" si="180"/>
        <v>0</v>
      </c>
      <c r="AY144" s="215">
        <f t="shared" si="181"/>
        <v>0</v>
      </c>
      <c r="AZ144" s="215">
        <f t="shared" si="182"/>
        <v>0</v>
      </c>
      <c r="BA144" s="215">
        <v>0</v>
      </c>
      <c r="BB144" s="215">
        <f t="shared" si="156"/>
        <v>0</v>
      </c>
      <c r="BC144" s="215">
        <f t="shared" si="183"/>
        <v>0</v>
      </c>
      <c r="BD144" s="215">
        <f t="shared" si="157"/>
        <v>0</v>
      </c>
      <c r="BE144" s="214">
        <v>0</v>
      </c>
      <c r="BF144" s="215">
        <f t="shared" si="158"/>
        <v>0</v>
      </c>
      <c r="BG144" s="215">
        <f t="shared" si="184"/>
        <v>0</v>
      </c>
      <c r="BH144" s="215">
        <f t="shared" si="159"/>
        <v>0</v>
      </c>
      <c r="BI144" s="215">
        <v>0</v>
      </c>
      <c r="BJ144" s="215">
        <f t="shared" si="160"/>
        <v>0</v>
      </c>
      <c r="BK144" s="215">
        <f t="shared" si="185"/>
        <v>0</v>
      </c>
      <c r="BL144" s="215">
        <f t="shared" si="161"/>
        <v>0</v>
      </c>
      <c r="BM144" s="215">
        <f t="shared" si="186"/>
        <v>0</v>
      </c>
      <c r="BN144" s="215">
        <f t="shared" si="187"/>
        <v>0</v>
      </c>
      <c r="BO144" s="215">
        <f t="shared" si="188"/>
        <v>0</v>
      </c>
      <c r="BP144" s="215">
        <f t="shared" si="189"/>
        <v>0</v>
      </c>
      <c r="BQ144" s="215">
        <v>0</v>
      </c>
      <c r="BR144" s="215">
        <f t="shared" si="162"/>
        <v>0</v>
      </c>
      <c r="BS144" s="215">
        <f t="shared" si="190"/>
        <v>0</v>
      </c>
      <c r="BT144" s="215">
        <f t="shared" si="163"/>
        <v>0</v>
      </c>
      <c r="BU144" s="215">
        <v>0</v>
      </c>
      <c r="BV144" s="215">
        <f t="shared" si="164"/>
        <v>0</v>
      </c>
      <c r="BW144" s="215">
        <f t="shared" si="191"/>
        <v>0</v>
      </c>
      <c r="BX144" s="215">
        <f t="shared" si="165"/>
        <v>0</v>
      </c>
      <c r="BY144" s="215">
        <v>0</v>
      </c>
      <c r="BZ144" s="215">
        <f t="shared" si="166"/>
        <v>0</v>
      </c>
      <c r="CA144" s="215">
        <f t="shared" si="192"/>
        <v>0</v>
      </c>
      <c r="CB144" s="215">
        <f t="shared" si="167"/>
        <v>0</v>
      </c>
      <c r="CC144" s="215">
        <f t="shared" si="193"/>
        <v>0</v>
      </c>
      <c r="CD144" s="215">
        <f t="shared" si="194"/>
        <v>0</v>
      </c>
      <c r="CE144" s="219">
        <f t="shared" si="195"/>
        <v>0</v>
      </c>
      <c r="CF144" s="219">
        <f t="shared" si="196"/>
        <v>0</v>
      </c>
      <c r="CG144" s="241">
        <f t="shared" si="197"/>
        <v>0</v>
      </c>
      <c r="CH144" s="241">
        <f t="shared" si="198"/>
        <v>0</v>
      </c>
      <c r="CI144" s="241">
        <f t="shared" si="199"/>
        <v>0</v>
      </c>
      <c r="CJ144" s="241"/>
      <c r="CK144" s="241"/>
      <c r="CL144" s="241"/>
      <c r="CM144" s="241"/>
    </row>
    <row r="145" spans="1:91" x14ac:dyDescent="0.35">
      <c r="A145" s="20" t="s">
        <v>11</v>
      </c>
      <c r="B145" s="20" t="s">
        <v>500</v>
      </c>
      <c r="C145" s="5" t="s">
        <v>135</v>
      </c>
      <c r="D145" s="6"/>
      <c r="E145" s="6">
        <v>12</v>
      </c>
      <c r="F145" s="6">
        <v>100</v>
      </c>
      <c r="G145" s="7">
        <v>1680000</v>
      </c>
      <c r="H145" s="8">
        <f t="shared" si="168"/>
        <v>16800</v>
      </c>
      <c r="I145" s="12">
        <f t="shared" si="201"/>
        <v>5760</v>
      </c>
      <c r="J145" s="13">
        <f t="shared" si="200"/>
        <v>69120</v>
      </c>
      <c r="K145" s="14">
        <v>6912000</v>
      </c>
      <c r="L145" s="14">
        <f t="shared" si="137"/>
        <v>116121600000</v>
      </c>
      <c r="M145" s="218">
        <f t="shared" si="138"/>
        <v>3000</v>
      </c>
      <c r="N145" s="218">
        <f t="shared" si="139"/>
        <v>36000</v>
      </c>
      <c r="O145" s="232">
        <v>3600000</v>
      </c>
      <c r="P145" s="17">
        <f t="shared" si="140"/>
        <v>60480000000</v>
      </c>
      <c r="Q145" s="237">
        <v>0.4</v>
      </c>
      <c r="R145" s="8">
        <f t="shared" si="141"/>
        <v>1440000</v>
      </c>
      <c r="S145" s="212">
        <f t="shared" si="142"/>
        <v>5040000</v>
      </c>
      <c r="T145" s="212">
        <f t="shared" si="143"/>
        <v>84672000000</v>
      </c>
      <c r="U145" s="215">
        <v>180000</v>
      </c>
      <c r="V145" s="215">
        <f t="shared" si="144"/>
        <v>3024000000</v>
      </c>
      <c r="W145" s="215">
        <f t="shared" si="169"/>
        <v>72000</v>
      </c>
      <c r="X145" s="215">
        <f t="shared" si="145"/>
        <v>1209600000</v>
      </c>
      <c r="Y145" s="221">
        <v>252000.00000000003</v>
      </c>
      <c r="Z145" s="221">
        <f t="shared" si="146"/>
        <v>4233600000.0000005</v>
      </c>
      <c r="AA145" s="221">
        <f t="shared" si="170"/>
        <v>100800.00000000001</v>
      </c>
      <c r="AB145" s="221">
        <f t="shared" si="147"/>
        <v>1693440000.0000002</v>
      </c>
      <c r="AC145" s="215">
        <v>252000.00000000003</v>
      </c>
      <c r="AD145" s="215">
        <f t="shared" si="148"/>
        <v>4233600000.0000005</v>
      </c>
      <c r="AE145" s="215">
        <f t="shared" si="171"/>
        <v>100800.00000000001</v>
      </c>
      <c r="AF145" s="215">
        <f t="shared" si="149"/>
        <v>1693440000.0000002</v>
      </c>
      <c r="AG145" s="215">
        <f t="shared" si="172"/>
        <v>684000</v>
      </c>
      <c r="AH145" s="215">
        <f t="shared" si="173"/>
        <v>11491200000</v>
      </c>
      <c r="AI145" s="215">
        <f t="shared" si="174"/>
        <v>273600</v>
      </c>
      <c r="AJ145" s="215">
        <f t="shared" si="175"/>
        <v>4596480000</v>
      </c>
      <c r="AK145" s="214">
        <v>252000.00000000003</v>
      </c>
      <c r="AL145" s="215">
        <f t="shared" si="150"/>
        <v>4233600000.0000005</v>
      </c>
      <c r="AM145" s="215">
        <f t="shared" si="176"/>
        <v>100800.00000000001</v>
      </c>
      <c r="AN145" s="215">
        <f t="shared" si="151"/>
        <v>1693440000.0000002</v>
      </c>
      <c r="AO145" s="215">
        <v>288000</v>
      </c>
      <c r="AP145" s="215">
        <f t="shared" si="152"/>
        <v>4838400000</v>
      </c>
      <c r="AQ145" s="215">
        <f t="shared" si="177"/>
        <v>115200</v>
      </c>
      <c r="AR145" s="215">
        <f t="shared" si="153"/>
        <v>1935360000</v>
      </c>
      <c r="AS145" s="215">
        <v>216000</v>
      </c>
      <c r="AT145" s="215">
        <f t="shared" si="154"/>
        <v>3628800000</v>
      </c>
      <c r="AU145" s="215">
        <f t="shared" si="178"/>
        <v>86400</v>
      </c>
      <c r="AV145" s="215">
        <f t="shared" si="155"/>
        <v>1451520000</v>
      </c>
      <c r="AW145" s="215">
        <f t="shared" si="179"/>
        <v>756000</v>
      </c>
      <c r="AX145" s="215">
        <f t="shared" si="180"/>
        <v>12700800000</v>
      </c>
      <c r="AY145" s="215">
        <f t="shared" si="181"/>
        <v>302400</v>
      </c>
      <c r="AZ145" s="215">
        <f t="shared" si="182"/>
        <v>5080320000</v>
      </c>
      <c r="BA145" s="215">
        <v>396000</v>
      </c>
      <c r="BB145" s="215">
        <f t="shared" si="156"/>
        <v>6652800000</v>
      </c>
      <c r="BC145" s="215">
        <f t="shared" si="183"/>
        <v>158400</v>
      </c>
      <c r="BD145" s="215">
        <f t="shared" si="157"/>
        <v>2661120000</v>
      </c>
      <c r="BE145" s="214">
        <v>396000</v>
      </c>
      <c r="BF145" s="215">
        <f t="shared" si="158"/>
        <v>6652800000</v>
      </c>
      <c r="BG145" s="215">
        <f t="shared" si="184"/>
        <v>158400</v>
      </c>
      <c r="BH145" s="215">
        <f t="shared" si="159"/>
        <v>2661120000</v>
      </c>
      <c r="BI145" s="215">
        <v>360000</v>
      </c>
      <c r="BJ145" s="215">
        <f t="shared" si="160"/>
        <v>6048000000</v>
      </c>
      <c r="BK145" s="215">
        <f t="shared" si="185"/>
        <v>144000</v>
      </c>
      <c r="BL145" s="215">
        <f t="shared" si="161"/>
        <v>2419200000</v>
      </c>
      <c r="BM145" s="215">
        <f t="shared" si="186"/>
        <v>1152000</v>
      </c>
      <c r="BN145" s="215">
        <f t="shared" si="187"/>
        <v>19353600000</v>
      </c>
      <c r="BO145" s="215">
        <f t="shared" si="188"/>
        <v>2661422400</v>
      </c>
      <c r="BP145" s="215">
        <f t="shared" si="189"/>
        <v>7741440000</v>
      </c>
      <c r="BQ145" s="215">
        <v>396000</v>
      </c>
      <c r="BR145" s="215">
        <f t="shared" si="162"/>
        <v>6652800000</v>
      </c>
      <c r="BS145" s="215">
        <f t="shared" si="190"/>
        <v>158400</v>
      </c>
      <c r="BT145" s="215">
        <f t="shared" si="163"/>
        <v>2661120000</v>
      </c>
      <c r="BU145" s="215">
        <v>360000</v>
      </c>
      <c r="BV145" s="215">
        <f t="shared" si="164"/>
        <v>6048000000</v>
      </c>
      <c r="BW145" s="215">
        <f t="shared" si="191"/>
        <v>144000</v>
      </c>
      <c r="BX145" s="215">
        <f t="shared" si="165"/>
        <v>2419200000</v>
      </c>
      <c r="BY145" s="215">
        <v>252000.00000000003</v>
      </c>
      <c r="BZ145" s="215">
        <f t="shared" si="166"/>
        <v>4233600000.0000005</v>
      </c>
      <c r="CA145" s="215">
        <f t="shared" si="192"/>
        <v>100800.00000000001</v>
      </c>
      <c r="CB145" s="215">
        <f t="shared" si="167"/>
        <v>1693440000.0000002</v>
      </c>
      <c r="CC145" s="215">
        <f t="shared" si="193"/>
        <v>1008000</v>
      </c>
      <c r="CD145" s="215">
        <f t="shared" si="194"/>
        <v>16934400000</v>
      </c>
      <c r="CE145" s="219">
        <f t="shared" si="195"/>
        <v>403200</v>
      </c>
      <c r="CF145" s="219">
        <f t="shared" si="196"/>
        <v>6773760000</v>
      </c>
      <c r="CG145" s="241">
        <f t="shared" si="197"/>
        <v>1440000</v>
      </c>
      <c r="CH145" s="241">
        <f t="shared" si="198"/>
        <v>24192000000</v>
      </c>
      <c r="CI145" s="241">
        <f t="shared" si="199"/>
        <v>0</v>
      </c>
      <c r="CJ145" s="241"/>
      <c r="CK145" s="241"/>
      <c r="CL145" s="241"/>
      <c r="CM145" s="241"/>
    </row>
    <row r="146" spans="1:91" x14ac:dyDescent="0.35">
      <c r="A146" s="20" t="s">
        <v>11</v>
      </c>
      <c r="B146" s="20" t="s">
        <v>526</v>
      </c>
      <c r="C146" s="5" t="s">
        <v>456</v>
      </c>
      <c r="D146" s="6"/>
      <c r="E146" s="6">
        <v>12</v>
      </c>
      <c r="F146" s="6">
        <v>100</v>
      </c>
      <c r="G146" s="7">
        <v>578002</v>
      </c>
      <c r="H146" s="8">
        <f t="shared" si="168"/>
        <v>5780.02</v>
      </c>
      <c r="I146" s="12">
        <f t="shared" si="201"/>
        <v>2466.6666666666665</v>
      </c>
      <c r="J146" s="13">
        <f t="shared" si="200"/>
        <v>29600</v>
      </c>
      <c r="K146" s="14">
        <v>2960000</v>
      </c>
      <c r="L146" s="14">
        <f t="shared" si="137"/>
        <v>17108859200.000002</v>
      </c>
      <c r="M146" s="218">
        <f t="shared" si="138"/>
        <v>0</v>
      </c>
      <c r="N146" s="218">
        <f t="shared" si="139"/>
        <v>0</v>
      </c>
      <c r="O146" s="230"/>
      <c r="P146" s="17">
        <f t="shared" si="140"/>
        <v>0</v>
      </c>
      <c r="Q146" s="237">
        <v>0</v>
      </c>
      <c r="R146" s="8">
        <f t="shared" si="141"/>
        <v>0</v>
      </c>
      <c r="S146" s="212">
        <f t="shared" si="142"/>
        <v>0</v>
      </c>
      <c r="T146" s="212">
        <f t="shared" si="143"/>
        <v>0</v>
      </c>
      <c r="U146" s="215">
        <v>0</v>
      </c>
      <c r="V146" s="215">
        <f t="shared" si="144"/>
        <v>0</v>
      </c>
      <c r="W146" s="215">
        <f t="shared" si="169"/>
        <v>0</v>
      </c>
      <c r="X146" s="215">
        <f t="shared" si="145"/>
        <v>0</v>
      </c>
      <c r="Y146" s="221">
        <v>0</v>
      </c>
      <c r="Z146" s="221">
        <f t="shared" si="146"/>
        <v>0</v>
      </c>
      <c r="AA146" s="221">
        <f t="shared" si="170"/>
        <v>0</v>
      </c>
      <c r="AB146" s="221">
        <f t="shared" si="147"/>
        <v>0</v>
      </c>
      <c r="AC146" s="215">
        <v>0</v>
      </c>
      <c r="AD146" s="215">
        <f t="shared" si="148"/>
        <v>0</v>
      </c>
      <c r="AE146" s="215">
        <f t="shared" si="171"/>
        <v>0</v>
      </c>
      <c r="AF146" s="215">
        <f t="shared" si="149"/>
        <v>0</v>
      </c>
      <c r="AG146" s="215">
        <f t="shared" si="172"/>
        <v>0</v>
      </c>
      <c r="AH146" s="215">
        <f t="shared" si="173"/>
        <v>0</v>
      </c>
      <c r="AI146" s="215">
        <f t="shared" si="174"/>
        <v>0</v>
      </c>
      <c r="AJ146" s="215">
        <f t="shared" si="175"/>
        <v>0</v>
      </c>
      <c r="AK146" s="214">
        <v>0</v>
      </c>
      <c r="AL146" s="215">
        <f t="shared" si="150"/>
        <v>0</v>
      </c>
      <c r="AM146" s="215">
        <f t="shared" si="176"/>
        <v>0</v>
      </c>
      <c r="AN146" s="215">
        <f t="shared" si="151"/>
        <v>0</v>
      </c>
      <c r="AO146" s="215">
        <v>0</v>
      </c>
      <c r="AP146" s="215">
        <f t="shared" si="152"/>
        <v>0</v>
      </c>
      <c r="AQ146" s="215">
        <f t="shared" si="177"/>
        <v>0</v>
      </c>
      <c r="AR146" s="215">
        <f t="shared" si="153"/>
        <v>0</v>
      </c>
      <c r="AS146" s="215">
        <v>0</v>
      </c>
      <c r="AT146" s="215">
        <f t="shared" si="154"/>
        <v>0</v>
      </c>
      <c r="AU146" s="215">
        <f t="shared" si="178"/>
        <v>0</v>
      </c>
      <c r="AV146" s="215">
        <f t="shared" si="155"/>
        <v>0</v>
      </c>
      <c r="AW146" s="215">
        <f t="shared" si="179"/>
        <v>0</v>
      </c>
      <c r="AX146" s="215">
        <f t="shared" si="180"/>
        <v>0</v>
      </c>
      <c r="AY146" s="215">
        <f t="shared" si="181"/>
        <v>0</v>
      </c>
      <c r="AZ146" s="215">
        <f t="shared" si="182"/>
        <v>0</v>
      </c>
      <c r="BA146" s="215">
        <v>0</v>
      </c>
      <c r="BB146" s="215">
        <f t="shared" si="156"/>
        <v>0</v>
      </c>
      <c r="BC146" s="215">
        <f t="shared" si="183"/>
        <v>0</v>
      </c>
      <c r="BD146" s="215">
        <f t="shared" si="157"/>
        <v>0</v>
      </c>
      <c r="BE146" s="214">
        <v>0</v>
      </c>
      <c r="BF146" s="215">
        <f t="shared" si="158"/>
        <v>0</v>
      </c>
      <c r="BG146" s="215">
        <f t="shared" si="184"/>
        <v>0</v>
      </c>
      <c r="BH146" s="215">
        <f t="shared" si="159"/>
        <v>0</v>
      </c>
      <c r="BI146" s="215">
        <v>0</v>
      </c>
      <c r="BJ146" s="215">
        <f t="shared" si="160"/>
        <v>0</v>
      </c>
      <c r="BK146" s="215">
        <f t="shared" si="185"/>
        <v>0</v>
      </c>
      <c r="BL146" s="215">
        <f t="shared" si="161"/>
        <v>0</v>
      </c>
      <c r="BM146" s="215">
        <f t="shared" si="186"/>
        <v>0</v>
      </c>
      <c r="BN146" s="215">
        <f t="shared" si="187"/>
        <v>0</v>
      </c>
      <c r="BO146" s="215">
        <f t="shared" si="188"/>
        <v>0</v>
      </c>
      <c r="BP146" s="215">
        <f t="shared" si="189"/>
        <v>0</v>
      </c>
      <c r="BQ146" s="215">
        <v>0</v>
      </c>
      <c r="BR146" s="215">
        <f t="shared" si="162"/>
        <v>0</v>
      </c>
      <c r="BS146" s="215">
        <f t="shared" si="190"/>
        <v>0</v>
      </c>
      <c r="BT146" s="215">
        <f t="shared" si="163"/>
        <v>0</v>
      </c>
      <c r="BU146" s="215">
        <v>0</v>
      </c>
      <c r="BV146" s="215">
        <f t="shared" si="164"/>
        <v>0</v>
      </c>
      <c r="BW146" s="215">
        <f t="shared" si="191"/>
        <v>0</v>
      </c>
      <c r="BX146" s="215">
        <f t="shared" si="165"/>
        <v>0</v>
      </c>
      <c r="BY146" s="215">
        <v>0</v>
      </c>
      <c r="BZ146" s="215">
        <f t="shared" si="166"/>
        <v>0</v>
      </c>
      <c r="CA146" s="215">
        <f t="shared" si="192"/>
        <v>0</v>
      </c>
      <c r="CB146" s="215">
        <f t="shared" si="167"/>
        <v>0</v>
      </c>
      <c r="CC146" s="215">
        <f t="shared" si="193"/>
        <v>0</v>
      </c>
      <c r="CD146" s="215">
        <f t="shared" si="194"/>
        <v>0</v>
      </c>
      <c r="CE146" s="219">
        <f t="shared" si="195"/>
        <v>0</v>
      </c>
      <c r="CF146" s="219">
        <f t="shared" si="196"/>
        <v>0</v>
      </c>
      <c r="CG146" s="241">
        <f t="shared" si="197"/>
        <v>0</v>
      </c>
      <c r="CH146" s="241">
        <f t="shared" si="198"/>
        <v>0</v>
      </c>
      <c r="CI146" s="241">
        <f t="shared" si="199"/>
        <v>0</v>
      </c>
      <c r="CJ146" s="241"/>
      <c r="CK146" s="241"/>
      <c r="CL146" s="241"/>
      <c r="CM146" s="241"/>
    </row>
    <row r="147" spans="1:91" x14ac:dyDescent="0.35">
      <c r="A147" s="20" t="s">
        <v>11</v>
      </c>
      <c r="B147" s="20">
        <v>13020295</v>
      </c>
      <c r="C147" s="5" t="s">
        <v>273</v>
      </c>
      <c r="D147" s="6"/>
      <c r="E147" s="6">
        <v>12</v>
      </c>
      <c r="F147" s="6">
        <v>30</v>
      </c>
      <c r="G147" s="7">
        <v>2453940</v>
      </c>
      <c r="H147" s="8">
        <f t="shared" si="168"/>
        <v>81798</v>
      </c>
      <c r="I147" s="12">
        <f t="shared" si="201"/>
        <v>933.33333333333337</v>
      </c>
      <c r="J147" s="13">
        <f t="shared" si="200"/>
        <v>11200</v>
      </c>
      <c r="K147" s="14">
        <v>336000</v>
      </c>
      <c r="L147" s="14">
        <f t="shared" si="137"/>
        <v>27484128000</v>
      </c>
      <c r="M147" s="218">
        <f t="shared" si="138"/>
        <v>2000</v>
      </c>
      <c r="N147" s="218">
        <f t="shared" si="139"/>
        <v>24000</v>
      </c>
      <c r="O147" s="17">
        <v>720000</v>
      </c>
      <c r="P147" s="17">
        <f t="shared" si="140"/>
        <v>58894560000</v>
      </c>
      <c r="Q147" s="237">
        <v>0</v>
      </c>
      <c r="R147" s="8">
        <f t="shared" si="141"/>
        <v>0</v>
      </c>
      <c r="S147" s="212">
        <f t="shared" si="142"/>
        <v>720000</v>
      </c>
      <c r="T147" s="212">
        <f t="shared" si="143"/>
        <v>58894560000</v>
      </c>
      <c r="U147" s="215">
        <v>36000</v>
      </c>
      <c r="V147" s="215">
        <f t="shared" si="144"/>
        <v>2944728000</v>
      </c>
      <c r="W147" s="215">
        <f t="shared" si="169"/>
        <v>0</v>
      </c>
      <c r="X147" s="215">
        <f t="shared" si="145"/>
        <v>0</v>
      </c>
      <c r="Y147" s="221">
        <v>50400.000000000007</v>
      </c>
      <c r="Z147" s="221">
        <f t="shared" si="146"/>
        <v>4122619200.0000005</v>
      </c>
      <c r="AA147" s="221">
        <f t="shared" si="170"/>
        <v>0</v>
      </c>
      <c r="AB147" s="221">
        <f t="shared" si="147"/>
        <v>0</v>
      </c>
      <c r="AC147" s="215">
        <v>50400.000000000007</v>
      </c>
      <c r="AD147" s="215">
        <f t="shared" si="148"/>
        <v>4122619200.0000005</v>
      </c>
      <c r="AE147" s="215">
        <f t="shared" si="171"/>
        <v>0</v>
      </c>
      <c r="AF147" s="215">
        <f t="shared" si="149"/>
        <v>0</v>
      </c>
      <c r="AG147" s="215">
        <f t="shared" si="172"/>
        <v>136800</v>
      </c>
      <c r="AH147" s="215">
        <f t="shared" si="173"/>
        <v>11189966400</v>
      </c>
      <c r="AI147" s="215">
        <f t="shared" si="174"/>
        <v>0</v>
      </c>
      <c r="AJ147" s="215">
        <f t="shared" si="175"/>
        <v>0</v>
      </c>
      <c r="AK147" s="214">
        <v>50400.000000000007</v>
      </c>
      <c r="AL147" s="215">
        <f t="shared" si="150"/>
        <v>4122619200.0000005</v>
      </c>
      <c r="AM147" s="215">
        <f t="shared" si="176"/>
        <v>0</v>
      </c>
      <c r="AN147" s="215">
        <f t="shared" si="151"/>
        <v>0</v>
      </c>
      <c r="AO147" s="215">
        <v>57600</v>
      </c>
      <c r="AP147" s="215">
        <f t="shared" si="152"/>
        <v>4711564800</v>
      </c>
      <c r="AQ147" s="215">
        <f t="shared" si="177"/>
        <v>0</v>
      </c>
      <c r="AR147" s="215">
        <f t="shared" si="153"/>
        <v>0</v>
      </c>
      <c r="AS147" s="215">
        <v>43200</v>
      </c>
      <c r="AT147" s="215">
        <f t="shared" si="154"/>
        <v>3533673600</v>
      </c>
      <c r="AU147" s="215">
        <f t="shared" si="178"/>
        <v>0</v>
      </c>
      <c r="AV147" s="215">
        <f t="shared" si="155"/>
        <v>0</v>
      </c>
      <c r="AW147" s="215">
        <f t="shared" si="179"/>
        <v>151200</v>
      </c>
      <c r="AX147" s="215">
        <f t="shared" si="180"/>
        <v>12367857600</v>
      </c>
      <c r="AY147" s="215">
        <f t="shared" si="181"/>
        <v>0</v>
      </c>
      <c r="AZ147" s="215">
        <f t="shared" si="182"/>
        <v>0</v>
      </c>
      <c r="BA147" s="215">
        <v>79200</v>
      </c>
      <c r="BB147" s="215">
        <f t="shared" si="156"/>
        <v>6478401600</v>
      </c>
      <c r="BC147" s="215">
        <f t="shared" si="183"/>
        <v>0</v>
      </c>
      <c r="BD147" s="215">
        <f t="shared" si="157"/>
        <v>0</v>
      </c>
      <c r="BE147" s="214">
        <v>79200</v>
      </c>
      <c r="BF147" s="215">
        <f t="shared" si="158"/>
        <v>6478401600</v>
      </c>
      <c r="BG147" s="215">
        <f t="shared" si="184"/>
        <v>0</v>
      </c>
      <c r="BH147" s="215">
        <f t="shared" si="159"/>
        <v>0</v>
      </c>
      <c r="BI147" s="215">
        <v>72000</v>
      </c>
      <c r="BJ147" s="215">
        <f t="shared" si="160"/>
        <v>5889456000</v>
      </c>
      <c r="BK147" s="215">
        <f t="shared" si="185"/>
        <v>0</v>
      </c>
      <c r="BL147" s="215">
        <f t="shared" si="161"/>
        <v>0</v>
      </c>
      <c r="BM147" s="215">
        <f t="shared" si="186"/>
        <v>230400</v>
      </c>
      <c r="BN147" s="215">
        <f t="shared" si="187"/>
        <v>18846259200</v>
      </c>
      <c r="BO147" s="215">
        <f t="shared" si="188"/>
        <v>0</v>
      </c>
      <c r="BP147" s="215">
        <f t="shared" si="189"/>
        <v>0</v>
      </c>
      <c r="BQ147" s="215">
        <v>79200</v>
      </c>
      <c r="BR147" s="215">
        <f t="shared" si="162"/>
        <v>6478401600</v>
      </c>
      <c r="BS147" s="215">
        <f t="shared" si="190"/>
        <v>0</v>
      </c>
      <c r="BT147" s="215">
        <f t="shared" si="163"/>
        <v>0</v>
      </c>
      <c r="BU147" s="215">
        <v>72000</v>
      </c>
      <c r="BV147" s="215">
        <f t="shared" si="164"/>
        <v>5889456000</v>
      </c>
      <c r="BW147" s="215">
        <f t="shared" si="191"/>
        <v>0</v>
      </c>
      <c r="BX147" s="215">
        <f t="shared" si="165"/>
        <v>0</v>
      </c>
      <c r="BY147" s="215">
        <v>50400.000000000007</v>
      </c>
      <c r="BZ147" s="215">
        <f t="shared" si="166"/>
        <v>4122619200.0000005</v>
      </c>
      <c r="CA147" s="215">
        <f t="shared" si="192"/>
        <v>0</v>
      </c>
      <c r="CB147" s="215">
        <f t="shared" si="167"/>
        <v>0</v>
      </c>
      <c r="CC147" s="215">
        <f t="shared" si="193"/>
        <v>201600</v>
      </c>
      <c r="CD147" s="215">
        <f t="shared" si="194"/>
        <v>16490476800</v>
      </c>
      <c r="CE147" s="219">
        <f t="shared" si="195"/>
        <v>0</v>
      </c>
      <c r="CF147" s="219">
        <f t="shared" si="196"/>
        <v>0</v>
      </c>
      <c r="CG147" s="241">
        <f t="shared" si="197"/>
        <v>0</v>
      </c>
      <c r="CH147" s="241">
        <f t="shared" si="198"/>
        <v>0</v>
      </c>
      <c r="CI147" s="241">
        <f t="shared" si="199"/>
        <v>0</v>
      </c>
      <c r="CJ147" s="241"/>
      <c r="CK147" s="241"/>
      <c r="CL147" s="241"/>
      <c r="CM147" s="241"/>
    </row>
    <row r="148" spans="1:91" ht="19.5" customHeight="1" x14ac:dyDescent="0.35">
      <c r="A148" s="20" t="s">
        <v>11</v>
      </c>
      <c r="B148" s="20" t="s">
        <v>480</v>
      </c>
      <c r="C148" s="5" t="s">
        <v>433</v>
      </c>
      <c r="D148" s="6" t="s">
        <v>181</v>
      </c>
      <c r="E148" s="6">
        <v>12</v>
      </c>
      <c r="F148" s="6">
        <v>30</v>
      </c>
      <c r="G148" s="7">
        <v>334800</v>
      </c>
      <c r="H148" s="8">
        <f t="shared" si="168"/>
        <v>11160</v>
      </c>
      <c r="I148" s="12">
        <f t="shared" si="201"/>
        <v>933.33333333333337</v>
      </c>
      <c r="J148" s="13">
        <f t="shared" si="200"/>
        <v>11200</v>
      </c>
      <c r="K148" s="14">
        <v>336000</v>
      </c>
      <c r="L148" s="14">
        <f t="shared" si="137"/>
        <v>3749760000</v>
      </c>
      <c r="M148" s="218">
        <f t="shared" si="138"/>
        <v>7000</v>
      </c>
      <c r="N148" s="218">
        <f t="shared" si="139"/>
        <v>84000</v>
      </c>
      <c r="O148" s="230">
        <v>2520000</v>
      </c>
      <c r="P148" s="17">
        <f t="shared" si="140"/>
        <v>28123200000</v>
      </c>
      <c r="Q148" s="237">
        <v>0.25</v>
      </c>
      <c r="R148" s="8">
        <f t="shared" si="141"/>
        <v>630000</v>
      </c>
      <c r="S148" s="212">
        <f t="shared" si="142"/>
        <v>3150000</v>
      </c>
      <c r="T148" s="212">
        <f t="shared" si="143"/>
        <v>35154000000</v>
      </c>
      <c r="U148" s="215">
        <v>126000</v>
      </c>
      <c r="V148" s="215">
        <f t="shared" si="144"/>
        <v>1406160000</v>
      </c>
      <c r="W148" s="215">
        <f t="shared" si="169"/>
        <v>31500</v>
      </c>
      <c r="X148" s="215">
        <f t="shared" si="145"/>
        <v>351540000</v>
      </c>
      <c r="Y148" s="221">
        <v>176400.00000000003</v>
      </c>
      <c r="Z148" s="221">
        <f t="shared" si="146"/>
        <v>1968624000.0000002</v>
      </c>
      <c r="AA148" s="221">
        <f t="shared" si="170"/>
        <v>44100.000000000007</v>
      </c>
      <c r="AB148" s="221">
        <f t="shared" si="147"/>
        <v>492156000.00000006</v>
      </c>
      <c r="AC148" s="215">
        <v>176400.00000000003</v>
      </c>
      <c r="AD148" s="215">
        <f t="shared" si="148"/>
        <v>1968624000.0000002</v>
      </c>
      <c r="AE148" s="215">
        <f t="shared" si="171"/>
        <v>44100.000000000007</v>
      </c>
      <c r="AF148" s="215">
        <f t="shared" si="149"/>
        <v>492156000.00000006</v>
      </c>
      <c r="AG148" s="215">
        <f t="shared" si="172"/>
        <v>478800.00000000006</v>
      </c>
      <c r="AH148" s="215">
        <f t="shared" si="173"/>
        <v>5343408000</v>
      </c>
      <c r="AI148" s="215">
        <f t="shared" si="174"/>
        <v>119700.00000000001</v>
      </c>
      <c r="AJ148" s="215">
        <f t="shared" si="175"/>
        <v>1335852000</v>
      </c>
      <c r="AK148" s="214">
        <v>176400.00000000003</v>
      </c>
      <c r="AL148" s="215">
        <f t="shared" si="150"/>
        <v>1968624000.0000002</v>
      </c>
      <c r="AM148" s="215">
        <f t="shared" si="176"/>
        <v>44100.000000000007</v>
      </c>
      <c r="AN148" s="215">
        <f t="shared" si="151"/>
        <v>492156000.00000006</v>
      </c>
      <c r="AO148" s="215">
        <v>201600</v>
      </c>
      <c r="AP148" s="215">
        <f t="shared" si="152"/>
        <v>2249856000</v>
      </c>
      <c r="AQ148" s="215">
        <f t="shared" si="177"/>
        <v>50400</v>
      </c>
      <c r="AR148" s="215">
        <f t="shared" si="153"/>
        <v>562464000</v>
      </c>
      <c r="AS148" s="215">
        <v>151200</v>
      </c>
      <c r="AT148" s="215">
        <f t="shared" si="154"/>
        <v>1687392000</v>
      </c>
      <c r="AU148" s="215">
        <f t="shared" si="178"/>
        <v>37800</v>
      </c>
      <c r="AV148" s="215">
        <f t="shared" si="155"/>
        <v>421848000</v>
      </c>
      <c r="AW148" s="215">
        <f t="shared" si="179"/>
        <v>529200</v>
      </c>
      <c r="AX148" s="215">
        <f t="shared" si="180"/>
        <v>5905872000</v>
      </c>
      <c r="AY148" s="215">
        <f t="shared" si="181"/>
        <v>132300</v>
      </c>
      <c r="AZ148" s="215">
        <f t="shared" si="182"/>
        <v>1476468000</v>
      </c>
      <c r="BA148" s="215">
        <v>277200</v>
      </c>
      <c r="BB148" s="215">
        <f t="shared" si="156"/>
        <v>3093552000</v>
      </c>
      <c r="BC148" s="215">
        <f t="shared" si="183"/>
        <v>69300</v>
      </c>
      <c r="BD148" s="215">
        <f t="shared" si="157"/>
        <v>773388000</v>
      </c>
      <c r="BE148" s="214">
        <v>277200</v>
      </c>
      <c r="BF148" s="215">
        <f t="shared" si="158"/>
        <v>3093552000</v>
      </c>
      <c r="BG148" s="215">
        <f t="shared" si="184"/>
        <v>69300</v>
      </c>
      <c r="BH148" s="215">
        <f t="shared" si="159"/>
        <v>773388000</v>
      </c>
      <c r="BI148" s="215">
        <v>252000</v>
      </c>
      <c r="BJ148" s="215">
        <f t="shared" si="160"/>
        <v>2812320000</v>
      </c>
      <c r="BK148" s="215">
        <f t="shared" si="185"/>
        <v>63000</v>
      </c>
      <c r="BL148" s="215">
        <f t="shared" si="161"/>
        <v>703080000</v>
      </c>
      <c r="BM148" s="215">
        <f t="shared" si="186"/>
        <v>806400</v>
      </c>
      <c r="BN148" s="215">
        <f t="shared" si="187"/>
        <v>8999424000</v>
      </c>
      <c r="BO148" s="215">
        <f t="shared" si="188"/>
        <v>773520300</v>
      </c>
      <c r="BP148" s="215">
        <f t="shared" si="189"/>
        <v>2249856000</v>
      </c>
      <c r="BQ148" s="215">
        <v>277200</v>
      </c>
      <c r="BR148" s="215">
        <f t="shared" si="162"/>
        <v>3093552000</v>
      </c>
      <c r="BS148" s="215">
        <f t="shared" si="190"/>
        <v>69300</v>
      </c>
      <c r="BT148" s="215">
        <f t="shared" si="163"/>
        <v>773388000</v>
      </c>
      <c r="BU148" s="215">
        <v>252000</v>
      </c>
      <c r="BV148" s="215">
        <f t="shared" si="164"/>
        <v>2812320000</v>
      </c>
      <c r="BW148" s="215">
        <f t="shared" si="191"/>
        <v>63000</v>
      </c>
      <c r="BX148" s="215">
        <f t="shared" si="165"/>
        <v>703080000</v>
      </c>
      <c r="BY148" s="215">
        <v>176400.00000000003</v>
      </c>
      <c r="BZ148" s="215">
        <f t="shared" si="166"/>
        <v>1968624000.0000002</v>
      </c>
      <c r="CA148" s="215">
        <f t="shared" si="192"/>
        <v>44100.000000000007</v>
      </c>
      <c r="CB148" s="215">
        <f t="shared" si="167"/>
        <v>492156000.00000006</v>
      </c>
      <c r="CC148" s="215">
        <f t="shared" si="193"/>
        <v>705600</v>
      </c>
      <c r="CD148" s="215">
        <f t="shared" si="194"/>
        <v>7874496000</v>
      </c>
      <c r="CE148" s="219">
        <f t="shared" si="195"/>
        <v>176400</v>
      </c>
      <c r="CF148" s="219">
        <f t="shared" si="196"/>
        <v>1968624000</v>
      </c>
      <c r="CG148" s="241">
        <f t="shared" si="197"/>
        <v>630000</v>
      </c>
      <c r="CH148" s="241">
        <f t="shared" si="198"/>
        <v>7030800000</v>
      </c>
      <c r="CI148" s="241">
        <f t="shared" si="199"/>
        <v>0</v>
      </c>
      <c r="CJ148" s="241"/>
      <c r="CK148" s="241"/>
      <c r="CL148" s="241"/>
      <c r="CM148" s="241"/>
    </row>
    <row r="149" spans="1:91" ht="37.5" customHeight="1" x14ac:dyDescent="0.35">
      <c r="A149" s="20" t="s">
        <v>11</v>
      </c>
      <c r="B149" s="20" t="s">
        <v>410</v>
      </c>
      <c r="C149" s="91" t="s">
        <v>133</v>
      </c>
      <c r="D149" s="6"/>
      <c r="E149" s="6">
        <v>12</v>
      </c>
      <c r="F149" s="6">
        <v>100</v>
      </c>
      <c r="G149" s="7">
        <v>1605800</v>
      </c>
      <c r="H149" s="8">
        <f t="shared" si="168"/>
        <v>16058</v>
      </c>
      <c r="I149" s="12">
        <f t="shared" si="201"/>
        <v>933.33333333333337</v>
      </c>
      <c r="J149" s="13">
        <f t="shared" si="200"/>
        <v>11200</v>
      </c>
      <c r="K149" s="14">
        <v>1120000</v>
      </c>
      <c r="L149" s="14">
        <f t="shared" si="137"/>
        <v>17984960000</v>
      </c>
      <c r="M149" s="218">
        <f t="shared" si="138"/>
        <v>1500</v>
      </c>
      <c r="N149" s="218">
        <f t="shared" si="139"/>
        <v>18000</v>
      </c>
      <c r="O149" s="230">
        <v>1800000</v>
      </c>
      <c r="P149" s="17">
        <f t="shared" si="140"/>
        <v>28904400000</v>
      </c>
      <c r="Q149" s="237">
        <v>0</v>
      </c>
      <c r="R149" s="8">
        <f t="shared" si="141"/>
        <v>0</v>
      </c>
      <c r="S149" s="212">
        <f t="shared" si="142"/>
        <v>1800000</v>
      </c>
      <c r="T149" s="212">
        <f t="shared" si="143"/>
        <v>28904400000</v>
      </c>
      <c r="U149" s="215">
        <v>90000</v>
      </c>
      <c r="V149" s="215">
        <f t="shared" si="144"/>
        <v>1445220000</v>
      </c>
      <c r="W149" s="215">
        <f t="shared" si="169"/>
        <v>0</v>
      </c>
      <c r="X149" s="215">
        <f t="shared" si="145"/>
        <v>0</v>
      </c>
      <c r="Y149" s="221">
        <v>126000.00000000001</v>
      </c>
      <c r="Z149" s="221">
        <f t="shared" si="146"/>
        <v>2023308000.0000002</v>
      </c>
      <c r="AA149" s="221">
        <f t="shared" si="170"/>
        <v>0</v>
      </c>
      <c r="AB149" s="221">
        <f t="shared" si="147"/>
        <v>0</v>
      </c>
      <c r="AC149" s="215">
        <v>126000.00000000001</v>
      </c>
      <c r="AD149" s="215">
        <f t="shared" si="148"/>
        <v>2023308000.0000002</v>
      </c>
      <c r="AE149" s="215">
        <f t="shared" si="171"/>
        <v>0</v>
      </c>
      <c r="AF149" s="215">
        <f t="shared" si="149"/>
        <v>0</v>
      </c>
      <c r="AG149" s="215">
        <f t="shared" si="172"/>
        <v>342000</v>
      </c>
      <c r="AH149" s="215">
        <f t="shared" si="173"/>
        <v>5491836000</v>
      </c>
      <c r="AI149" s="215">
        <f t="shared" si="174"/>
        <v>0</v>
      </c>
      <c r="AJ149" s="215">
        <f t="shared" si="175"/>
        <v>0</v>
      </c>
      <c r="AK149" s="214">
        <v>126000.00000000001</v>
      </c>
      <c r="AL149" s="215">
        <f t="shared" si="150"/>
        <v>2023308000.0000002</v>
      </c>
      <c r="AM149" s="215">
        <f t="shared" si="176"/>
        <v>0</v>
      </c>
      <c r="AN149" s="215">
        <f t="shared" si="151"/>
        <v>0</v>
      </c>
      <c r="AO149" s="215">
        <v>144000</v>
      </c>
      <c r="AP149" s="215">
        <f t="shared" si="152"/>
        <v>2312352000</v>
      </c>
      <c r="AQ149" s="215">
        <f t="shared" si="177"/>
        <v>0</v>
      </c>
      <c r="AR149" s="215">
        <f t="shared" si="153"/>
        <v>0</v>
      </c>
      <c r="AS149" s="215">
        <v>108000</v>
      </c>
      <c r="AT149" s="215">
        <f t="shared" si="154"/>
        <v>1734264000</v>
      </c>
      <c r="AU149" s="215">
        <f t="shared" si="178"/>
        <v>0</v>
      </c>
      <c r="AV149" s="215">
        <f t="shared" si="155"/>
        <v>0</v>
      </c>
      <c r="AW149" s="215">
        <f t="shared" si="179"/>
        <v>378000</v>
      </c>
      <c r="AX149" s="215">
        <f t="shared" si="180"/>
        <v>6069924000</v>
      </c>
      <c r="AY149" s="215">
        <f t="shared" si="181"/>
        <v>0</v>
      </c>
      <c r="AZ149" s="215">
        <f t="shared" si="182"/>
        <v>0</v>
      </c>
      <c r="BA149" s="215">
        <v>198000</v>
      </c>
      <c r="BB149" s="215">
        <f t="shared" si="156"/>
        <v>3179484000</v>
      </c>
      <c r="BC149" s="215">
        <f t="shared" si="183"/>
        <v>0</v>
      </c>
      <c r="BD149" s="215">
        <f t="shared" si="157"/>
        <v>0</v>
      </c>
      <c r="BE149" s="214">
        <v>198000</v>
      </c>
      <c r="BF149" s="215">
        <f t="shared" si="158"/>
        <v>3179484000</v>
      </c>
      <c r="BG149" s="215">
        <f t="shared" si="184"/>
        <v>0</v>
      </c>
      <c r="BH149" s="215">
        <f t="shared" si="159"/>
        <v>0</v>
      </c>
      <c r="BI149" s="215">
        <v>180000</v>
      </c>
      <c r="BJ149" s="215">
        <f t="shared" si="160"/>
        <v>2890440000</v>
      </c>
      <c r="BK149" s="215">
        <f t="shared" si="185"/>
        <v>0</v>
      </c>
      <c r="BL149" s="215">
        <f t="shared" si="161"/>
        <v>0</v>
      </c>
      <c r="BM149" s="215">
        <f t="shared" si="186"/>
        <v>576000</v>
      </c>
      <c r="BN149" s="215">
        <f t="shared" si="187"/>
        <v>9249408000</v>
      </c>
      <c r="BO149" s="215">
        <f t="shared" si="188"/>
        <v>0</v>
      </c>
      <c r="BP149" s="215">
        <f t="shared" si="189"/>
        <v>0</v>
      </c>
      <c r="BQ149" s="215">
        <v>198000</v>
      </c>
      <c r="BR149" s="215">
        <f t="shared" si="162"/>
        <v>3179484000</v>
      </c>
      <c r="BS149" s="215">
        <f t="shared" si="190"/>
        <v>0</v>
      </c>
      <c r="BT149" s="215">
        <f t="shared" si="163"/>
        <v>0</v>
      </c>
      <c r="BU149" s="215">
        <v>180000</v>
      </c>
      <c r="BV149" s="215">
        <f t="shared" si="164"/>
        <v>2890440000</v>
      </c>
      <c r="BW149" s="215">
        <f t="shared" si="191"/>
        <v>0</v>
      </c>
      <c r="BX149" s="215">
        <f t="shared" si="165"/>
        <v>0</v>
      </c>
      <c r="BY149" s="215">
        <v>126000.00000000001</v>
      </c>
      <c r="BZ149" s="215">
        <f t="shared" si="166"/>
        <v>2023308000.0000002</v>
      </c>
      <c r="CA149" s="215">
        <f t="shared" si="192"/>
        <v>0</v>
      </c>
      <c r="CB149" s="215">
        <f t="shared" si="167"/>
        <v>0</v>
      </c>
      <c r="CC149" s="215">
        <f t="shared" si="193"/>
        <v>504000</v>
      </c>
      <c r="CD149" s="215">
        <f t="shared" si="194"/>
        <v>8093232000</v>
      </c>
      <c r="CE149" s="219">
        <f t="shared" si="195"/>
        <v>0</v>
      </c>
      <c r="CF149" s="219">
        <f t="shared" si="196"/>
        <v>0</v>
      </c>
      <c r="CG149" s="241">
        <f t="shared" si="197"/>
        <v>0</v>
      </c>
      <c r="CH149" s="241">
        <f t="shared" si="198"/>
        <v>0</v>
      </c>
      <c r="CI149" s="241">
        <f t="shared" si="199"/>
        <v>0</v>
      </c>
      <c r="CJ149" s="241"/>
      <c r="CK149" s="241"/>
      <c r="CL149" s="241"/>
      <c r="CM149" s="241"/>
    </row>
    <row r="150" spans="1:91" ht="19.5" customHeight="1" x14ac:dyDescent="0.35">
      <c r="A150" s="20" t="s">
        <v>11</v>
      </c>
      <c r="B150" s="20">
        <v>13020287</v>
      </c>
      <c r="C150" s="5" t="s">
        <v>134</v>
      </c>
      <c r="D150" s="6"/>
      <c r="E150" s="6">
        <v>12</v>
      </c>
      <c r="F150" s="6">
        <v>60</v>
      </c>
      <c r="G150" s="7">
        <v>1500000</v>
      </c>
      <c r="H150" s="8">
        <f t="shared" si="168"/>
        <v>25000</v>
      </c>
      <c r="I150" s="12">
        <f t="shared" si="201"/>
        <v>1866.6666666666667</v>
      </c>
      <c r="J150" s="13">
        <f t="shared" si="200"/>
        <v>22400</v>
      </c>
      <c r="K150" s="14">
        <v>1344000</v>
      </c>
      <c r="L150" s="14">
        <f t="shared" si="137"/>
        <v>33600000000</v>
      </c>
      <c r="M150" s="218">
        <f t="shared" si="138"/>
        <v>3000</v>
      </c>
      <c r="N150" s="218">
        <f t="shared" si="139"/>
        <v>36000</v>
      </c>
      <c r="O150" s="230">
        <v>2160000</v>
      </c>
      <c r="P150" s="17">
        <f t="shared" si="140"/>
        <v>54000000000</v>
      </c>
      <c r="Q150" s="237">
        <v>0</v>
      </c>
      <c r="R150" s="8">
        <f t="shared" si="141"/>
        <v>0</v>
      </c>
      <c r="S150" s="212">
        <f t="shared" si="142"/>
        <v>2160000</v>
      </c>
      <c r="T150" s="212">
        <f t="shared" si="143"/>
        <v>54000000000</v>
      </c>
      <c r="U150" s="215">
        <v>108000</v>
      </c>
      <c r="V150" s="215">
        <f t="shared" si="144"/>
        <v>2700000000</v>
      </c>
      <c r="W150" s="215">
        <f t="shared" si="169"/>
        <v>0</v>
      </c>
      <c r="X150" s="215">
        <f t="shared" si="145"/>
        <v>0</v>
      </c>
      <c r="Y150" s="221">
        <v>151200</v>
      </c>
      <c r="Z150" s="221">
        <f t="shared" si="146"/>
        <v>3780000000</v>
      </c>
      <c r="AA150" s="221">
        <f t="shared" si="170"/>
        <v>0</v>
      </c>
      <c r="AB150" s="221">
        <f t="shared" si="147"/>
        <v>0</v>
      </c>
      <c r="AC150" s="215">
        <v>151200</v>
      </c>
      <c r="AD150" s="215">
        <f t="shared" si="148"/>
        <v>3780000000</v>
      </c>
      <c r="AE150" s="215">
        <f t="shared" si="171"/>
        <v>0</v>
      </c>
      <c r="AF150" s="215">
        <f t="shared" si="149"/>
        <v>0</v>
      </c>
      <c r="AG150" s="215">
        <f t="shared" si="172"/>
        <v>410400</v>
      </c>
      <c r="AH150" s="215">
        <f t="shared" si="173"/>
        <v>10260000000</v>
      </c>
      <c r="AI150" s="215">
        <f t="shared" si="174"/>
        <v>0</v>
      </c>
      <c r="AJ150" s="215">
        <f t="shared" si="175"/>
        <v>0</v>
      </c>
      <c r="AK150" s="214">
        <v>151200</v>
      </c>
      <c r="AL150" s="215">
        <f t="shared" si="150"/>
        <v>3780000000</v>
      </c>
      <c r="AM150" s="215">
        <f t="shared" si="176"/>
        <v>0</v>
      </c>
      <c r="AN150" s="215">
        <f t="shared" si="151"/>
        <v>0</v>
      </c>
      <c r="AO150" s="215">
        <v>172800</v>
      </c>
      <c r="AP150" s="215">
        <f t="shared" si="152"/>
        <v>4320000000</v>
      </c>
      <c r="AQ150" s="215">
        <f t="shared" si="177"/>
        <v>0</v>
      </c>
      <c r="AR150" s="215">
        <f t="shared" si="153"/>
        <v>0</v>
      </c>
      <c r="AS150" s="215">
        <v>129600</v>
      </c>
      <c r="AT150" s="215">
        <f t="shared" si="154"/>
        <v>3240000000</v>
      </c>
      <c r="AU150" s="215">
        <f t="shared" si="178"/>
        <v>0</v>
      </c>
      <c r="AV150" s="215">
        <f t="shared" si="155"/>
        <v>0</v>
      </c>
      <c r="AW150" s="215">
        <f t="shared" si="179"/>
        <v>453600</v>
      </c>
      <c r="AX150" s="215">
        <f t="shared" si="180"/>
        <v>11340000000</v>
      </c>
      <c r="AY150" s="215">
        <f t="shared" si="181"/>
        <v>0</v>
      </c>
      <c r="AZ150" s="215">
        <f t="shared" si="182"/>
        <v>0</v>
      </c>
      <c r="BA150" s="215">
        <v>237600</v>
      </c>
      <c r="BB150" s="215">
        <f t="shared" si="156"/>
        <v>5940000000</v>
      </c>
      <c r="BC150" s="215">
        <f t="shared" si="183"/>
        <v>0</v>
      </c>
      <c r="BD150" s="215">
        <f t="shared" si="157"/>
        <v>0</v>
      </c>
      <c r="BE150" s="214">
        <v>237600</v>
      </c>
      <c r="BF150" s="215">
        <f t="shared" si="158"/>
        <v>5940000000</v>
      </c>
      <c r="BG150" s="215">
        <f t="shared" si="184"/>
        <v>0</v>
      </c>
      <c r="BH150" s="215">
        <f t="shared" si="159"/>
        <v>0</v>
      </c>
      <c r="BI150" s="215">
        <v>216000</v>
      </c>
      <c r="BJ150" s="215">
        <f t="shared" si="160"/>
        <v>5400000000</v>
      </c>
      <c r="BK150" s="215">
        <f t="shared" si="185"/>
        <v>0</v>
      </c>
      <c r="BL150" s="215">
        <f t="shared" si="161"/>
        <v>0</v>
      </c>
      <c r="BM150" s="215">
        <f t="shared" si="186"/>
        <v>691200</v>
      </c>
      <c r="BN150" s="215">
        <f t="shared" si="187"/>
        <v>17280000000</v>
      </c>
      <c r="BO150" s="215">
        <f t="shared" si="188"/>
        <v>0</v>
      </c>
      <c r="BP150" s="215">
        <f t="shared" si="189"/>
        <v>0</v>
      </c>
      <c r="BQ150" s="215">
        <v>237600</v>
      </c>
      <c r="BR150" s="215">
        <f t="shared" si="162"/>
        <v>5940000000</v>
      </c>
      <c r="BS150" s="215">
        <f t="shared" si="190"/>
        <v>0</v>
      </c>
      <c r="BT150" s="215">
        <f t="shared" si="163"/>
        <v>0</v>
      </c>
      <c r="BU150" s="215">
        <v>216000</v>
      </c>
      <c r="BV150" s="215">
        <f t="shared" si="164"/>
        <v>5400000000</v>
      </c>
      <c r="BW150" s="215">
        <f t="shared" si="191"/>
        <v>0</v>
      </c>
      <c r="BX150" s="215">
        <f t="shared" si="165"/>
        <v>0</v>
      </c>
      <c r="BY150" s="215">
        <v>151200</v>
      </c>
      <c r="BZ150" s="215">
        <f t="shared" si="166"/>
        <v>3780000000</v>
      </c>
      <c r="CA150" s="215">
        <f t="shared" si="192"/>
        <v>0</v>
      </c>
      <c r="CB150" s="215">
        <f t="shared" si="167"/>
        <v>0</v>
      </c>
      <c r="CC150" s="215">
        <f t="shared" si="193"/>
        <v>604800</v>
      </c>
      <c r="CD150" s="215">
        <f t="shared" si="194"/>
        <v>15120000000</v>
      </c>
      <c r="CE150" s="219">
        <f t="shared" si="195"/>
        <v>0</v>
      </c>
      <c r="CF150" s="219">
        <f t="shared" si="196"/>
        <v>0</v>
      </c>
      <c r="CG150" s="241">
        <f t="shared" si="197"/>
        <v>0</v>
      </c>
      <c r="CH150" s="241">
        <f t="shared" si="198"/>
        <v>0</v>
      </c>
      <c r="CI150" s="241">
        <f t="shared" si="199"/>
        <v>0</v>
      </c>
      <c r="CJ150" s="241"/>
      <c r="CK150" s="241"/>
      <c r="CL150" s="241"/>
      <c r="CM150" s="241"/>
    </row>
    <row r="151" spans="1:91" ht="19.5" customHeight="1" x14ac:dyDescent="0.35">
      <c r="A151" s="20" t="s">
        <v>11</v>
      </c>
      <c r="B151" s="20" t="s">
        <v>502</v>
      </c>
      <c r="C151" s="5" t="s">
        <v>432</v>
      </c>
      <c r="D151" s="6"/>
      <c r="E151" s="6">
        <v>12</v>
      </c>
      <c r="F151" s="6">
        <v>80</v>
      </c>
      <c r="G151" s="7">
        <v>2400000</v>
      </c>
      <c r="H151" s="8">
        <f t="shared" si="168"/>
        <v>30000</v>
      </c>
      <c r="I151" s="12">
        <f t="shared" si="201"/>
        <v>4666.666666666667</v>
      </c>
      <c r="J151" s="13">
        <f t="shared" si="200"/>
        <v>56000</v>
      </c>
      <c r="K151" s="14">
        <v>4480000</v>
      </c>
      <c r="L151" s="14">
        <f t="shared" si="137"/>
        <v>134400000000</v>
      </c>
      <c r="M151" s="218">
        <f t="shared" si="138"/>
        <v>1041.6666666666667</v>
      </c>
      <c r="N151" s="218">
        <f t="shared" si="139"/>
        <v>12500</v>
      </c>
      <c r="O151" s="232">
        <v>1000000</v>
      </c>
      <c r="P151" s="17">
        <f t="shared" si="140"/>
        <v>30000000000</v>
      </c>
      <c r="Q151" s="237">
        <v>0.4</v>
      </c>
      <c r="R151" s="8">
        <f t="shared" si="141"/>
        <v>400000</v>
      </c>
      <c r="S151" s="212">
        <f t="shared" si="142"/>
        <v>1400000</v>
      </c>
      <c r="T151" s="212">
        <f t="shared" si="143"/>
        <v>42000000000</v>
      </c>
      <c r="U151" s="215">
        <v>50000</v>
      </c>
      <c r="V151" s="215">
        <f t="shared" si="144"/>
        <v>1500000000</v>
      </c>
      <c r="W151" s="215">
        <f t="shared" si="169"/>
        <v>20000</v>
      </c>
      <c r="X151" s="215">
        <f t="shared" si="145"/>
        <v>600000000</v>
      </c>
      <c r="Y151" s="221">
        <v>70000</v>
      </c>
      <c r="Z151" s="221">
        <f t="shared" si="146"/>
        <v>2100000000</v>
      </c>
      <c r="AA151" s="221">
        <f t="shared" si="170"/>
        <v>28000</v>
      </c>
      <c r="AB151" s="221">
        <f t="shared" si="147"/>
        <v>840000000</v>
      </c>
      <c r="AC151" s="215">
        <v>70000</v>
      </c>
      <c r="AD151" s="215">
        <f t="shared" si="148"/>
        <v>2100000000</v>
      </c>
      <c r="AE151" s="215">
        <f t="shared" si="171"/>
        <v>28000</v>
      </c>
      <c r="AF151" s="215">
        <f t="shared" si="149"/>
        <v>840000000</v>
      </c>
      <c r="AG151" s="215">
        <f t="shared" si="172"/>
        <v>190000</v>
      </c>
      <c r="AH151" s="215">
        <f t="shared" si="173"/>
        <v>5700000000</v>
      </c>
      <c r="AI151" s="215">
        <f t="shared" si="174"/>
        <v>76000</v>
      </c>
      <c r="AJ151" s="215">
        <f t="shared" si="175"/>
        <v>2280000000</v>
      </c>
      <c r="AK151" s="214">
        <v>70000</v>
      </c>
      <c r="AL151" s="215">
        <f t="shared" si="150"/>
        <v>2100000000</v>
      </c>
      <c r="AM151" s="215">
        <f t="shared" si="176"/>
        <v>28000</v>
      </c>
      <c r="AN151" s="215">
        <f t="shared" si="151"/>
        <v>840000000</v>
      </c>
      <c r="AO151" s="215">
        <v>80000</v>
      </c>
      <c r="AP151" s="215">
        <f t="shared" si="152"/>
        <v>2400000000</v>
      </c>
      <c r="AQ151" s="215">
        <f t="shared" si="177"/>
        <v>32000</v>
      </c>
      <c r="AR151" s="215">
        <f t="shared" si="153"/>
        <v>960000000</v>
      </c>
      <c r="AS151" s="215">
        <v>60000</v>
      </c>
      <c r="AT151" s="215">
        <f t="shared" si="154"/>
        <v>1800000000</v>
      </c>
      <c r="AU151" s="215">
        <f t="shared" si="178"/>
        <v>24000</v>
      </c>
      <c r="AV151" s="215">
        <f t="shared" si="155"/>
        <v>720000000</v>
      </c>
      <c r="AW151" s="215">
        <f t="shared" si="179"/>
        <v>210000</v>
      </c>
      <c r="AX151" s="215">
        <f t="shared" si="180"/>
        <v>6300000000</v>
      </c>
      <c r="AY151" s="215">
        <f t="shared" si="181"/>
        <v>84000</v>
      </c>
      <c r="AZ151" s="215">
        <f t="shared" si="182"/>
        <v>2520000000</v>
      </c>
      <c r="BA151" s="215">
        <v>110000</v>
      </c>
      <c r="BB151" s="215">
        <f t="shared" si="156"/>
        <v>3300000000</v>
      </c>
      <c r="BC151" s="215">
        <f t="shared" si="183"/>
        <v>44000</v>
      </c>
      <c r="BD151" s="215">
        <f t="shared" si="157"/>
        <v>1320000000</v>
      </c>
      <c r="BE151" s="214">
        <v>110000</v>
      </c>
      <c r="BF151" s="215">
        <f t="shared" si="158"/>
        <v>3300000000</v>
      </c>
      <c r="BG151" s="215">
        <f t="shared" si="184"/>
        <v>44000</v>
      </c>
      <c r="BH151" s="215">
        <f t="shared" si="159"/>
        <v>1320000000</v>
      </c>
      <c r="BI151" s="215">
        <v>100000</v>
      </c>
      <c r="BJ151" s="215">
        <f t="shared" si="160"/>
        <v>3000000000</v>
      </c>
      <c r="BK151" s="215">
        <f t="shared" si="185"/>
        <v>40000</v>
      </c>
      <c r="BL151" s="215">
        <f t="shared" si="161"/>
        <v>1200000000</v>
      </c>
      <c r="BM151" s="215">
        <f t="shared" si="186"/>
        <v>320000</v>
      </c>
      <c r="BN151" s="215">
        <f t="shared" si="187"/>
        <v>9600000000</v>
      </c>
      <c r="BO151" s="215">
        <f t="shared" si="188"/>
        <v>1320084000</v>
      </c>
      <c r="BP151" s="215">
        <f t="shared" si="189"/>
        <v>3840000000</v>
      </c>
      <c r="BQ151" s="215">
        <v>110000</v>
      </c>
      <c r="BR151" s="215">
        <f t="shared" si="162"/>
        <v>3300000000</v>
      </c>
      <c r="BS151" s="215">
        <f t="shared" si="190"/>
        <v>44000</v>
      </c>
      <c r="BT151" s="215">
        <f t="shared" si="163"/>
        <v>1320000000</v>
      </c>
      <c r="BU151" s="215">
        <v>100000</v>
      </c>
      <c r="BV151" s="215">
        <f t="shared" si="164"/>
        <v>3000000000</v>
      </c>
      <c r="BW151" s="215">
        <f t="shared" si="191"/>
        <v>40000</v>
      </c>
      <c r="BX151" s="215">
        <f t="shared" si="165"/>
        <v>1200000000</v>
      </c>
      <c r="BY151" s="215">
        <v>70000</v>
      </c>
      <c r="BZ151" s="215">
        <f t="shared" si="166"/>
        <v>2100000000</v>
      </c>
      <c r="CA151" s="215">
        <f t="shared" si="192"/>
        <v>28000</v>
      </c>
      <c r="CB151" s="215">
        <f t="shared" si="167"/>
        <v>840000000</v>
      </c>
      <c r="CC151" s="215">
        <f t="shared" si="193"/>
        <v>280000</v>
      </c>
      <c r="CD151" s="215">
        <f t="shared" si="194"/>
        <v>8400000000</v>
      </c>
      <c r="CE151" s="219">
        <f t="shared" si="195"/>
        <v>112000</v>
      </c>
      <c r="CF151" s="219">
        <f t="shared" si="196"/>
        <v>3360000000</v>
      </c>
      <c r="CG151" s="241">
        <f t="shared" si="197"/>
        <v>400000</v>
      </c>
      <c r="CH151" s="241">
        <f t="shared" si="198"/>
        <v>12000000000</v>
      </c>
      <c r="CI151" s="241">
        <f t="shared" si="199"/>
        <v>0</v>
      </c>
      <c r="CJ151" s="241"/>
      <c r="CK151" s="241"/>
      <c r="CL151" s="241"/>
      <c r="CM151" s="241"/>
    </row>
    <row r="152" spans="1:91" ht="19.5" customHeight="1" x14ac:dyDescent="0.35">
      <c r="A152" s="20" t="s">
        <v>11</v>
      </c>
      <c r="B152" s="20" t="s">
        <v>479</v>
      </c>
      <c r="C152" s="5" t="s">
        <v>543</v>
      </c>
      <c r="D152" s="6" t="s">
        <v>538</v>
      </c>
      <c r="E152" s="6">
        <v>12</v>
      </c>
      <c r="F152" s="6">
        <v>30</v>
      </c>
      <c r="G152" s="7">
        <v>320400</v>
      </c>
      <c r="H152" s="8">
        <f t="shared" si="168"/>
        <v>10680</v>
      </c>
      <c r="I152" s="12">
        <f t="shared" si="201"/>
        <v>533.33333333333337</v>
      </c>
      <c r="J152" s="13">
        <f t="shared" si="200"/>
        <v>6400</v>
      </c>
      <c r="K152" s="14">
        <v>192000</v>
      </c>
      <c r="L152" s="14">
        <f t="shared" si="137"/>
        <v>2050560000</v>
      </c>
      <c r="M152" s="218">
        <f t="shared" si="138"/>
        <v>3000</v>
      </c>
      <c r="N152" s="218">
        <f t="shared" si="139"/>
        <v>36000</v>
      </c>
      <c r="O152" s="230">
        <v>1080000</v>
      </c>
      <c r="P152" s="17">
        <f t="shared" si="140"/>
        <v>11534400000</v>
      </c>
      <c r="Q152" s="237">
        <v>0.3</v>
      </c>
      <c r="R152" s="8">
        <f t="shared" si="141"/>
        <v>324000</v>
      </c>
      <c r="S152" s="212">
        <f t="shared" si="142"/>
        <v>1404000</v>
      </c>
      <c r="T152" s="212">
        <f t="shared" si="143"/>
        <v>14994720000</v>
      </c>
      <c r="U152" s="215">
        <v>54000</v>
      </c>
      <c r="V152" s="215">
        <f t="shared" si="144"/>
        <v>576720000</v>
      </c>
      <c r="W152" s="215">
        <f t="shared" si="169"/>
        <v>16200</v>
      </c>
      <c r="X152" s="215">
        <f t="shared" si="145"/>
        <v>173016000</v>
      </c>
      <c r="Y152" s="221">
        <v>75600</v>
      </c>
      <c r="Z152" s="221">
        <f t="shared" si="146"/>
        <v>807408000</v>
      </c>
      <c r="AA152" s="221">
        <f t="shared" si="170"/>
        <v>22680</v>
      </c>
      <c r="AB152" s="221">
        <f t="shared" si="147"/>
        <v>242222400</v>
      </c>
      <c r="AC152" s="215">
        <v>75600</v>
      </c>
      <c r="AD152" s="215">
        <f t="shared" si="148"/>
        <v>807408000</v>
      </c>
      <c r="AE152" s="215">
        <f t="shared" si="171"/>
        <v>22680</v>
      </c>
      <c r="AF152" s="215">
        <f t="shared" si="149"/>
        <v>242222400</v>
      </c>
      <c r="AG152" s="215">
        <f t="shared" si="172"/>
        <v>205200</v>
      </c>
      <c r="AH152" s="215">
        <f t="shared" si="173"/>
        <v>2191536000</v>
      </c>
      <c r="AI152" s="215">
        <f t="shared" si="174"/>
        <v>61560</v>
      </c>
      <c r="AJ152" s="215">
        <f t="shared" si="175"/>
        <v>657460800</v>
      </c>
      <c r="AK152" s="214">
        <v>75600</v>
      </c>
      <c r="AL152" s="215">
        <f t="shared" si="150"/>
        <v>807408000</v>
      </c>
      <c r="AM152" s="215">
        <f t="shared" si="176"/>
        <v>22680</v>
      </c>
      <c r="AN152" s="215">
        <f t="shared" si="151"/>
        <v>242222400</v>
      </c>
      <c r="AO152" s="215">
        <v>86400</v>
      </c>
      <c r="AP152" s="215">
        <f t="shared" si="152"/>
        <v>922752000</v>
      </c>
      <c r="AQ152" s="215">
        <f t="shared" si="177"/>
        <v>25920</v>
      </c>
      <c r="AR152" s="215">
        <f t="shared" si="153"/>
        <v>276825600</v>
      </c>
      <c r="AS152" s="215">
        <v>64800</v>
      </c>
      <c r="AT152" s="215">
        <f t="shared" si="154"/>
        <v>692064000</v>
      </c>
      <c r="AU152" s="215">
        <f t="shared" si="178"/>
        <v>19440</v>
      </c>
      <c r="AV152" s="215">
        <f t="shared" si="155"/>
        <v>207619200</v>
      </c>
      <c r="AW152" s="215">
        <f t="shared" si="179"/>
        <v>226800</v>
      </c>
      <c r="AX152" s="215">
        <f t="shared" si="180"/>
        <v>2422224000</v>
      </c>
      <c r="AY152" s="215">
        <f t="shared" si="181"/>
        <v>68040</v>
      </c>
      <c r="AZ152" s="215">
        <f t="shared" si="182"/>
        <v>726667200</v>
      </c>
      <c r="BA152" s="215">
        <v>118800</v>
      </c>
      <c r="BB152" s="215">
        <f t="shared" si="156"/>
        <v>1268784000</v>
      </c>
      <c r="BC152" s="215">
        <f t="shared" si="183"/>
        <v>35640</v>
      </c>
      <c r="BD152" s="215">
        <f t="shared" si="157"/>
        <v>380635200</v>
      </c>
      <c r="BE152" s="214">
        <v>118800</v>
      </c>
      <c r="BF152" s="215">
        <f t="shared" si="158"/>
        <v>1268784000</v>
      </c>
      <c r="BG152" s="215">
        <f t="shared" si="184"/>
        <v>35640</v>
      </c>
      <c r="BH152" s="215">
        <f t="shared" si="159"/>
        <v>380635200</v>
      </c>
      <c r="BI152" s="215">
        <v>108000</v>
      </c>
      <c r="BJ152" s="215">
        <f t="shared" si="160"/>
        <v>1153440000</v>
      </c>
      <c r="BK152" s="215">
        <f t="shared" si="185"/>
        <v>32400</v>
      </c>
      <c r="BL152" s="215">
        <f t="shared" si="161"/>
        <v>346032000</v>
      </c>
      <c r="BM152" s="215">
        <f t="shared" si="186"/>
        <v>345600</v>
      </c>
      <c r="BN152" s="215">
        <f t="shared" si="187"/>
        <v>3691008000</v>
      </c>
      <c r="BO152" s="215">
        <f t="shared" si="188"/>
        <v>380703240</v>
      </c>
      <c r="BP152" s="215">
        <f t="shared" si="189"/>
        <v>1107302400</v>
      </c>
      <c r="BQ152" s="215">
        <v>118800</v>
      </c>
      <c r="BR152" s="215">
        <f t="shared" si="162"/>
        <v>1268784000</v>
      </c>
      <c r="BS152" s="215">
        <f t="shared" si="190"/>
        <v>35640</v>
      </c>
      <c r="BT152" s="215">
        <f t="shared" si="163"/>
        <v>380635200</v>
      </c>
      <c r="BU152" s="215">
        <v>108000</v>
      </c>
      <c r="BV152" s="215">
        <f t="shared" si="164"/>
        <v>1153440000</v>
      </c>
      <c r="BW152" s="215">
        <f t="shared" si="191"/>
        <v>32400</v>
      </c>
      <c r="BX152" s="215">
        <f t="shared" si="165"/>
        <v>346032000</v>
      </c>
      <c r="BY152" s="215">
        <v>75600</v>
      </c>
      <c r="BZ152" s="215">
        <f t="shared" si="166"/>
        <v>807408000</v>
      </c>
      <c r="CA152" s="215">
        <f t="shared" si="192"/>
        <v>22680</v>
      </c>
      <c r="CB152" s="215">
        <f t="shared" si="167"/>
        <v>242222400</v>
      </c>
      <c r="CC152" s="215">
        <f t="shared" si="193"/>
        <v>302400</v>
      </c>
      <c r="CD152" s="215">
        <f t="shared" si="194"/>
        <v>3229632000</v>
      </c>
      <c r="CE152" s="219">
        <f t="shared" si="195"/>
        <v>90720</v>
      </c>
      <c r="CF152" s="219">
        <f t="shared" si="196"/>
        <v>968889600</v>
      </c>
      <c r="CG152" s="241">
        <f t="shared" si="197"/>
        <v>324000</v>
      </c>
      <c r="CH152" s="241">
        <f t="shared" si="198"/>
        <v>3460320000</v>
      </c>
      <c r="CI152" s="241">
        <f t="shared" si="199"/>
        <v>0</v>
      </c>
      <c r="CJ152" s="241"/>
      <c r="CK152" s="241"/>
      <c r="CL152" s="241"/>
      <c r="CM152" s="241"/>
    </row>
    <row r="153" spans="1:91" x14ac:dyDescent="0.35">
      <c r="A153" s="20" t="s">
        <v>11</v>
      </c>
      <c r="B153" s="20" t="s">
        <v>501</v>
      </c>
      <c r="C153" s="5" t="s">
        <v>178</v>
      </c>
      <c r="D153" s="6"/>
      <c r="E153" s="6">
        <v>12</v>
      </c>
      <c r="F153" s="6">
        <v>10</v>
      </c>
      <c r="G153" s="7">
        <v>561820</v>
      </c>
      <c r="H153" s="8">
        <f t="shared" si="168"/>
        <v>56182</v>
      </c>
      <c r="I153" s="12">
        <f t="shared" si="201"/>
        <v>0</v>
      </c>
      <c r="J153" s="13">
        <f t="shared" si="200"/>
        <v>0</v>
      </c>
      <c r="K153" s="14">
        <v>0</v>
      </c>
      <c r="L153" s="14">
        <f t="shared" si="137"/>
        <v>0</v>
      </c>
      <c r="M153" s="218">
        <f t="shared" si="138"/>
        <v>8000</v>
      </c>
      <c r="N153" s="218">
        <f t="shared" si="139"/>
        <v>96000</v>
      </c>
      <c r="O153" s="230">
        <v>960000</v>
      </c>
      <c r="P153" s="17">
        <f t="shared" si="140"/>
        <v>53934720000</v>
      </c>
      <c r="Q153" s="237">
        <v>0.1</v>
      </c>
      <c r="R153" s="8">
        <f t="shared" si="141"/>
        <v>96000</v>
      </c>
      <c r="S153" s="212">
        <f t="shared" si="142"/>
        <v>1056000</v>
      </c>
      <c r="T153" s="212">
        <f t="shared" si="143"/>
        <v>59328192000</v>
      </c>
      <c r="U153" s="215">
        <v>48000</v>
      </c>
      <c r="V153" s="215">
        <f t="shared" si="144"/>
        <v>2696736000</v>
      </c>
      <c r="W153" s="215">
        <f t="shared" si="169"/>
        <v>4800</v>
      </c>
      <c r="X153" s="215">
        <f t="shared" si="145"/>
        <v>269673600</v>
      </c>
      <c r="Y153" s="221">
        <v>67200</v>
      </c>
      <c r="Z153" s="221">
        <f t="shared" si="146"/>
        <v>3775430400</v>
      </c>
      <c r="AA153" s="221">
        <f t="shared" si="170"/>
        <v>6720</v>
      </c>
      <c r="AB153" s="221">
        <f t="shared" si="147"/>
        <v>377543040</v>
      </c>
      <c r="AC153" s="215">
        <v>67200</v>
      </c>
      <c r="AD153" s="215">
        <f t="shared" si="148"/>
        <v>3775430400</v>
      </c>
      <c r="AE153" s="215">
        <f t="shared" si="171"/>
        <v>6720</v>
      </c>
      <c r="AF153" s="215">
        <f t="shared" si="149"/>
        <v>377543040</v>
      </c>
      <c r="AG153" s="215">
        <f t="shared" si="172"/>
        <v>182400</v>
      </c>
      <c r="AH153" s="215">
        <f t="shared" si="173"/>
        <v>10247596800</v>
      </c>
      <c r="AI153" s="215">
        <f t="shared" si="174"/>
        <v>18240</v>
      </c>
      <c r="AJ153" s="215">
        <f t="shared" si="175"/>
        <v>1024759680</v>
      </c>
      <c r="AK153" s="214">
        <v>67200</v>
      </c>
      <c r="AL153" s="215">
        <f t="shared" si="150"/>
        <v>3775430400</v>
      </c>
      <c r="AM153" s="215">
        <f t="shared" si="176"/>
        <v>6720</v>
      </c>
      <c r="AN153" s="215">
        <f t="shared" si="151"/>
        <v>377543040</v>
      </c>
      <c r="AO153" s="215">
        <v>76800</v>
      </c>
      <c r="AP153" s="215">
        <f t="shared" si="152"/>
        <v>4314777600</v>
      </c>
      <c r="AQ153" s="215">
        <f t="shared" si="177"/>
        <v>7680</v>
      </c>
      <c r="AR153" s="215">
        <f t="shared" si="153"/>
        <v>431477760</v>
      </c>
      <c r="AS153" s="215">
        <v>57600</v>
      </c>
      <c r="AT153" s="215">
        <f t="shared" si="154"/>
        <v>3236083200</v>
      </c>
      <c r="AU153" s="215">
        <f t="shared" si="178"/>
        <v>5760</v>
      </c>
      <c r="AV153" s="215">
        <f t="shared" si="155"/>
        <v>323608320</v>
      </c>
      <c r="AW153" s="215">
        <f t="shared" si="179"/>
        <v>201600</v>
      </c>
      <c r="AX153" s="215">
        <f t="shared" si="180"/>
        <v>11326291200</v>
      </c>
      <c r="AY153" s="215">
        <f t="shared" si="181"/>
        <v>20160</v>
      </c>
      <c r="AZ153" s="215">
        <f t="shared" si="182"/>
        <v>1132629120</v>
      </c>
      <c r="BA153" s="215">
        <v>105600</v>
      </c>
      <c r="BB153" s="215">
        <f t="shared" si="156"/>
        <v>5932819200</v>
      </c>
      <c r="BC153" s="215">
        <f t="shared" si="183"/>
        <v>10560</v>
      </c>
      <c r="BD153" s="215">
        <f t="shared" si="157"/>
        <v>593281920</v>
      </c>
      <c r="BE153" s="214">
        <v>105600</v>
      </c>
      <c r="BF153" s="215">
        <f t="shared" si="158"/>
        <v>5932819200</v>
      </c>
      <c r="BG153" s="215">
        <f t="shared" si="184"/>
        <v>10560</v>
      </c>
      <c r="BH153" s="215">
        <f t="shared" si="159"/>
        <v>593281920</v>
      </c>
      <c r="BI153" s="215">
        <v>96000</v>
      </c>
      <c r="BJ153" s="215">
        <f t="shared" si="160"/>
        <v>5393472000</v>
      </c>
      <c r="BK153" s="215">
        <f t="shared" si="185"/>
        <v>9600</v>
      </c>
      <c r="BL153" s="215">
        <f t="shared" si="161"/>
        <v>539347200</v>
      </c>
      <c r="BM153" s="215">
        <f t="shared" si="186"/>
        <v>307200</v>
      </c>
      <c r="BN153" s="215">
        <f t="shared" si="187"/>
        <v>17259110400</v>
      </c>
      <c r="BO153" s="215">
        <f t="shared" si="188"/>
        <v>593302080</v>
      </c>
      <c r="BP153" s="215">
        <f t="shared" si="189"/>
        <v>1725911040</v>
      </c>
      <c r="BQ153" s="215">
        <v>105600</v>
      </c>
      <c r="BR153" s="215">
        <f t="shared" si="162"/>
        <v>5932819200</v>
      </c>
      <c r="BS153" s="215">
        <f t="shared" si="190"/>
        <v>10560</v>
      </c>
      <c r="BT153" s="215">
        <f t="shared" si="163"/>
        <v>593281920</v>
      </c>
      <c r="BU153" s="215">
        <v>96000</v>
      </c>
      <c r="BV153" s="215">
        <f t="shared" si="164"/>
        <v>5393472000</v>
      </c>
      <c r="BW153" s="215">
        <f t="shared" si="191"/>
        <v>9600</v>
      </c>
      <c r="BX153" s="215">
        <f t="shared" si="165"/>
        <v>539347200</v>
      </c>
      <c r="BY153" s="215">
        <v>67200</v>
      </c>
      <c r="BZ153" s="215">
        <f t="shared" si="166"/>
        <v>3775430400</v>
      </c>
      <c r="CA153" s="215">
        <f t="shared" si="192"/>
        <v>6720</v>
      </c>
      <c r="CB153" s="215">
        <f t="shared" si="167"/>
        <v>377543040</v>
      </c>
      <c r="CC153" s="215">
        <f t="shared" si="193"/>
        <v>268800</v>
      </c>
      <c r="CD153" s="215">
        <f t="shared" si="194"/>
        <v>15101721600</v>
      </c>
      <c r="CE153" s="219">
        <f t="shared" si="195"/>
        <v>26880</v>
      </c>
      <c r="CF153" s="219">
        <f t="shared" si="196"/>
        <v>1510172160</v>
      </c>
      <c r="CG153" s="241">
        <f t="shared" si="197"/>
        <v>96000</v>
      </c>
      <c r="CH153" s="241">
        <f t="shared" si="198"/>
        <v>5393472000</v>
      </c>
      <c r="CI153" s="241">
        <f t="shared" si="199"/>
        <v>0</v>
      </c>
      <c r="CJ153" s="241"/>
      <c r="CK153" s="241"/>
      <c r="CL153" s="241"/>
      <c r="CM153" s="241"/>
    </row>
    <row r="154" spans="1:91" x14ac:dyDescent="0.35">
      <c r="A154" s="20" t="s">
        <v>11</v>
      </c>
      <c r="B154" s="20">
        <v>13020290</v>
      </c>
      <c r="C154" s="5" t="s">
        <v>174</v>
      </c>
      <c r="D154" s="6"/>
      <c r="E154" s="6">
        <v>12</v>
      </c>
      <c r="F154" s="6">
        <v>100</v>
      </c>
      <c r="G154" s="7">
        <v>550000</v>
      </c>
      <c r="H154" s="8">
        <f t="shared" si="168"/>
        <v>5500</v>
      </c>
      <c r="I154" s="12"/>
      <c r="J154" s="13"/>
      <c r="K154" s="14"/>
      <c r="L154" s="14"/>
      <c r="M154" s="218">
        <f t="shared" si="138"/>
        <v>1000</v>
      </c>
      <c r="N154" s="218">
        <f t="shared" si="139"/>
        <v>12000</v>
      </c>
      <c r="O154" s="235">
        <v>1200000</v>
      </c>
      <c r="P154" s="17">
        <f t="shared" si="140"/>
        <v>6600000000</v>
      </c>
      <c r="Q154" s="237">
        <v>0.2</v>
      </c>
      <c r="R154" s="8">
        <f t="shared" si="141"/>
        <v>240000</v>
      </c>
      <c r="S154" s="212">
        <f t="shared" si="142"/>
        <v>1440000</v>
      </c>
      <c r="T154" s="212">
        <f t="shared" si="143"/>
        <v>7920000000</v>
      </c>
      <c r="U154" s="215">
        <v>60000</v>
      </c>
      <c r="V154" s="215">
        <f t="shared" si="144"/>
        <v>330000000</v>
      </c>
      <c r="W154" s="215">
        <f t="shared" si="169"/>
        <v>12000</v>
      </c>
      <c r="X154" s="215">
        <f t="shared" si="145"/>
        <v>66000000</v>
      </c>
      <c r="Y154" s="221">
        <v>84000.000000000015</v>
      </c>
      <c r="Z154" s="221">
        <f t="shared" si="146"/>
        <v>462000000.00000006</v>
      </c>
      <c r="AA154" s="221">
        <f t="shared" si="170"/>
        <v>16800.000000000004</v>
      </c>
      <c r="AB154" s="221">
        <f t="shared" si="147"/>
        <v>92400000.000000015</v>
      </c>
      <c r="AC154" s="215">
        <v>84000.000000000015</v>
      </c>
      <c r="AD154" s="215">
        <f t="shared" si="148"/>
        <v>462000000.00000006</v>
      </c>
      <c r="AE154" s="215">
        <f t="shared" si="171"/>
        <v>16800.000000000004</v>
      </c>
      <c r="AF154" s="215">
        <f t="shared" si="149"/>
        <v>92400000.000000015</v>
      </c>
      <c r="AG154" s="215">
        <f t="shared" si="172"/>
        <v>228000.00000000003</v>
      </c>
      <c r="AH154" s="215">
        <f t="shared" si="173"/>
        <v>1254000000</v>
      </c>
      <c r="AI154" s="215">
        <f t="shared" si="174"/>
        <v>45600.000000000007</v>
      </c>
      <c r="AJ154" s="215">
        <f t="shared" si="175"/>
        <v>250800000.00000003</v>
      </c>
      <c r="AK154" s="214">
        <v>84000.000000000015</v>
      </c>
      <c r="AL154" s="215">
        <f t="shared" si="150"/>
        <v>462000000.00000006</v>
      </c>
      <c r="AM154" s="215">
        <f t="shared" si="176"/>
        <v>16800.000000000004</v>
      </c>
      <c r="AN154" s="215">
        <f t="shared" si="151"/>
        <v>92400000.000000015</v>
      </c>
      <c r="AO154" s="215">
        <v>96000</v>
      </c>
      <c r="AP154" s="215">
        <f t="shared" si="152"/>
        <v>528000000</v>
      </c>
      <c r="AQ154" s="215">
        <f t="shared" si="177"/>
        <v>19200</v>
      </c>
      <c r="AR154" s="215">
        <f t="shared" si="153"/>
        <v>105600000</v>
      </c>
      <c r="AS154" s="215">
        <v>72000</v>
      </c>
      <c r="AT154" s="215">
        <f t="shared" si="154"/>
        <v>396000000</v>
      </c>
      <c r="AU154" s="215">
        <f t="shared" si="178"/>
        <v>14400</v>
      </c>
      <c r="AV154" s="215">
        <f t="shared" si="155"/>
        <v>79200000</v>
      </c>
      <c r="AW154" s="215">
        <f t="shared" si="179"/>
        <v>252000</v>
      </c>
      <c r="AX154" s="215">
        <f t="shared" si="180"/>
        <v>1386000000</v>
      </c>
      <c r="AY154" s="215">
        <f t="shared" si="181"/>
        <v>50400</v>
      </c>
      <c r="AZ154" s="215">
        <f t="shared" si="182"/>
        <v>277200000</v>
      </c>
      <c r="BA154" s="215">
        <v>132000</v>
      </c>
      <c r="BB154" s="215">
        <f t="shared" si="156"/>
        <v>726000000</v>
      </c>
      <c r="BC154" s="215">
        <f t="shared" si="183"/>
        <v>26400</v>
      </c>
      <c r="BD154" s="215">
        <f t="shared" si="157"/>
        <v>145200000</v>
      </c>
      <c r="BE154" s="214">
        <v>132000</v>
      </c>
      <c r="BF154" s="215">
        <f t="shared" si="158"/>
        <v>726000000</v>
      </c>
      <c r="BG154" s="215">
        <f t="shared" si="184"/>
        <v>26400</v>
      </c>
      <c r="BH154" s="215">
        <f t="shared" si="159"/>
        <v>145200000</v>
      </c>
      <c r="BI154" s="215">
        <v>120000</v>
      </c>
      <c r="BJ154" s="215">
        <f t="shared" si="160"/>
        <v>660000000</v>
      </c>
      <c r="BK154" s="215">
        <f t="shared" si="185"/>
        <v>24000</v>
      </c>
      <c r="BL154" s="215">
        <f t="shared" si="161"/>
        <v>132000000</v>
      </c>
      <c r="BM154" s="215">
        <f t="shared" si="186"/>
        <v>384000</v>
      </c>
      <c r="BN154" s="215">
        <f t="shared" si="187"/>
        <v>2112000000</v>
      </c>
      <c r="BO154" s="215">
        <f t="shared" si="188"/>
        <v>145250400</v>
      </c>
      <c r="BP154" s="215">
        <f t="shared" si="189"/>
        <v>422400000</v>
      </c>
      <c r="BQ154" s="215">
        <v>132000</v>
      </c>
      <c r="BR154" s="215">
        <f t="shared" si="162"/>
        <v>726000000</v>
      </c>
      <c r="BS154" s="215">
        <f t="shared" si="190"/>
        <v>26400</v>
      </c>
      <c r="BT154" s="215">
        <f t="shared" si="163"/>
        <v>145200000</v>
      </c>
      <c r="BU154" s="215">
        <v>120000</v>
      </c>
      <c r="BV154" s="215">
        <f t="shared" si="164"/>
        <v>660000000</v>
      </c>
      <c r="BW154" s="215">
        <f t="shared" si="191"/>
        <v>24000</v>
      </c>
      <c r="BX154" s="215">
        <f t="shared" si="165"/>
        <v>132000000</v>
      </c>
      <c r="BY154" s="215">
        <v>84000.000000000015</v>
      </c>
      <c r="BZ154" s="215">
        <f t="shared" si="166"/>
        <v>462000000.00000006</v>
      </c>
      <c r="CA154" s="215">
        <f t="shared" si="192"/>
        <v>16800.000000000004</v>
      </c>
      <c r="CB154" s="215">
        <f t="shared" si="167"/>
        <v>92400000.000000015</v>
      </c>
      <c r="CC154" s="215">
        <f t="shared" si="193"/>
        <v>336000</v>
      </c>
      <c r="CD154" s="215">
        <f t="shared" si="194"/>
        <v>1848000000</v>
      </c>
      <c r="CE154" s="219">
        <f t="shared" si="195"/>
        <v>67200</v>
      </c>
      <c r="CF154" s="219">
        <f t="shared" si="196"/>
        <v>369600000</v>
      </c>
      <c r="CG154" s="241">
        <f t="shared" si="197"/>
        <v>240000</v>
      </c>
      <c r="CH154" s="241">
        <f t="shared" si="198"/>
        <v>1320000000</v>
      </c>
      <c r="CI154" s="241">
        <f t="shared" si="199"/>
        <v>0</v>
      </c>
      <c r="CJ154" s="241"/>
      <c r="CK154" s="241"/>
      <c r="CL154" s="241"/>
      <c r="CM154" s="241"/>
    </row>
    <row r="155" spans="1:91" x14ac:dyDescent="0.35">
      <c r="A155" s="20" t="s">
        <v>11</v>
      </c>
      <c r="B155" s="20">
        <v>13020291</v>
      </c>
      <c r="C155" s="5" t="s">
        <v>175</v>
      </c>
      <c r="D155" s="6"/>
      <c r="E155" s="6">
        <v>12</v>
      </c>
      <c r="F155" s="6">
        <v>100</v>
      </c>
      <c r="G155" s="7">
        <v>730000</v>
      </c>
      <c r="H155" s="8">
        <f t="shared" si="168"/>
        <v>7300</v>
      </c>
      <c r="I155" s="12"/>
      <c r="J155" s="13"/>
      <c r="K155" s="14"/>
      <c r="L155" s="14"/>
      <c r="M155" s="218">
        <f t="shared" si="138"/>
        <v>1000</v>
      </c>
      <c r="N155" s="218">
        <f t="shared" si="139"/>
        <v>12000</v>
      </c>
      <c r="O155" s="235">
        <v>1200000</v>
      </c>
      <c r="P155" s="17">
        <f t="shared" si="140"/>
        <v>8760000000</v>
      </c>
      <c r="Q155" s="237">
        <v>0.2</v>
      </c>
      <c r="R155" s="8">
        <f t="shared" si="141"/>
        <v>240000</v>
      </c>
      <c r="S155" s="212">
        <f t="shared" si="142"/>
        <v>1440000</v>
      </c>
      <c r="T155" s="212">
        <f t="shared" si="143"/>
        <v>10512000000</v>
      </c>
      <c r="U155" s="215">
        <v>60000</v>
      </c>
      <c r="V155" s="215">
        <f t="shared" si="144"/>
        <v>438000000</v>
      </c>
      <c r="W155" s="215">
        <f t="shared" si="169"/>
        <v>12000</v>
      </c>
      <c r="X155" s="215">
        <f t="shared" si="145"/>
        <v>87600000</v>
      </c>
      <c r="Y155" s="221">
        <v>84000.000000000015</v>
      </c>
      <c r="Z155" s="221">
        <f t="shared" si="146"/>
        <v>613200000.00000012</v>
      </c>
      <c r="AA155" s="221">
        <f t="shared" si="170"/>
        <v>16800.000000000004</v>
      </c>
      <c r="AB155" s="221">
        <f t="shared" si="147"/>
        <v>122640000.00000003</v>
      </c>
      <c r="AC155" s="215">
        <v>84000.000000000015</v>
      </c>
      <c r="AD155" s="215">
        <f t="shared" si="148"/>
        <v>613200000.00000012</v>
      </c>
      <c r="AE155" s="215">
        <f t="shared" si="171"/>
        <v>16800.000000000004</v>
      </c>
      <c r="AF155" s="215">
        <f t="shared" si="149"/>
        <v>122640000.00000003</v>
      </c>
      <c r="AG155" s="215">
        <f t="shared" si="172"/>
        <v>228000.00000000003</v>
      </c>
      <c r="AH155" s="215">
        <f t="shared" si="173"/>
        <v>1664400000.0000002</v>
      </c>
      <c r="AI155" s="215">
        <f t="shared" si="174"/>
        <v>45600.000000000007</v>
      </c>
      <c r="AJ155" s="215">
        <f t="shared" si="175"/>
        <v>332880000.00000006</v>
      </c>
      <c r="AK155" s="214">
        <v>84000.000000000015</v>
      </c>
      <c r="AL155" s="215">
        <f t="shared" si="150"/>
        <v>613200000.00000012</v>
      </c>
      <c r="AM155" s="215">
        <f t="shared" si="176"/>
        <v>16800.000000000004</v>
      </c>
      <c r="AN155" s="215">
        <f t="shared" si="151"/>
        <v>122640000.00000003</v>
      </c>
      <c r="AO155" s="215">
        <v>96000</v>
      </c>
      <c r="AP155" s="215">
        <f t="shared" si="152"/>
        <v>700800000</v>
      </c>
      <c r="AQ155" s="215">
        <f t="shared" si="177"/>
        <v>19200</v>
      </c>
      <c r="AR155" s="215">
        <f t="shared" si="153"/>
        <v>140160000</v>
      </c>
      <c r="AS155" s="215">
        <v>72000</v>
      </c>
      <c r="AT155" s="215">
        <f t="shared" si="154"/>
        <v>525600000</v>
      </c>
      <c r="AU155" s="215">
        <f t="shared" si="178"/>
        <v>14400</v>
      </c>
      <c r="AV155" s="215">
        <f t="shared" si="155"/>
        <v>105120000</v>
      </c>
      <c r="AW155" s="215">
        <f t="shared" si="179"/>
        <v>252000</v>
      </c>
      <c r="AX155" s="215">
        <f t="shared" si="180"/>
        <v>1839600000</v>
      </c>
      <c r="AY155" s="215">
        <f t="shared" si="181"/>
        <v>50400</v>
      </c>
      <c r="AZ155" s="215">
        <f t="shared" si="182"/>
        <v>367920000</v>
      </c>
      <c r="BA155" s="215">
        <v>132000</v>
      </c>
      <c r="BB155" s="215">
        <f t="shared" si="156"/>
        <v>963600000</v>
      </c>
      <c r="BC155" s="215">
        <f t="shared" si="183"/>
        <v>26400</v>
      </c>
      <c r="BD155" s="215">
        <f t="shared" si="157"/>
        <v>192720000</v>
      </c>
      <c r="BE155" s="214">
        <v>132000</v>
      </c>
      <c r="BF155" s="215">
        <f t="shared" si="158"/>
        <v>963600000</v>
      </c>
      <c r="BG155" s="215">
        <f t="shared" si="184"/>
        <v>26400</v>
      </c>
      <c r="BH155" s="215">
        <f t="shared" si="159"/>
        <v>192720000</v>
      </c>
      <c r="BI155" s="215">
        <v>120000</v>
      </c>
      <c r="BJ155" s="215">
        <f t="shared" si="160"/>
        <v>876000000</v>
      </c>
      <c r="BK155" s="215">
        <f t="shared" si="185"/>
        <v>24000</v>
      </c>
      <c r="BL155" s="215">
        <f t="shared" si="161"/>
        <v>175200000</v>
      </c>
      <c r="BM155" s="215">
        <f t="shared" si="186"/>
        <v>384000</v>
      </c>
      <c r="BN155" s="215">
        <f t="shared" si="187"/>
        <v>2803200000</v>
      </c>
      <c r="BO155" s="215">
        <f t="shared" si="188"/>
        <v>192770400</v>
      </c>
      <c r="BP155" s="215">
        <f t="shared" si="189"/>
        <v>560640000</v>
      </c>
      <c r="BQ155" s="215">
        <v>132000</v>
      </c>
      <c r="BR155" s="215">
        <f t="shared" si="162"/>
        <v>963600000</v>
      </c>
      <c r="BS155" s="215">
        <f t="shared" si="190"/>
        <v>26400</v>
      </c>
      <c r="BT155" s="215">
        <f t="shared" si="163"/>
        <v>192720000</v>
      </c>
      <c r="BU155" s="215">
        <v>120000</v>
      </c>
      <c r="BV155" s="215">
        <f t="shared" si="164"/>
        <v>876000000</v>
      </c>
      <c r="BW155" s="215">
        <f t="shared" si="191"/>
        <v>24000</v>
      </c>
      <c r="BX155" s="215">
        <f t="shared" si="165"/>
        <v>175200000</v>
      </c>
      <c r="BY155" s="215">
        <v>84000.000000000015</v>
      </c>
      <c r="BZ155" s="215">
        <f t="shared" si="166"/>
        <v>613200000.00000012</v>
      </c>
      <c r="CA155" s="215">
        <f t="shared" si="192"/>
        <v>16800.000000000004</v>
      </c>
      <c r="CB155" s="215">
        <f t="shared" si="167"/>
        <v>122640000.00000003</v>
      </c>
      <c r="CC155" s="215">
        <f t="shared" si="193"/>
        <v>336000</v>
      </c>
      <c r="CD155" s="215">
        <f t="shared" si="194"/>
        <v>2452800000</v>
      </c>
      <c r="CE155" s="219">
        <f t="shared" si="195"/>
        <v>67200</v>
      </c>
      <c r="CF155" s="219">
        <f t="shared" si="196"/>
        <v>490560000</v>
      </c>
      <c r="CG155" s="241">
        <f t="shared" si="197"/>
        <v>240000</v>
      </c>
      <c r="CH155" s="241">
        <f t="shared" si="198"/>
        <v>1752000000</v>
      </c>
      <c r="CI155" s="241">
        <f t="shared" si="199"/>
        <v>0</v>
      </c>
      <c r="CJ155" s="241"/>
      <c r="CK155" s="241"/>
      <c r="CL155" s="241"/>
      <c r="CM155" s="241"/>
    </row>
    <row r="156" spans="1:91" x14ac:dyDescent="0.35">
      <c r="A156" s="20" t="s">
        <v>8</v>
      </c>
      <c r="B156" s="20">
        <v>13020243</v>
      </c>
      <c r="C156" s="5" t="s">
        <v>549</v>
      </c>
      <c r="D156" s="6" t="s">
        <v>49</v>
      </c>
      <c r="E156" s="6">
        <v>12</v>
      </c>
      <c r="F156" s="6">
        <v>60</v>
      </c>
      <c r="G156" s="7">
        <v>607143</v>
      </c>
      <c r="H156" s="8">
        <f t="shared" si="168"/>
        <v>10119.049999999999</v>
      </c>
      <c r="I156" s="12">
        <f t="shared" ref="I156:I173" si="202">(K156/F156)/E156</f>
        <v>4320</v>
      </c>
      <c r="J156" s="13">
        <f t="shared" ref="J156:J173" si="203">K156/F156</f>
        <v>51840</v>
      </c>
      <c r="K156" s="14">
        <v>3110400</v>
      </c>
      <c r="L156" s="14">
        <f t="shared" ref="L156:L173" si="204">K156*H156</f>
        <v>31474293119.999996</v>
      </c>
      <c r="M156" s="218">
        <f t="shared" si="138"/>
        <v>4000</v>
      </c>
      <c r="N156" s="218">
        <f t="shared" si="139"/>
        <v>48000</v>
      </c>
      <c r="O156" s="230">
        <v>2880000</v>
      </c>
      <c r="P156" s="17">
        <f t="shared" si="140"/>
        <v>29142863999.999996</v>
      </c>
      <c r="Q156" s="237">
        <v>0.4</v>
      </c>
      <c r="R156" s="8">
        <f t="shared" si="141"/>
        <v>1152000</v>
      </c>
      <c r="S156" s="212">
        <f t="shared" si="142"/>
        <v>4032000</v>
      </c>
      <c r="T156" s="212">
        <f t="shared" si="143"/>
        <v>40800009600</v>
      </c>
      <c r="U156" s="215">
        <v>144000</v>
      </c>
      <c r="V156" s="215">
        <f t="shared" si="144"/>
        <v>1457143200</v>
      </c>
      <c r="W156" s="215">
        <f t="shared" si="169"/>
        <v>57600</v>
      </c>
      <c r="X156" s="215">
        <f t="shared" si="145"/>
        <v>582857280</v>
      </c>
      <c r="Y156" s="221">
        <v>201600.00000000003</v>
      </c>
      <c r="Z156" s="221">
        <f t="shared" si="146"/>
        <v>2040000480.0000002</v>
      </c>
      <c r="AA156" s="221">
        <f t="shared" si="170"/>
        <v>80640.000000000015</v>
      </c>
      <c r="AB156" s="221">
        <f t="shared" si="147"/>
        <v>816000192.00000012</v>
      </c>
      <c r="AC156" s="215">
        <v>201600.00000000003</v>
      </c>
      <c r="AD156" s="215">
        <f t="shared" si="148"/>
        <v>2040000480.0000002</v>
      </c>
      <c r="AE156" s="215">
        <f t="shared" si="171"/>
        <v>80640.000000000015</v>
      </c>
      <c r="AF156" s="215">
        <f t="shared" si="149"/>
        <v>816000192.00000012</v>
      </c>
      <c r="AG156" s="215">
        <f t="shared" si="172"/>
        <v>547200</v>
      </c>
      <c r="AH156" s="215">
        <f t="shared" si="173"/>
        <v>5537144160</v>
      </c>
      <c r="AI156" s="215">
        <f t="shared" si="174"/>
        <v>218880.00000000003</v>
      </c>
      <c r="AJ156" s="215">
        <f t="shared" si="175"/>
        <v>2214857664</v>
      </c>
      <c r="AK156" s="214">
        <v>201600.00000000003</v>
      </c>
      <c r="AL156" s="215">
        <f t="shared" si="150"/>
        <v>2040000480.0000002</v>
      </c>
      <c r="AM156" s="215">
        <f t="shared" si="176"/>
        <v>80640.000000000015</v>
      </c>
      <c r="AN156" s="215">
        <f t="shared" si="151"/>
        <v>816000192.00000012</v>
      </c>
      <c r="AO156" s="215">
        <v>230400</v>
      </c>
      <c r="AP156" s="215">
        <f t="shared" si="152"/>
        <v>2331429120</v>
      </c>
      <c r="AQ156" s="215">
        <f t="shared" si="177"/>
        <v>92160</v>
      </c>
      <c r="AR156" s="215">
        <f t="shared" si="153"/>
        <v>932571647.99999988</v>
      </c>
      <c r="AS156" s="215">
        <v>172800</v>
      </c>
      <c r="AT156" s="215">
        <f t="shared" si="154"/>
        <v>1748571839.9999998</v>
      </c>
      <c r="AU156" s="215">
        <f t="shared" si="178"/>
        <v>69120</v>
      </c>
      <c r="AV156" s="215">
        <f t="shared" si="155"/>
        <v>699428736</v>
      </c>
      <c r="AW156" s="215">
        <f t="shared" si="179"/>
        <v>604800</v>
      </c>
      <c r="AX156" s="215">
        <f t="shared" si="180"/>
        <v>6120001440</v>
      </c>
      <c r="AY156" s="215">
        <f t="shared" si="181"/>
        <v>241920</v>
      </c>
      <c r="AZ156" s="215">
        <f t="shared" si="182"/>
        <v>2448000576</v>
      </c>
      <c r="BA156" s="215">
        <v>316800</v>
      </c>
      <c r="BB156" s="215">
        <f t="shared" si="156"/>
        <v>3205715040</v>
      </c>
      <c r="BC156" s="215">
        <f t="shared" si="183"/>
        <v>126720</v>
      </c>
      <c r="BD156" s="215">
        <f t="shared" si="157"/>
        <v>1282286016</v>
      </c>
      <c r="BE156" s="214">
        <v>316800</v>
      </c>
      <c r="BF156" s="215">
        <f t="shared" si="158"/>
        <v>3205715040</v>
      </c>
      <c r="BG156" s="215">
        <f t="shared" si="184"/>
        <v>126720</v>
      </c>
      <c r="BH156" s="215">
        <f t="shared" si="159"/>
        <v>1282286016</v>
      </c>
      <c r="BI156" s="215">
        <v>288000</v>
      </c>
      <c r="BJ156" s="215">
        <f t="shared" si="160"/>
        <v>2914286400</v>
      </c>
      <c r="BK156" s="215">
        <f t="shared" si="185"/>
        <v>115200</v>
      </c>
      <c r="BL156" s="215">
        <f t="shared" si="161"/>
        <v>1165714560</v>
      </c>
      <c r="BM156" s="215">
        <f t="shared" si="186"/>
        <v>921600</v>
      </c>
      <c r="BN156" s="215">
        <f t="shared" si="187"/>
        <v>9325716480</v>
      </c>
      <c r="BO156" s="215">
        <f t="shared" si="188"/>
        <v>1282527936</v>
      </c>
      <c r="BP156" s="215">
        <f t="shared" si="189"/>
        <v>3730286592</v>
      </c>
      <c r="BQ156" s="215">
        <v>316800</v>
      </c>
      <c r="BR156" s="215">
        <f t="shared" si="162"/>
        <v>3205715040</v>
      </c>
      <c r="BS156" s="215">
        <f t="shared" si="190"/>
        <v>126720</v>
      </c>
      <c r="BT156" s="215">
        <f t="shared" si="163"/>
        <v>1282286016</v>
      </c>
      <c r="BU156" s="215">
        <v>288000</v>
      </c>
      <c r="BV156" s="215">
        <f t="shared" si="164"/>
        <v>2914286400</v>
      </c>
      <c r="BW156" s="215">
        <f t="shared" si="191"/>
        <v>115200</v>
      </c>
      <c r="BX156" s="215">
        <f t="shared" si="165"/>
        <v>1165714560</v>
      </c>
      <c r="BY156" s="215">
        <v>201600.00000000003</v>
      </c>
      <c r="BZ156" s="215">
        <f t="shared" si="166"/>
        <v>2040000480.0000002</v>
      </c>
      <c r="CA156" s="215">
        <f t="shared" si="192"/>
        <v>80640.000000000015</v>
      </c>
      <c r="CB156" s="215">
        <f t="shared" si="167"/>
        <v>816000192.00000012</v>
      </c>
      <c r="CC156" s="215">
        <f t="shared" si="193"/>
        <v>806400</v>
      </c>
      <c r="CD156" s="215">
        <f t="shared" si="194"/>
        <v>8160001920</v>
      </c>
      <c r="CE156" s="219">
        <f t="shared" si="195"/>
        <v>322560</v>
      </c>
      <c r="CF156" s="219">
        <f t="shared" si="196"/>
        <v>3264000768</v>
      </c>
      <c r="CG156" s="241">
        <f t="shared" si="197"/>
        <v>1152000</v>
      </c>
      <c r="CH156" s="241">
        <f t="shared" si="198"/>
        <v>11657145600</v>
      </c>
      <c r="CI156" s="241">
        <f t="shared" si="199"/>
        <v>0</v>
      </c>
      <c r="CJ156" s="241"/>
      <c r="CK156" s="241"/>
      <c r="CL156" s="241"/>
      <c r="CM156" s="241"/>
    </row>
    <row r="157" spans="1:91" x14ac:dyDescent="0.35">
      <c r="A157" s="20" t="s">
        <v>8</v>
      </c>
      <c r="B157" s="20">
        <v>13020244</v>
      </c>
      <c r="C157" s="5" t="s">
        <v>276</v>
      </c>
      <c r="D157" s="6" t="s">
        <v>248</v>
      </c>
      <c r="E157" s="6">
        <v>12</v>
      </c>
      <c r="F157" s="6">
        <v>50</v>
      </c>
      <c r="G157" s="7">
        <v>81850</v>
      </c>
      <c r="H157" s="8">
        <f t="shared" si="168"/>
        <v>1637</v>
      </c>
      <c r="I157" s="12">
        <f t="shared" si="202"/>
        <v>0</v>
      </c>
      <c r="J157" s="13">
        <f t="shared" si="203"/>
        <v>0</v>
      </c>
      <c r="K157" s="14">
        <v>0</v>
      </c>
      <c r="L157" s="14">
        <f t="shared" si="204"/>
        <v>0</v>
      </c>
      <c r="M157" s="218">
        <f t="shared" si="138"/>
        <v>0</v>
      </c>
      <c r="N157" s="218">
        <f t="shared" si="139"/>
        <v>0</v>
      </c>
      <c r="O157" s="230"/>
      <c r="P157" s="17">
        <f t="shared" si="140"/>
        <v>0</v>
      </c>
      <c r="Q157" s="237">
        <v>0</v>
      </c>
      <c r="R157" s="8">
        <f t="shared" si="141"/>
        <v>0</v>
      </c>
      <c r="S157" s="212">
        <f t="shared" si="142"/>
        <v>0</v>
      </c>
      <c r="T157" s="212">
        <f t="shared" si="143"/>
        <v>0</v>
      </c>
      <c r="U157" s="215">
        <v>0</v>
      </c>
      <c r="V157" s="215">
        <f t="shared" si="144"/>
        <v>0</v>
      </c>
      <c r="W157" s="215">
        <f t="shared" si="169"/>
        <v>0</v>
      </c>
      <c r="X157" s="215">
        <f t="shared" si="145"/>
        <v>0</v>
      </c>
      <c r="Y157" s="221">
        <v>0</v>
      </c>
      <c r="Z157" s="221">
        <f t="shared" si="146"/>
        <v>0</v>
      </c>
      <c r="AA157" s="221">
        <f t="shared" si="170"/>
        <v>0</v>
      </c>
      <c r="AB157" s="221">
        <f t="shared" si="147"/>
        <v>0</v>
      </c>
      <c r="AC157" s="215">
        <v>0</v>
      </c>
      <c r="AD157" s="215">
        <f t="shared" si="148"/>
        <v>0</v>
      </c>
      <c r="AE157" s="215">
        <f t="shared" si="171"/>
        <v>0</v>
      </c>
      <c r="AF157" s="215">
        <f t="shared" si="149"/>
        <v>0</v>
      </c>
      <c r="AG157" s="215">
        <f t="shared" si="172"/>
        <v>0</v>
      </c>
      <c r="AH157" s="215">
        <f t="shared" si="173"/>
        <v>0</v>
      </c>
      <c r="AI157" s="215">
        <f t="shared" si="174"/>
        <v>0</v>
      </c>
      <c r="AJ157" s="215">
        <f t="shared" si="175"/>
        <v>0</v>
      </c>
      <c r="AK157" s="214">
        <v>0</v>
      </c>
      <c r="AL157" s="215">
        <f t="shared" si="150"/>
        <v>0</v>
      </c>
      <c r="AM157" s="215">
        <f t="shared" si="176"/>
        <v>0</v>
      </c>
      <c r="AN157" s="215">
        <f t="shared" si="151"/>
        <v>0</v>
      </c>
      <c r="AO157" s="215">
        <v>0</v>
      </c>
      <c r="AP157" s="215">
        <f t="shared" si="152"/>
        <v>0</v>
      </c>
      <c r="AQ157" s="215">
        <f t="shared" si="177"/>
        <v>0</v>
      </c>
      <c r="AR157" s="215">
        <f t="shared" si="153"/>
        <v>0</v>
      </c>
      <c r="AS157" s="215">
        <v>0</v>
      </c>
      <c r="AT157" s="215">
        <f t="shared" si="154"/>
        <v>0</v>
      </c>
      <c r="AU157" s="215">
        <f t="shared" si="178"/>
        <v>0</v>
      </c>
      <c r="AV157" s="215">
        <f t="shared" si="155"/>
        <v>0</v>
      </c>
      <c r="AW157" s="215">
        <f t="shared" si="179"/>
        <v>0</v>
      </c>
      <c r="AX157" s="215">
        <f t="shared" si="180"/>
        <v>0</v>
      </c>
      <c r="AY157" s="215">
        <f t="shared" si="181"/>
        <v>0</v>
      </c>
      <c r="AZ157" s="215">
        <f t="shared" si="182"/>
        <v>0</v>
      </c>
      <c r="BA157" s="215">
        <v>0</v>
      </c>
      <c r="BB157" s="215">
        <f t="shared" si="156"/>
        <v>0</v>
      </c>
      <c r="BC157" s="215">
        <f t="shared" si="183"/>
        <v>0</v>
      </c>
      <c r="BD157" s="215">
        <f t="shared" si="157"/>
        <v>0</v>
      </c>
      <c r="BE157" s="214">
        <v>0</v>
      </c>
      <c r="BF157" s="215">
        <f t="shared" si="158"/>
        <v>0</v>
      </c>
      <c r="BG157" s="215">
        <f t="shared" si="184"/>
        <v>0</v>
      </c>
      <c r="BH157" s="215">
        <f t="shared" si="159"/>
        <v>0</v>
      </c>
      <c r="BI157" s="215">
        <v>0</v>
      </c>
      <c r="BJ157" s="215">
        <f t="shared" si="160"/>
        <v>0</v>
      </c>
      <c r="BK157" s="215">
        <f t="shared" si="185"/>
        <v>0</v>
      </c>
      <c r="BL157" s="215">
        <f t="shared" si="161"/>
        <v>0</v>
      </c>
      <c r="BM157" s="215">
        <f t="shared" si="186"/>
        <v>0</v>
      </c>
      <c r="BN157" s="215">
        <f t="shared" si="187"/>
        <v>0</v>
      </c>
      <c r="BO157" s="215">
        <f t="shared" si="188"/>
        <v>0</v>
      </c>
      <c r="BP157" s="215">
        <f t="shared" si="189"/>
        <v>0</v>
      </c>
      <c r="BQ157" s="215">
        <v>0</v>
      </c>
      <c r="BR157" s="215">
        <f t="shared" si="162"/>
        <v>0</v>
      </c>
      <c r="BS157" s="215">
        <f t="shared" si="190"/>
        <v>0</v>
      </c>
      <c r="BT157" s="215">
        <f t="shared" si="163"/>
        <v>0</v>
      </c>
      <c r="BU157" s="215">
        <v>0</v>
      </c>
      <c r="BV157" s="215">
        <f t="shared" si="164"/>
        <v>0</v>
      </c>
      <c r="BW157" s="215">
        <f t="shared" si="191"/>
        <v>0</v>
      </c>
      <c r="BX157" s="215">
        <f t="shared" si="165"/>
        <v>0</v>
      </c>
      <c r="BY157" s="215">
        <v>0</v>
      </c>
      <c r="BZ157" s="215">
        <f t="shared" si="166"/>
        <v>0</v>
      </c>
      <c r="CA157" s="215">
        <f t="shared" si="192"/>
        <v>0</v>
      </c>
      <c r="CB157" s="215">
        <f t="shared" si="167"/>
        <v>0</v>
      </c>
      <c r="CC157" s="215">
        <f t="shared" si="193"/>
        <v>0</v>
      </c>
      <c r="CD157" s="215">
        <f t="shared" si="194"/>
        <v>0</v>
      </c>
      <c r="CE157" s="219">
        <f t="shared" si="195"/>
        <v>0</v>
      </c>
      <c r="CF157" s="219">
        <f t="shared" si="196"/>
        <v>0</v>
      </c>
      <c r="CG157" s="241">
        <f t="shared" si="197"/>
        <v>0</v>
      </c>
      <c r="CH157" s="241">
        <f t="shared" si="198"/>
        <v>0</v>
      </c>
      <c r="CI157" s="241">
        <f t="shared" si="199"/>
        <v>0</v>
      </c>
      <c r="CJ157" s="241"/>
      <c r="CK157" s="241"/>
      <c r="CL157" s="241"/>
      <c r="CM157" s="241"/>
    </row>
    <row r="158" spans="1:91" x14ac:dyDescent="0.35">
      <c r="A158" s="20" t="s">
        <v>8</v>
      </c>
      <c r="B158" s="20" t="s">
        <v>487</v>
      </c>
      <c r="C158" s="5" t="s">
        <v>277</v>
      </c>
      <c r="D158" s="6" t="s">
        <v>64</v>
      </c>
      <c r="E158" s="6">
        <v>12</v>
      </c>
      <c r="F158" s="6">
        <v>60</v>
      </c>
      <c r="G158" s="7">
        <v>267857</v>
      </c>
      <c r="H158" s="8">
        <f t="shared" si="168"/>
        <v>4464.2833333333338</v>
      </c>
      <c r="I158" s="12">
        <f t="shared" si="202"/>
        <v>14400</v>
      </c>
      <c r="J158" s="13">
        <f t="shared" si="203"/>
        <v>172800</v>
      </c>
      <c r="K158" s="14">
        <v>10368000</v>
      </c>
      <c r="L158" s="14">
        <f t="shared" si="204"/>
        <v>46285689600.000008</v>
      </c>
      <c r="M158" s="218">
        <f t="shared" si="138"/>
        <v>30000</v>
      </c>
      <c r="N158" s="218">
        <f t="shared" si="139"/>
        <v>360000</v>
      </c>
      <c r="O158" s="230">
        <v>21600000</v>
      </c>
      <c r="P158" s="17">
        <f t="shared" si="140"/>
        <v>96428520000.000015</v>
      </c>
      <c r="Q158" s="237">
        <v>0.15</v>
      </c>
      <c r="R158" s="8">
        <f t="shared" si="141"/>
        <v>3240000</v>
      </c>
      <c r="S158" s="212">
        <f t="shared" si="142"/>
        <v>24840000</v>
      </c>
      <c r="T158" s="212">
        <f t="shared" si="143"/>
        <v>110892798000.00002</v>
      </c>
      <c r="U158" s="215">
        <v>1080000</v>
      </c>
      <c r="V158" s="215">
        <f t="shared" si="144"/>
        <v>4821426000</v>
      </c>
      <c r="W158" s="215">
        <f t="shared" si="169"/>
        <v>162000</v>
      </c>
      <c r="X158" s="215">
        <f t="shared" si="145"/>
        <v>723213900.00000012</v>
      </c>
      <c r="Y158" s="221">
        <v>1512000.0000000002</v>
      </c>
      <c r="Z158" s="221">
        <f t="shared" si="146"/>
        <v>6749996400.0000019</v>
      </c>
      <c r="AA158" s="221">
        <f t="shared" si="170"/>
        <v>226800.00000000003</v>
      </c>
      <c r="AB158" s="221">
        <f t="shared" si="147"/>
        <v>1012499460.0000002</v>
      </c>
      <c r="AC158" s="215">
        <v>1512000.0000000002</v>
      </c>
      <c r="AD158" s="215">
        <f t="shared" si="148"/>
        <v>6749996400.0000019</v>
      </c>
      <c r="AE158" s="215">
        <f t="shared" si="171"/>
        <v>226800.00000000003</v>
      </c>
      <c r="AF158" s="215">
        <f t="shared" si="149"/>
        <v>1012499460.0000002</v>
      </c>
      <c r="AG158" s="215">
        <f t="shared" si="172"/>
        <v>4104000.0000000005</v>
      </c>
      <c r="AH158" s="215">
        <f t="shared" si="173"/>
        <v>18321418800.000004</v>
      </c>
      <c r="AI158" s="215">
        <f t="shared" si="174"/>
        <v>615600</v>
      </c>
      <c r="AJ158" s="215">
        <f t="shared" si="175"/>
        <v>2748212820.0000005</v>
      </c>
      <c r="AK158" s="214">
        <v>1512000.0000000002</v>
      </c>
      <c r="AL158" s="215">
        <f t="shared" si="150"/>
        <v>6749996400.0000019</v>
      </c>
      <c r="AM158" s="215">
        <f t="shared" si="176"/>
        <v>226800.00000000003</v>
      </c>
      <c r="AN158" s="215">
        <f t="shared" si="151"/>
        <v>1012499460.0000002</v>
      </c>
      <c r="AO158" s="215">
        <v>1728000</v>
      </c>
      <c r="AP158" s="215">
        <f t="shared" si="152"/>
        <v>7714281600.000001</v>
      </c>
      <c r="AQ158" s="215">
        <f t="shared" si="177"/>
        <v>259200</v>
      </c>
      <c r="AR158" s="215">
        <f t="shared" si="153"/>
        <v>1157142240</v>
      </c>
      <c r="AS158" s="215">
        <v>1296000</v>
      </c>
      <c r="AT158" s="215">
        <f t="shared" si="154"/>
        <v>5785711200.000001</v>
      </c>
      <c r="AU158" s="215">
        <f t="shared" si="178"/>
        <v>194400</v>
      </c>
      <c r="AV158" s="215">
        <f t="shared" si="155"/>
        <v>867856680.00000012</v>
      </c>
      <c r="AW158" s="215">
        <f t="shared" si="179"/>
        <v>4536000</v>
      </c>
      <c r="AX158" s="215">
        <f t="shared" si="180"/>
        <v>20249989200.000004</v>
      </c>
      <c r="AY158" s="215">
        <f t="shared" si="181"/>
        <v>680400</v>
      </c>
      <c r="AZ158" s="215">
        <f t="shared" si="182"/>
        <v>3037498380</v>
      </c>
      <c r="BA158" s="215">
        <v>2376000</v>
      </c>
      <c r="BB158" s="215">
        <f t="shared" si="156"/>
        <v>10607137200.000002</v>
      </c>
      <c r="BC158" s="215">
        <f t="shared" si="183"/>
        <v>356400</v>
      </c>
      <c r="BD158" s="215">
        <f t="shared" si="157"/>
        <v>1591070580.0000002</v>
      </c>
      <c r="BE158" s="214">
        <v>2376000</v>
      </c>
      <c r="BF158" s="215">
        <f t="shared" si="158"/>
        <v>10607137200.000002</v>
      </c>
      <c r="BG158" s="215">
        <f t="shared" si="184"/>
        <v>356400</v>
      </c>
      <c r="BH158" s="215">
        <f t="shared" si="159"/>
        <v>1591070580.0000002</v>
      </c>
      <c r="BI158" s="215">
        <v>2160000</v>
      </c>
      <c r="BJ158" s="215">
        <f t="shared" si="160"/>
        <v>9642852000</v>
      </c>
      <c r="BK158" s="215">
        <f t="shared" si="185"/>
        <v>324000</v>
      </c>
      <c r="BL158" s="215">
        <f t="shared" si="161"/>
        <v>1446427800.0000002</v>
      </c>
      <c r="BM158" s="215">
        <f t="shared" si="186"/>
        <v>6912000</v>
      </c>
      <c r="BN158" s="215">
        <f t="shared" si="187"/>
        <v>30857126400</v>
      </c>
      <c r="BO158" s="215">
        <f t="shared" si="188"/>
        <v>1591750980.0000002</v>
      </c>
      <c r="BP158" s="215">
        <f t="shared" si="189"/>
        <v>4628568960.000001</v>
      </c>
      <c r="BQ158" s="215">
        <v>2376000</v>
      </c>
      <c r="BR158" s="215">
        <f t="shared" si="162"/>
        <v>10607137200.000002</v>
      </c>
      <c r="BS158" s="215">
        <f t="shared" si="190"/>
        <v>356400</v>
      </c>
      <c r="BT158" s="215">
        <f t="shared" si="163"/>
        <v>1591070580.0000002</v>
      </c>
      <c r="BU158" s="215">
        <v>2160000</v>
      </c>
      <c r="BV158" s="215">
        <f t="shared" si="164"/>
        <v>9642852000</v>
      </c>
      <c r="BW158" s="215">
        <f t="shared" si="191"/>
        <v>324000</v>
      </c>
      <c r="BX158" s="215">
        <f t="shared" si="165"/>
        <v>1446427800.0000002</v>
      </c>
      <c r="BY158" s="215">
        <v>1512000.0000000002</v>
      </c>
      <c r="BZ158" s="215">
        <f t="shared" si="166"/>
        <v>6749996400.0000019</v>
      </c>
      <c r="CA158" s="215">
        <f t="shared" si="192"/>
        <v>226800.00000000003</v>
      </c>
      <c r="CB158" s="215">
        <f t="shared" si="167"/>
        <v>1012499460.0000002</v>
      </c>
      <c r="CC158" s="215">
        <f t="shared" si="193"/>
        <v>6048000</v>
      </c>
      <c r="CD158" s="215">
        <f t="shared" si="194"/>
        <v>26999985600.000004</v>
      </c>
      <c r="CE158" s="219">
        <f t="shared" si="195"/>
        <v>907200</v>
      </c>
      <c r="CF158" s="219">
        <f t="shared" si="196"/>
        <v>4049997840.000001</v>
      </c>
      <c r="CG158" s="241">
        <f t="shared" si="197"/>
        <v>3240000</v>
      </c>
      <c r="CH158" s="241">
        <f t="shared" si="198"/>
        <v>14464278000.000002</v>
      </c>
      <c r="CI158" s="241">
        <f t="shared" si="199"/>
        <v>0</v>
      </c>
      <c r="CJ158" s="241"/>
      <c r="CK158" s="241"/>
      <c r="CL158" s="241"/>
      <c r="CM158" s="241"/>
    </row>
    <row r="159" spans="1:91" x14ac:dyDescent="0.35">
      <c r="A159" s="20" t="s">
        <v>8</v>
      </c>
      <c r="B159" s="20">
        <v>13010253</v>
      </c>
      <c r="C159" s="5" t="s">
        <v>793</v>
      </c>
      <c r="D159" s="6" t="s">
        <v>36</v>
      </c>
      <c r="E159" s="6">
        <v>12</v>
      </c>
      <c r="F159" s="6">
        <v>30</v>
      </c>
      <c r="G159" s="7">
        <v>531240</v>
      </c>
      <c r="H159" s="8">
        <f t="shared" si="168"/>
        <v>17708</v>
      </c>
      <c r="I159" s="12">
        <f t="shared" si="202"/>
        <v>28800</v>
      </c>
      <c r="J159" s="13">
        <f t="shared" si="203"/>
        <v>345600</v>
      </c>
      <c r="K159" s="14">
        <v>10368000</v>
      </c>
      <c r="L159" s="14">
        <f t="shared" si="204"/>
        <v>183596544000</v>
      </c>
      <c r="M159" s="218">
        <f t="shared" si="138"/>
        <v>35000</v>
      </c>
      <c r="N159" s="218">
        <f t="shared" si="139"/>
        <v>420000</v>
      </c>
      <c r="O159" s="230">
        <v>12600000</v>
      </c>
      <c r="P159" s="17">
        <f t="shared" si="140"/>
        <v>223120800000</v>
      </c>
      <c r="Q159" s="237">
        <v>0.1</v>
      </c>
      <c r="R159" s="8">
        <f t="shared" si="141"/>
        <v>1260000</v>
      </c>
      <c r="S159" s="212">
        <f t="shared" si="142"/>
        <v>13860000</v>
      </c>
      <c r="T159" s="212">
        <f t="shared" si="143"/>
        <v>245432880000</v>
      </c>
      <c r="U159" s="215">
        <v>630000</v>
      </c>
      <c r="V159" s="215">
        <f t="shared" si="144"/>
        <v>11156040000</v>
      </c>
      <c r="W159" s="215">
        <f t="shared" si="169"/>
        <v>63000</v>
      </c>
      <c r="X159" s="215">
        <f t="shared" si="145"/>
        <v>1115604000</v>
      </c>
      <c r="Y159" s="221">
        <v>882000.00000000012</v>
      </c>
      <c r="Z159" s="221">
        <f t="shared" si="146"/>
        <v>15618456000.000002</v>
      </c>
      <c r="AA159" s="221">
        <f t="shared" si="170"/>
        <v>88200.000000000015</v>
      </c>
      <c r="AB159" s="221">
        <f t="shared" si="147"/>
        <v>1561845600.0000002</v>
      </c>
      <c r="AC159" s="215">
        <v>882000.00000000012</v>
      </c>
      <c r="AD159" s="215">
        <f t="shared" si="148"/>
        <v>15618456000.000002</v>
      </c>
      <c r="AE159" s="215">
        <f t="shared" si="171"/>
        <v>88200.000000000015</v>
      </c>
      <c r="AF159" s="215">
        <f t="shared" si="149"/>
        <v>1561845600.0000002</v>
      </c>
      <c r="AG159" s="215">
        <f t="shared" si="172"/>
        <v>2394000</v>
      </c>
      <c r="AH159" s="215">
        <f t="shared" si="173"/>
        <v>42392952000</v>
      </c>
      <c r="AI159" s="215">
        <f t="shared" si="174"/>
        <v>239400.00000000003</v>
      </c>
      <c r="AJ159" s="215">
        <f t="shared" si="175"/>
        <v>4239295200.0000005</v>
      </c>
      <c r="AK159" s="214">
        <v>882000.00000000012</v>
      </c>
      <c r="AL159" s="215">
        <f t="shared" si="150"/>
        <v>15618456000.000002</v>
      </c>
      <c r="AM159" s="215">
        <v>88200.000000000015</v>
      </c>
      <c r="AN159" s="215">
        <f t="shared" si="151"/>
        <v>1561845600.0000002</v>
      </c>
      <c r="AO159" s="215">
        <v>1008000</v>
      </c>
      <c r="AP159" s="215">
        <f t="shared" si="152"/>
        <v>17849664000</v>
      </c>
      <c r="AQ159" s="215">
        <f t="shared" si="177"/>
        <v>100800</v>
      </c>
      <c r="AR159" s="215">
        <f t="shared" si="153"/>
        <v>1784966400</v>
      </c>
      <c r="AS159" s="215">
        <v>756000</v>
      </c>
      <c r="AT159" s="215">
        <f t="shared" si="154"/>
        <v>13387248000</v>
      </c>
      <c r="AU159" s="215">
        <f t="shared" si="178"/>
        <v>75600</v>
      </c>
      <c r="AV159" s="215">
        <f t="shared" si="155"/>
        <v>1338724800</v>
      </c>
      <c r="AW159" s="215">
        <f t="shared" si="179"/>
        <v>2646000</v>
      </c>
      <c r="AX159" s="215">
        <f t="shared" si="180"/>
        <v>46855368000</v>
      </c>
      <c r="AY159" s="215">
        <f t="shared" si="181"/>
        <v>264600</v>
      </c>
      <c r="AZ159" s="215">
        <f t="shared" si="182"/>
        <v>4685536800</v>
      </c>
      <c r="BA159" s="215">
        <v>1386000</v>
      </c>
      <c r="BB159" s="215">
        <f t="shared" si="156"/>
        <v>24543288000</v>
      </c>
      <c r="BC159" s="215">
        <f t="shared" si="183"/>
        <v>138600</v>
      </c>
      <c r="BD159" s="215">
        <f t="shared" si="157"/>
        <v>2454328800</v>
      </c>
      <c r="BE159" s="214">
        <v>1386000</v>
      </c>
      <c r="BF159" s="215">
        <f t="shared" si="158"/>
        <v>24543288000</v>
      </c>
      <c r="BG159" s="215">
        <f t="shared" si="184"/>
        <v>138600</v>
      </c>
      <c r="BH159" s="215">
        <f t="shared" si="159"/>
        <v>2454328800</v>
      </c>
      <c r="BI159" s="215">
        <v>1260000</v>
      </c>
      <c r="BJ159" s="215">
        <f t="shared" si="160"/>
        <v>22312080000</v>
      </c>
      <c r="BK159" s="215">
        <f t="shared" si="185"/>
        <v>126000</v>
      </c>
      <c r="BL159" s="215">
        <f t="shared" si="161"/>
        <v>2231208000</v>
      </c>
      <c r="BM159" s="215">
        <f t="shared" si="186"/>
        <v>4032000</v>
      </c>
      <c r="BN159" s="215">
        <f t="shared" si="187"/>
        <v>71398656000</v>
      </c>
      <c r="BO159" s="215">
        <f t="shared" si="188"/>
        <v>2454593400</v>
      </c>
      <c r="BP159" s="215">
        <f t="shared" si="189"/>
        <v>7139865600</v>
      </c>
      <c r="BQ159" s="215">
        <v>1386000</v>
      </c>
      <c r="BR159" s="215">
        <f t="shared" si="162"/>
        <v>24543288000</v>
      </c>
      <c r="BS159" s="215">
        <f t="shared" si="190"/>
        <v>138600</v>
      </c>
      <c r="BT159" s="215">
        <f t="shared" si="163"/>
        <v>2454328800</v>
      </c>
      <c r="BU159" s="215">
        <v>1260000</v>
      </c>
      <c r="BV159" s="215">
        <f t="shared" si="164"/>
        <v>22312080000</v>
      </c>
      <c r="BW159" s="215">
        <f t="shared" si="191"/>
        <v>126000</v>
      </c>
      <c r="BX159" s="215">
        <f t="shared" si="165"/>
        <v>2231208000</v>
      </c>
      <c r="BY159" s="215">
        <v>882000.00000000012</v>
      </c>
      <c r="BZ159" s="215">
        <f t="shared" si="166"/>
        <v>15618456000.000002</v>
      </c>
      <c r="CA159" s="215">
        <f t="shared" si="192"/>
        <v>88200.000000000015</v>
      </c>
      <c r="CB159" s="215">
        <f t="shared" si="167"/>
        <v>1561845600.0000002</v>
      </c>
      <c r="CC159" s="215">
        <f t="shared" si="193"/>
        <v>3528000</v>
      </c>
      <c r="CD159" s="215">
        <f t="shared" si="194"/>
        <v>62473824000</v>
      </c>
      <c r="CE159" s="219">
        <f t="shared" si="195"/>
        <v>352800</v>
      </c>
      <c r="CF159" s="219">
        <f t="shared" si="196"/>
        <v>6247382400</v>
      </c>
      <c r="CG159" s="241">
        <f t="shared" si="197"/>
        <v>1260000</v>
      </c>
      <c r="CH159" s="241">
        <f t="shared" si="198"/>
        <v>22312080000</v>
      </c>
      <c r="CI159" s="241">
        <f t="shared" si="199"/>
        <v>0</v>
      </c>
      <c r="CJ159" s="241"/>
      <c r="CK159" s="241"/>
      <c r="CL159" s="241"/>
      <c r="CM159" s="241"/>
    </row>
    <row r="160" spans="1:91" x14ac:dyDescent="0.35">
      <c r="A160" s="20" t="s">
        <v>8</v>
      </c>
      <c r="B160" s="20">
        <v>13020313</v>
      </c>
      <c r="C160" s="5" t="s">
        <v>539</v>
      </c>
      <c r="D160" s="6" t="s">
        <v>249</v>
      </c>
      <c r="E160" s="6">
        <v>12</v>
      </c>
      <c r="F160" s="6">
        <v>60</v>
      </c>
      <c r="G160" s="7">
        <v>2053571.4285714286</v>
      </c>
      <c r="H160" s="8">
        <f t="shared" si="168"/>
        <v>34226.190476190481</v>
      </c>
      <c r="I160" s="12">
        <f t="shared" si="202"/>
        <v>1440</v>
      </c>
      <c r="J160" s="13">
        <f t="shared" si="203"/>
        <v>17280</v>
      </c>
      <c r="K160" s="14">
        <v>1036800</v>
      </c>
      <c r="L160" s="14">
        <f t="shared" si="204"/>
        <v>35485714285.714287</v>
      </c>
      <c r="M160" s="218">
        <f t="shared" si="138"/>
        <v>1611.1111111111111</v>
      </c>
      <c r="N160" s="218">
        <f t="shared" si="139"/>
        <v>19333.333333333332</v>
      </c>
      <c r="O160" s="232">
        <v>1160000</v>
      </c>
      <c r="P160" s="17">
        <f t="shared" si="140"/>
        <v>39702380952.380959</v>
      </c>
      <c r="Q160" s="237">
        <v>0.2</v>
      </c>
      <c r="R160" s="8">
        <f t="shared" si="141"/>
        <v>232000</v>
      </c>
      <c r="S160" s="212">
        <f t="shared" si="142"/>
        <v>1392000</v>
      </c>
      <c r="T160" s="212">
        <f t="shared" si="143"/>
        <v>47642857142.857147</v>
      </c>
      <c r="U160" s="215">
        <v>58000</v>
      </c>
      <c r="V160" s="215">
        <f t="shared" si="144"/>
        <v>1985119047.6190479</v>
      </c>
      <c r="W160" s="215">
        <f t="shared" si="169"/>
        <v>11600</v>
      </c>
      <c r="X160" s="215">
        <f t="shared" si="145"/>
        <v>397023809.52380955</v>
      </c>
      <c r="Y160" s="221">
        <v>81200.000000000015</v>
      </c>
      <c r="Z160" s="221">
        <f t="shared" si="146"/>
        <v>2779166666.6666675</v>
      </c>
      <c r="AA160" s="221">
        <f t="shared" si="170"/>
        <v>16240.000000000004</v>
      </c>
      <c r="AB160" s="221">
        <f t="shared" si="147"/>
        <v>555833333.33333349</v>
      </c>
      <c r="AC160" s="215">
        <v>81200.000000000015</v>
      </c>
      <c r="AD160" s="215">
        <f t="shared" si="148"/>
        <v>2779166666.6666675</v>
      </c>
      <c r="AE160" s="215">
        <f t="shared" si="171"/>
        <v>16240.000000000004</v>
      </c>
      <c r="AF160" s="215">
        <f t="shared" si="149"/>
        <v>555833333.33333349</v>
      </c>
      <c r="AG160" s="215">
        <f t="shared" si="172"/>
        <v>220400.00000000003</v>
      </c>
      <c r="AH160" s="215">
        <f t="shared" si="173"/>
        <v>7543452380.952383</v>
      </c>
      <c r="AI160" s="215">
        <f t="shared" si="174"/>
        <v>44080.000000000007</v>
      </c>
      <c r="AJ160" s="215">
        <f t="shared" si="175"/>
        <v>1508690476.1904764</v>
      </c>
      <c r="AK160" s="214">
        <v>81200.000000000015</v>
      </c>
      <c r="AL160" s="215">
        <f t="shared" si="150"/>
        <v>2779166666.6666675</v>
      </c>
      <c r="AM160" s="215">
        <f t="shared" si="176"/>
        <v>16240.000000000004</v>
      </c>
      <c r="AN160" s="215">
        <f t="shared" si="151"/>
        <v>555833333.33333349</v>
      </c>
      <c r="AO160" s="215">
        <v>92800</v>
      </c>
      <c r="AP160" s="215">
        <f t="shared" si="152"/>
        <v>3176190476.1904764</v>
      </c>
      <c r="AQ160" s="215">
        <f t="shared" si="177"/>
        <v>18560</v>
      </c>
      <c r="AR160" s="215">
        <f t="shared" si="153"/>
        <v>635238095.23809528</v>
      </c>
      <c r="AS160" s="215">
        <v>69600</v>
      </c>
      <c r="AT160" s="215">
        <f t="shared" si="154"/>
        <v>2382142857.1428576</v>
      </c>
      <c r="AU160" s="215">
        <f t="shared" si="178"/>
        <v>13920</v>
      </c>
      <c r="AV160" s="215">
        <f t="shared" si="155"/>
        <v>476428571.42857146</v>
      </c>
      <c r="AW160" s="215">
        <f t="shared" si="179"/>
        <v>243600</v>
      </c>
      <c r="AX160" s="215">
        <f t="shared" si="180"/>
        <v>8337500000.0000019</v>
      </c>
      <c r="AY160" s="215">
        <f t="shared" si="181"/>
        <v>48720</v>
      </c>
      <c r="AZ160" s="215">
        <f t="shared" si="182"/>
        <v>1667500000.0000002</v>
      </c>
      <c r="BA160" s="215">
        <v>127600</v>
      </c>
      <c r="BB160" s="215">
        <f t="shared" si="156"/>
        <v>4367261904.7619057</v>
      </c>
      <c r="BC160" s="215">
        <f t="shared" si="183"/>
        <v>25520</v>
      </c>
      <c r="BD160" s="215">
        <f t="shared" si="157"/>
        <v>873452380.95238101</v>
      </c>
      <c r="BE160" s="214">
        <v>127600</v>
      </c>
      <c r="BF160" s="215">
        <f t="shared" si="158"/>
        <v>4367261904.7619057</v>
      </c>
      <c r="BG160" s="215">
        <f t="shared" si="184"/>
        <v>25520</v>
      </c>
      <c r="BH160" s="215">
        <f t="shared" si="159"/>
        <v>873452380.95238101</v>
      </c>
      <c r="BI160" s="215">
        <v>116000</v>
      </c>
      <c r="BJ160" s="215">
        <f t="shared" si="160"/>
        <v>3970238095.2380958</v>
      </c>
      <c r="BK160" s="215">
        <f t="shared" si="185"/>
        <v>23200</v>
      </c>
      <c r="BL160" s="215">
        <f t="shared" si="161"/>
        <v>794047619.0476191</v>
      </c>
      <c r="BM160" s="215">
        <f t="shared" si="186"/>
        <v>371200</v>
      </c>
      <c r="BN160" s="215">
        <f t="shared" si="187"/>
        <v>12704761904.761908</v>
      </c>
      <c r="BO160" s="215">
        <f t="shared" si="188"/>
        <v>873501100.95238101</v>
      </c>
      <c r="BP160" s="215">
        <f t="shared" si="189"/>
        <v>2540952380.9523811</v>
      </c>
      <c r="BQ160" s="215">
        <v>127600</v>
      </c>
      <c r="BR160" s="215">
        <f t="shared" si="162"/>
        <v>4367261904.7619057</v>
      </c>
      <c r="BS160" s="215">
        <f t="shared" si="190"/>
        <v>25520</v>
      </c>
      <c r="BT160" s="215">
        <f t="shared" si="163"/>
        <v>873452380.95238101</v>
      </c>
      <c r="BU160" s="215">
        <v>116000</v>
      </c>
      <c r="BV160" s="215">
        <f t="shared" si="164"/>
        <v>3970238095.2380958</v>
      </c>
      <c r="BW160" s="215">
        <f t="shared" si="191"/>
        <v>23200</v>
      </c>
      <c r="BX160" s="215">
        <f t="shared" si="165"/>
        <v>794047619.0476191</v>
      </c>
      <c r="BY160" s="215">
        <v>81200.000000000015</v>
      </c>
      <c r="BZ160" s="215">
        <f t="shared" si="166"/>
        <v>2779166666.6666675</v>
      </c>
      <c r="CA160" s="215">
        <f t="shared" si="192"/>
        <v>16240.000000000004</v>
      </c>
      <c r="CB160" s="215">
        <f t="shared" si="167"/>
        <v>555833333.33333349</v>
      </c>
      <c r="CC160" s="215">
        <f t="shared" si="193"/>
        <v>324800</v>
      </c>
      <c r="CD160" s="215">
        <f t="shared" si="194"/>
        <v>11116666666.666668</v>
      </c>
      <c r="CE160" s="219">
        <f t="shared" si="195"/>
        <v>64960</v>
      </c>
      <c r="CF160" s="219">
        <f t="shared" si="196"/>
        <v>2223333333.3333335</v>
      </c>
      <c r="CG160" s="241">
        <f t="shared" si="197"/>
        <v>232000</v>
      </c>
      <c r="CH160" s="241">
        <f t="shared" si="198"/>
        <v>7940476190.4761925</v>
      </c>
      <c r="CI160" s="241">
        <f t="shared" si="199"/>
        <v>0</v>
      </c>
      <c r="CJ160" s="241"/>
      <c r="CK160" s="241"/>
      <c r="CL160" s="241"/>
      <c r="CM160" s="241"/>
    </row>
    <row r="161" spans="1:91" x14ac:dyDescent="0.35">
      <c r="A161" s="20" t="s">
        <v>8</v>
      </c>
      <c r="B161" s="20">
        <v>13020247</v>
      </c>
      <c r="C161" s="5" t="s">
        <v>250</v>
      </c>
      <c r="D161" s="6" t="s">
        <v>167</v>
      </c>
      <c r="E161" s="6">
        <v>12</v>
      </c>
      <c r="F161" s="6">
        <v>30</v>
      </c>
      <c r="G161" s="7">
        <v>279018</v>
      </c>
      <c r="H161" s="8">
        <f t="shared" si="168"/>
        <v>9300.6</v>
      </c>
      <c r="I161" s="12">
        <f t="shared" si="202"/>
        <v>5040</v>
      </c>
      <c r="J161" s="13">
        <f t="shared" si="203"/>
        <v>60480</v>
      </c>
      <c r="K161" s="14">
        <v>1814400</v>
      </c>
      <c r="L161" s="14">
        <f t="shared" si="204"/>
        <v>16875008640</v>
      </c>
      <c r="M161" s="218">
        <f t="shared" si="138"/>
        <v>4000</v>
      </c>
      <c r="N161" s="218">
        <f t="shared" si="139"/>
        <v>48000</v>
      </c>
      <c r="O161" s="230">
        <v>1440000</v>
      </c>
      <c r="P161" s="17">
        <f t="shared" si="140"/>
        <v>13392864000</v>
      </c>
      <c r="Q161" s="237">
        <v>0.5</v>
      </c>
      <c r="R161" s="8">
        <f t="shared" si="141"/>
        <v>720000</v>
      </c>
      <c r="S161" s="212">
        <f t="shared" si="142"/>
        <v>2160000</v>
      </c>
      <c r="T161" s="212">
        <f t="shared" si="143"/>
        <v>20089296000</v>
      </c>
      <c r="U161" s="215">
        <v>72000</v>
      </c>
      <c r="V161" s="215">
        <f t="shared" si="144"/>
        <v>669643200</v>
      </c>
      <c r="W161" s="215">
        <f t="shared" si="169"/>
        <v>36000</v>
      </c>
      <c r="X161" s="215">
        <f t="shared" si="145"/>
        <v>334821600</v>
      </c>
      <c r="Y161" s="221">
        <v>100800.00000000001</v>
      </c>
      <c r="Z161" s="221">
        <f t="shared" si="146"/>
        <v>937500480.00000012</v>
      </c>
      <c r="AA161" s="221">
        <f t="shared" si="170"/>
        <v>50400.000000000007</v>
      </c>
      <c r="AB161" s="221">
        <f t="shared" si="147"/>
        <v>468750240.00000006</v>
      </c>
      <c r="AC161" s="215">
        <v>100800.00000000001</v>
      </c>
      <c r="AD161" s="215">
        <f t="shared" si="148"/>
        <v>937500480.00000012</v>
      </c>
      <c r="AE161" s="215">
        <f t="shared" si="171"/>
        <v>50400.000000000007</v>
      </c>
      <c r="AF161" s="215">
        <f t="shared" si="149"/>
        <v>468750240.00000006</v>
      </c>
      <c r="AG161" s="215">
        <f t="shared" si="172"/>
        <v>273600</v>
      </c>
      <c r="AH161" s="215">
        <f t="shared" si="173"/>
        <v>2544644160</v>
      </c>
      <c r="AI161" s="215">
        <f t="shared" si="174"/>
        <v>136800</v>
      </c>
      <c r="AJ161" s="215">
        <f t="shared" si="175"/>
        <v>1272322080</v>
      </c>
      <c r="AK161" s="214">
        <v>100800.00000000001</v>
      </c>
      <c r="AL161" s="215">
        <f t="shared" si="150"/>
        <v>937500480.00000012</v>
      </c>
      <c r="AM161" s="215">
        <f t="shared" si="176"/>
        <v>50400.000000000007</v>
      </c>
      <c r="AN161" s="215">
        <f t="shared" si="151"/>
        <v>468750240.00000006</v>
      </c>
      <c r="AO161" s="215">
        <v>115200</v>
      </c>
      <c r="AP161" s="215">
        <f t="shared" si="152"/>
        <v>1071429120</v>
      </c>
      <c r="AQ161" s="215">
        <f t="shared" si="177"/>
        <v>57600</v>
      </c>
      <c r="AR161" s="215">
        <f t="shared" si="153"/>
        <v>535714560</v>
      </c>
      <c r="AS161" s="215">
        <v>86400</v>
      </c>
      <c r="AT161" s="215">
        <f t="shared" si="154"/>
        <v>803571840</v>
      </c>
      <c r="AU161" s="215">
        <f t="shared" si="178"/>
        <v>43200</v>
      </c>
      <c r="AV161" s="215">
        <f t="shared" si="155"/>
        <v>401785920</v>
      </c>
      <c r="AW161" s="215">
        <f t="shared" si="179"/>
        <v>302400</v>
      </c>
      <c r="AX161" s="215">
        <f t="shared" si="180"/>
        <v>2812501440</v>
      </c>
      <c r="AY161" s="215">
        <f t="shared" si="181"/>
        <v>151200</v>
      </c>
      <c r="AZ161" s="215">
        <f t="shared" si="182"/>
        <v>1406250720</v>
      </c>
      <c r="BA161" s="215">
        <v>158400</v>
      </c>
      <c r="BB161" s="215">
        <f t="shared" si="156"/>
        <v>1473215040</v>
      </c>
      <c r="BC161" s="215">
        <f t="shared" si="183"/>
        <v>79200</v>
      </c>
      <c r="BD161" s="215">
        <f t="shared" si="157"/>
        <v>736607520</v>
      </c>
      <c r="BE161" s="214">
        <v>158400</v>
      </c>
      <c r="BF161" s="215">
        <f t="shared" si="158"/>
        <v>1473215040</v>
      </c>
      <c r="BG161" s="215">
        <f t="shared" si="184"/>
        <v>79200</v>
      </c>
      <c r="BH161" s="215">
        <f t="shared" si="159"/>
        <v>736607520</v>
      </c>
      <c r="BI161" s="215">
        <v>144000</v>
      </c>
      <c r="BJ161" s="215">
        <f t="shared" si="160"/>
        <v>1339286400</v>
      </c>
      <c r="BK161" s="215">
        <f t="shared" si="185"/>
        <v>72000</v>
      </c>
      <c r="BL161" s="215">
        <f t="shared" si="161"/>
        <v>669643200</v>
      </c>
      <c r="BM161" s="215">
        <f t="shared" si="186"/>
        <v>460800</v>
      </c>
      <c r="BN161" s="215">
        <f t="shared" si="187"/>
        <v>4285716480</v>
      </c>
      <c r="BO161" s="215">
        <f t="shared" si="188"/>
        <v>736758720</v>
      </c>
      <c r="BP161" s="215">
        <f t="shared" si="189"/>
        <v>2142858240</v>
      </c>
      <c r="BQ161" s="215">
        <v>158400</v>
      </c>
      <c r="BR161" s="215">
        <f t="shared" si="162"/>
        <v>1473215040</v>
      </c>
      <c r="BS161" s="215">
        <f t="shared" si="190"/>
        <v>79200</v>
      </c>
      <c r="BT161" s="215">
        <f t="shared" si="163"/>
        <v>736607520</v>
      </c>
      <c r="BU161" s="215">
        <v>144000</v>
      </c>
      <c r="BV161" s="215">
        <f t="shared" si="164"/>
        <v>1339286400</v>
      </c>
      <c r="BW161" s="215">
        <f t="shared" si="191"/>
        <v>72000</v>
      </c>
      <c r="BX161" s="215">
        <f t="shared" si="165"/>
        <v>669643200</v>
      </c>
      <c r="BY161" s="215">
        <v>100800.00000000001</v>
      </c>
      <c r="BZ161" s="215">
        <f t="shared" si="166"/>
        <v>937500480.00000012</v>
      </c>
      <c r="CA161" s="215">
        <f t="shared" si="192"/>
        <v>50400.000000000007</v>
      </c>
      <c r="CB161" s="215">
        <f t="shared" si="167"/>
        <v>468750240.00000006</v>
      </c>
      <c r="CC161" s="215">
        <f t="shared" si="193"/>
        <v>403200</v>
      </c>
      <c r="CD161" s="215">
        <f t="shared" si="194"/>
        <v>3750001920</v>
      </c>
      <c r="CE161" s="219">
        <f t="shared" si="195"/>
        <v>201600</v>
      </c>
      <c r="CF161" s="219">
        <f t="shared" si="196"/>
        <v>1875000960</v>
      </c>
      <c r="CG161" s="241">
        <f t="shared" si="197"/>
        <v>720000</v>
      </c>
      <c r="CH161" s="241">
        <f t="shared" si="198"/>
        <v>6696432000</v>
      </c>
      <c r="CI161" s="241">
        <f t="shared" si="199"/>
        <v>0</v>
      </c>
      <c r="CJ161" s="241"/>
      <c r="CK161" s="241"/>
      <c r="CL161" s="241"/>
      <c r="CM161" s="241"/>
    </row>
    <row r="162" spans="1:91" x14ac:dyDescent="0.35">
      <c r="A162" s="20" t="s">
        <v>8</v>
      </c>
      <c r="B162" s="20">
        <v>13020278</v>
      </c>
      <c r="C162" s="5" t="s">
        <v>255</v>
      </c>
      <c r="D162" s="6" t="s">
        <v>58</v>
      </c>
      <c r="E162" s="6">
        <v>12</v>
      </c>
      <c r="F162" s="6">
        <v>30</v>
      </c>
      <c r="G162" s="7">
        <v>1004464</v>
      </c>
      <c r="H162" s="8">
        <f t="shared" si="168"/>
        <v>33482.133333333331</v>
      </c>
      <c r="I162" s="12">
        <f t="shared" si="202"/>
        <v>3600</v>
      </c>
      <c r="J162" s="13">
        <f t="shared" si="203"/>
        <v>43200</v>
      </c>
      <c r="K162" s="14">
        <v>1296000</v>
      </c>
      <c r="L162" s="14">
        <f t="shared" si="204"/>
        <v>43392844800</v>
      </c>
      <c r="M162" s="218">
        <f t="shared" si="138"/>
        <v>1000</v>
      </c>
      <c r="N162" s="218">
        <f t="shared" si="139"/>
        <v>12000</v>
      </c>
      <c r="O162" s="230">
        <v>360000</v>
      </c>
      <c r="P162" s="17">
        <f t="shared" si="140"/>
        <v>12053568000</v>
      </c>
      <c r="Q162" s="237">
        <v>0.33</v>
      </c>
      <c r="R162" s="8">
        <f t="shared" si="141"/>
        <v>118800</v>
      </c>
      <c r="S162" s="212">
        <f t="shared" si="142"/>
        <v>478800</v>
      </c>
      <c r="T162" s="212">
        <f t="shared" si="143"/>
        <v>16031245440</v>
      </c>
      <c r="U162" s="215">
        <v>18000</v>
      </c>
      <c r="V162" s="215">
        <f t="shared" si="144"/>
        <v>602678400</v>
      </c>
      <c r="W162" s="215">
        <f t="shared" si="169"/>
        <v>5940</v>
      </c>
      <c r="X162" s="215">
        <f t="shared" si="145"/>
        <v>198883872</v>
      </c>
      <c r="Y162" s="221">
        <v>25200.000000000004</v>
      </c>
      <c r="Z162" s="221">
        <f t="shared" si="146"/>
        <v>843749760.00000012</v>
      </c>
      <c r="AA162" s="221">
        <f t="shared" si="170"/>
        <v>8316.0000000000018</v>
      </c>
      <c r="AB162" s="221">
        <f t="shared" si="147"/>
        <v>278437420.80000007</v>
      </c>
      <c r="AC162" s="215">
        <v>25200.000000000004</v>
      </c>
      <c r="AD162" s="215">
        <f t="shared" si="148"/>
        <v>843749760.00000012</v>
      </c>
      <c r="AE162" s="215">
        <f t="shared" si="171"/>
        <v>8316.0000000000018</v>
      </c>
      <c r="AF162" s="215">
        <f t="shared" si="149"/>
        <v>278437420.80000007</v>
      </c>
      <c r="AG162" s="215">
        <f t="shared" si="172"/>
        <v>68400</v>
      </c>
      <c r="AH162" s="215">
        <f t="shared" si="173"/>
        <v>2290177920</v>
      </c>
      <c r="AI162" s="215">
        <f t="shared" si="174"/>
        <v>22572.000000000004</v>
      </c>
      <c r="AJ162" s="215">
        <f t="shared" si="175"/>
        <v>755758713.60000014</v>
      </c>
      <c r="AK162" s="214">
        <v>25200.000000000004</v>
      </c>
      <c r="AL162" s="215">
        <f t="shared" si="150"/>
        <v>843749760.00000012</v>
      </c>
      <c r="AM162" s="215">
        <f t="shared" si="176"/>
        <v>8316.0000000000018</v>
      </c>
      <c r="AN162" s="215">
        <f t="shared" si="151"/>
        <v>278437420.80000007</v>
      </c>
      <c r="AO162" s="215">
        <v>28800</v>
      </c>
      <c r="AP162" s="215">
        <f t="shared" si="152"/>
        <v>964285440</v>
      </c>
      <c r="AQ162" s="215">
        <f t="shared" si="177"/>
        <v>9504</v>
      </c>
      <c r="AR162" s="215">
        <f t="shared" si="153"/>
        <v>318214195.19999999</v>
      </c>
      <c r="AS162" s="215">
        <v>21600</v>
      </c>
      <c r="AT162" s="215">
        <f t="shared" si="154"/>
        <v>723214080</v>
      </c>
      <c r="AU162" s="215">
        <f t="shared" si="178"/>
        <v>7128</v>
      </c>
      <c r="AV162" s="215">
        <f t="shared" si="155"/>
        <v>238660646.39999998</v>
      </c>
      <c r="AW162" s="215">
        <f t="shared" si="179"/>
        <v>75600</v>
      </c>
      <c r="AX162" s="215">
        <f t="shared" si="180"/>
        <v>2531249280</v>
      </c>
      <c r="AY162" s="215">
        <f t="shared" si="181"/>
        <v>24948</v>
      </c>
      <c r="AZ162" s="215">
        <f t="shared" si="182"/>
        <v>835312262.39999998</v>
      </c>
      <c r="BA162" s="215">
        <v>39600</v>
      </c>
      <c r="BB162" s="215">
        <f t="shared" si="156"/>
        <v>1325892480</v>
      </c>
      <c r="BC162" s="215">
        <f t="shared" si="183"/>
        <v>13068</v>
      </c>
      <c r="BD162" s="215">
        <f t="shared" si="157"/>
        <v>437544518.39999998</v>
      </c>
      <c r="BE162" s="214">
        <v>39600</v>
      </c>
      <c r="BF162" s="215">
        <f t="shared" si="158"/>
        <v>1325892480</v>
      </c>
      <c r="BG162" s="215">
        <f t="shared" si="184"/>
        <v>13068</v>
      </c>
      <c r="BH162" s="215">
        <f t="shared" si="159"/>
        <v>437544518.39999998</v>
      </c>
      <c r="BI162" s="215">
        <v>36000</v>
      </c>
      <c r="BJ162" s="215">
        <f t="shared" si="160"/>
        <v>1205356800</v>
      </c>
      <c r="BK162" s="215">
        <f t="shared" si="185"/>
        <v>11880</v>
      </c>
      <c r="BL162" s="215">
        <f t="shared" si="161"/>
        <v>397767744</v>
      </c>
      <c r="BM162" s="215">
        <f t="shared" si="186"/>
        <v>115200</v>
      </c>
      <c r="BN162" s="215">
        <f t="shared" si="187"/>
        <v>3857141760</v>
      </c>
      <c r="BO162" s="215">
        <f t="shared" si="188"/>
        <v>437569466.39999998</v>
      </c>
      <c r="BP162" s="215">
        <f t="shared" si="189"/>
        <v>1272856780.8</v>
      </c>
      <c r="BQ162" s="215">
        <v>39600</v>
      </c>
      <c r="BR162" s="215">
        <f t="shared" si="162"/>
        <v>1325892480</v>
      </c>
      <c r="BS162" s="215">
        <f t="shared" si="190"/>
        <v>13068</v>
      </c>
      <c r="BT162" s="215">
        <f t="shared" si="163"/>
        <v>437544518.39999998</v>
      </c>
      <c r="BU162" s="215">
        <v>36000</v>
      </c>
      <c r="BV162" s="215">
        <f t="shared" si="164"/>
        <v>1205356800</v>
      </c>
      <c r="BW162" s="215">
        <f t="shared" si="191"/>
        <v>11880</v>
      </c>
      <c r="BX162" s="215">
        <f t="shared" si="165"/>
        <v>397767744</v>
      </c>
      <c r="BY162" s="215">
        <v>25200.000000000004</v>
      </c>
      <c r="BZ162" s="215">
        <f t="shared" si="166"/>
        <v>843749760.00000012</v>
      </c>
      <c r="CA162" s="215">
        <f t="shared" si="192"/>
        <v>8316.0000000000018</v>
      </c>
      <c r="CB162" s="215">
        <f t="shared" si="167"/>
        <v>278437420.80000007</v>
      </c>
      <c r="CC162" s="215">
        <f t="shared" si="193"/>
        <v>100800</v>
      </c>
      <c r="CD162" s="215">
        <f t="shared" si="194"/>
        <v>3374999040</v>
      </c>
      <c r="CE162" s="219">
        <f t="shared" si="195"/>
        <v>33264</v>
      </c>
      <c r="CF162" s="219">
        <f t="shared" si="196"/>
        <v>1113749683.2</v>
      </c>
      <c r="CG162" s="241">
        <f t="shared" si="197"/>
        <v>118800</v>
      </c>
      <c r="CH162" s="241">
        <f t="shared" si="198"/>
        <v>3977677440.0000005</v>
      </c>
      <c r="CI162" s="241">
        <f t="shared" si="199"/>
        <v>0</v>
      </c>
      <c r="CJ162" s="241"/>
      <c r="CK162" s="241"/>
      <c r="CL162" s="241"/>
      <c r="CM162" s="241"/>
    </row>
    <row r="163" spans="1:91" x14ac:dyDescent="0.35">
      <c r="A163" s="20" t="s">
        <v>8</v>
      </c>
      <c r="B163" s="20">
        <v>13020273</v>
      </c>
      <c r="C163" s="5" t="s">
        <v>251</v>
      </c>
      <c r="D163" s="6" t="s">
        <v>429</v>
      </c>
      <c r="E163" s="6">
        <v>12</v>
      </c>
      <c r="F163" s="6">
        <v>20</v>
      </c>
      <c r="G163" s="7">
        <v>342262</v>
      </c>
      <c r="H163" s="8">
        <f t="shared" si="168"/>
        <v>17113.099999999999</v>
      </c>
      <c r="I163" s="12">
        <f t="shared" si="202"/>
        <v>7200</v>
      </c>
      <c r="J163" s="13">
        <f t="shared" si="203"/>
        <v>86400</v>
      </c>
      <c r="K163" s="14">
        <v>1728000</v>
      </c>
      <c r="L163" s="14">
        <f t="shared" si="204"/>
        <v>29571436799.999996</v>
      </c>
      <c r="M163" s="218">
        <f t="shared" si="138"/>
        <v>0</v>
      </c>
      <c r="N163" s="218">
        <f t="shared" si="139"/>
        <v>0</v>
      </c>
      <c r="O163" s="233">
        <v>0</v>
      </c>
      <c r="P163" s="17">
        <f t="shared" si="140"/>
        <v>0</v>
      </c>
      <c r="Q163" s="237">
        <v>0.1</v>
      </c>
      <c r="R163" s="8">
        <f t="shared" si="141"/>
        <v>0</v>
      </c>
      <c r="S163" s="212">
        <f t="shared" si="142"/>
        <v>0</v>
      </c>
      <c r="T163" s="212">
        <f t="shared" si="143"/>
        <v>0</v>
      </c>
      <c r="U163" s="215">
        <v>0</v>
      </c>
      <c r="V163" s="215">
        <f t="shared" si="144"/>
        <v>0</v>
      </c>
      <c r="W163" s="215">
        <f t="shared" si="169"/>
        <v>0</v>
      </c>
      <c r="X163" s="215">
        <f t="shared" si="145"/>
        <v>0</v>
      </c>
      <c r="Y163" s="221">
        <v>0</v>
      </c>
      <c r="Z163" s="221">
        <f t="shared" si="146"/>
        <v>0</v>
      </c>
      <c r="AA163" s="221">
        <f t="shared" si="170"/>
        <v>0</v>
      </c>
      <c r="AB163" s="221">
        <f t="shared" si="147"/>
        <v>0</v>
      </c>
      <c r="AC163" s="215">
        <v>0</v>
      </c>
      <c r="AD163" s="215">
        <f t="shared" si="148"/>
        <v>0</v>
      </c>
      <c r="AE163" s="215">
        <f t="shared" si="171"/>
        <v>0</v>
      </c>
      <c r="AF163" s="215">
        <f t="shared" si="149"/>
        <v>0</v>
      </c>
      <c r="AG163" s="215">
        <f t="shared" si="172"/>
        <v>0</v>
      </c>
      <c r="AH163" s="215">
        <f t="shared" si="173"/>
        <v>0</v>
      </c>
      <c r="AI163" s="215">
        <f t="shared" si="174"/>
        <v>0</v>
      </c>
      <c r="AJ163" s="215">
        <f t="shared" si="175"/>
        <v>0</v>
      </c>
      <c r="AK163" s="214">
        <v>0</v>
      </c>
      <c r="AL163" s="215">
        <f t="shared" si="150"/>
        <v>0</v>
      </c>
      <c r="AM163" s="215">
        <f t="shared" si="176"/>
        <v>0</v>
      </c>
      <c r="AN163" s="215">
        <f t="shared" si="151"/>
        <v>0</v>
      </c>
      <c r="AO163" s="215">
        <v>0</v>
      </c>
      <c r="AP163" s="215">
        <f t="shared" si="152"/>
        <v>0</v>
      </c>
      <c r="AQ163" s="215">
        <f t="shared" si="177"/>
        <v>0</v>
      </c>
      <c r="AR163" s="215">
        <f t="shared" si="153"/>
        <v>0</v>
      </c>
      <c r="AS163" s="215">
        <v>0</v>
      </c>
      <c r="AT163" s="215">
        <f t="shared" si="154"/>
        <v>0</v>
      </c>
      <c r="AU163" s="215">
        <f t="shared" si="178"/>
        <v>0</v>
      </c>
      <c r="AV163" s="215">
        <f t="shared" si="155"/>
        <v>0</v>
      </c>
      <c r="AW163" s="215">
        <f t="shared" si="179"/>
        <v>0</v>
      </c>
      <c r="AX163" s="215">
        <f t="shared" si="180"/>
        <v>0</v>
      </c>
      <c r="AY163" s="215">
        <f t="shared" si="181"/>
        <v>0</v>
      </c>
      <c r="AZ163" s="215">
        <f t="shared" si="182"/>
        <v>0</v>
      </c>
      <c r="BA163" s="215">
        <v>0</v>
      </c>
      <c r="BB163" s="215">
        <f t="shared" si="156"/>
        <v>0</v>
      </c>
      <c r="BC163" s="215">
        <f t="shared" si="183"/>
        <v>0</v>
      </c>
      <c r="BD163" s="215">
        <f t="shared" si="157"/>
        <v>0</v>
      </c>
      <c r="BE163" s="214">
        <v>0</v>
      </c>
      <c r="BF163" s="215">
        <f t="shared" si="158"/>
        <v>0</v>
      </c>
      <c r="BG163" s="215">
        <f t="shared" si="184"/>
        <v>0</v>
      </c>
      <c r="BH163" s="215">
        <f t="shared" si="159"/>
        <v>0</v>
      </c>
      <c r="BI163" s="215">
        <v>0</v>
      </c>
      <c r="BJ163" s="215">
        <f t="shared" si="160"/>
        <v>0</v>
      </c>
      <c r="BK163" s="215">
        <f t="shared" si="185"/>
        <v>0</v>
      </c>
      <c r="BL163" s="215">
        <f t="shared" si="161"/>
        <v>0</v>
      </c>
      <c r="BM163" s="215">
        <f t="shared" si="186"/>
        <v>0</v>
      </c>
      <c r="BN163" s="215">
        <f t="shared" si="187"/>
        <v>0</v>
      </c>
      <c r="BO163" s="215">
        <f t="shared" si="188"/>
        <v>0</v>
      </c>
      <c r="BP163" s="215">
        <f t="shared" si="189"/>
        <v>0</v>
      </c>
      <c r="BQ163" s="215">
        <v>0</v>
      </c>
      <c r="BR163" s="215">
        <f t="shared" si="162"/>
        <v>0</v>
      </c>
      <c r="BS163" s="215">
        <f t="shared" si="190"/>
        <v>0</v>
      </c>
      <c r="BT163" s="215">
        <f t="shared" si="163"/>
        <v>0</v>
      </c>
      <c r="BU163" s="215">
        <v>0</v>
      </c>
      <c r="BV163" s="215">
        <f t="shared" si="164"/>
        <v>0</v>
      </c>
      <c r="BW163" s="215">
        <f t="shared" si="191"/>
        <v>0</v>
      </c>
      <c r="BX163" s="215">
        <f t="shared" si="165"/>
        <v>0</v>
      </c>
      <c r="BY163" s="215">
        <v>0</v>
      </c>
      <c r="BZ163" s="215">
        <f t="shared" si="166"/>
        <v>0</v>
      </c>
      <c r="CA163" s="215">
        <f t="shared" si="192"/>
        <v>0</v>
      </c>
      <c r="CB163" s="215">
        <f t="shared" si="167"/>
        <v>0</v>
      </c>
      <c r="CC163" s="215">
        <f t="shared" si="193"/>
        <v>0</v>
      </c>
      <c r="CD163" s="215">
        <f t="shared" si="194"/>
        <v>0</v>
      </c>
      <c r="CE163" s="219">
        <f t="shared" si="195"/>
        <v>0</v>
      </c>
      <c r="CF163" s="219">
        <f t="shared" si="196"/>
        <v>0</v>
      </c>
      <c r="CG163" s="241">
        <f t="shared" si="197"/>
        <v>0</v>
      </c>
      <c r="CH163" s="241">
        <f t="shared" si="198"/>
        <v>0</v>
      </c>
      <c r="CI163" s="241">
        <f t="shared" si="199"/>
        <v>0</v>
      </c>
      <c r="CJ163" s="241"/>
      <c r="CK163" s="241"/>
      <c r="CL163" s="241"/>
      <c r="CM163" s="241"/>
    </row>
    <row r="164" spans="1:91" x14ac:dyDescent="0.35">
      <c r="A164" s="20" t="s">
        <v>8</v>
      </c>
      <c r="B164" s="20">
        <v>13020276</v>
      </c>
      <c r="C164" s="5" t="s">
        <v>252</v>
      </c>
      <c r="D164" s="6" t="s">
        <v>429</v>
      </c>
      <c r="E164" s="6">
        <v>12</v>
      </c>
      <c r="F164" s="6">
        <v>20</v>
      </c>
      <c r="G164" s="7">
        <v>282738</v>
      </c>
      <c r="H164" s="8">
        <f t="shared" si="168"/>
        <v>14136.9</v>
      </c>
      <c r="I164" s="12">
        <f t="shared" si="202"/>
        <v>1440</v>
      </c>
      <c r="J164" s="13">
        <f t="shared" si="203"/>
        <v>17280</v>
      </c>
      <c r="K164" s="14">
        <v>345600</v>
      </c>
      <c r="L164" s="14">
        <f t="shared" si="204"/>
        <v>4885712640</v>
      </c>
      <c r="M164" s="218">
        <f t="shared" si="138"/>
        <v>0</v>
      </c>
      <c r="N164" s="218">
        <f t="shared" si="139"/>
        <v>0</v>
      </c>
      <c r="O164" s="233">
        <v>0</v>
      </c>
      <c r="P164" s="17">
        <f t="shared" si="140"/>
        <v>0</v>
      </c>
      <c r="Q164" s="237">
        <v>0.1</v>
      </c>
      <c r="R164" s="8">
        <f t="shared" si="141"/>
        <v>0</v>
      </c>
      <c r="S164" s="212">
        <f t="shared" si="142"/>
        <v>0</v>
      </c>
      <c r="T164" s="212">
        <f t="shared" si="143"/>
        <v>0</v>
      </c>
      <c r="U164" s="215">
        <v>0</v>
      </c>
      <c r="V164" s="215">
        <f t="shared" si="144"/>
        <v>0</v>
      </c>
      <c r="W164" s="215">
        <f t="shared" si="169"/>
        <v>0</v>
      </c>
      <c r="X164" s="215">
        <f t="shared" si="145"/>
        <v>0</v>
      </c>
      <c r="Y164" s="221">
        <v>0</v>
      </c>
      <c r="Z164" s="221">
        <f t="shared" si="146"/>
        <v>0</v>
      </c>
      <c r="AA164" s="221">
        <f t="shared" si="170"/>
        <v>0</v>
      </c>
      <c r="AB164" s="221">
        <f t="shared" si="147"/>
        <v>0</v>
      </c>
      <c r="AC164" s="215">
        <v>0</v>
      </c>
      <c r="AD164" s="215">
        <f t="shared" si="148"/>
        <v>0</v>
      </c>
      <c r="AE164" s="215">
        <f t="shared" si="171"/>
        <v>0</v>
      </c>
      <c r="AF164" s="215">
        <f t="shared" si="149"/>
        <v>0</v>
      </c>
      <c r="AG164" s="215">
        <f t="shared" si="172"/>
        <v>0</v>
      </c>
      <c r="AH164" s="215">
        <f t="shared" si="173"/>
        <v>0</v>
      </c>
      <c r="AI164" s="215">
        <f t="shared" si="174"/>
        <v>0</v>
      </c>
      <c r="AJ164" s="215">
        <f t="shared" si="175"/>
        <v>0</v>
      </c>
      <c r="AK164" s="214">
        <v>0</v>
      </c>
      <c r="AL164" s="215">
        <f t="shared" si="150"/>
        <v>0</v>
      </c>
      <c r="AM164" s="215">
        <f t="shared" si="176"/>
        <v>0</v>
      </c>
      <c r="AN164" s="215">
        <f t="shared" si="151"/>
        <v>0</v>
      </c>
      <c r="AO164" s="215">
        <v>0</v>
      </c>
      <c r="AP164" s="215">
        <f t="shared" si="152"/>
        <v>0</v>
      </c>
      <c r="AQ164" s="215">
        <f t="shared" si="177"/>
        <v>0</v>
      </c>
      <c r="AR164" s="215">
        <f t="shared" si="153"/>
        <v>0</v>
      </c>
      <c r="AS164" s="215">
        <v>0</v>
      </c>
      <c r="AT164" s="215">
        <f t="shared" si="154"/>
        <v>0</v>
      </c>
      <c r="AU164" s="215">
        <f t="shared" si="178"/>
        <v>0</v>
      </c>
      <c r="AV164" s="215">
        <f t="shared" si="155"/>
        <v>0</v>
      </c>
      <c r="AW164" s="215">
        <f t="shared" si="179"/>
        <v>0</v>
      </c>
      <c r="AX164" s="215">
        <f t="shared" si="180"/>
        <v>0</v>
      </c>
      <c r="AY164" s="215">
        <f t="shared" si="181"/>
        <v>0</v>
      </c>
      <c r="AZ164" s="215">
        <f t="shared" si="182"/>
        <v>0</v>
      </c>
      <c r="BA164" s="215">
        <v>0</v>
      </c>
      <c r="BB164" s="215">
        <f t="shared" si="156"/>
        <v>0</v>
      </c>
      <c r="BC164" s="215">
        <f t="shared" si="183"/>
        <v>0</v>
      </c>
      <c r="BD164" s="215">
        <f t="shared" si="157"/>
        <v>0</v>
      </c>
      <c r="BE164" s="214">
        <v>0</v>
      </c>
      <c r="BF164" s="215">
        <f t="shared" si="158"/>
        <v>0</v>
      </c>
      <c r="BG164" s="215">
        <f t="shared" si="184"/>
        <v>0</v>
      </c>
      <c r="BH164" s="215">
        <f t="shared" si="159"/>
        <v>0</v>
      </c>
      <c r="BI164" s="215">
        <v>0</v>
      </c>
      <c r="BJ164" s="215">
        <f t="shared" si="160"/>
        <v>0</v>
      </c>
      <c r="BK164" s="215">
        <f t="shared" si="185"/>
        <v>0</v>
      </c>
      <c r="BL164" s="215">
        <f t="shared" si="161"/>
        <v>0</v>
      </c>
      <c r="BM164" s="215">
        <f t="shared" si="186"/>
        <v>0</v>
      </c>
      <c r="BN164" s="215">
        <f t="shared" si="187"/>
        <v>0</v>
      </c>
      <c r="BO164" s="215">
        <f t="shared" si="188"/>
        <v>0</v>
      </c>
      <c r="BP164" s="215">
        <f t="shared" si="189"/>
        <v>0</v>
      </c>
      <c r="BQ164" s="215">
        <v>0</v>
      </c>
      <c r="BR164" s="215">
        <f t="shared" si="162"/>
        <v>0</v>
      </c>
      <c r="BS164" s="215">
        <f t="shared" si="190"/>
        <v>0</v>
      </c>
      <c r="BT164" s="215">
        <f t="shared" si="163"/>
        <v>0</v>
      </c>
      <c r="BU164" s="215">
        <v>0</v>
      </c>
      <c r="BV164" s="215">
        <f t="shared" si="164"/>
        <v>0</v>
      </c>
      <c r="BW164" s="215">
        <f t="shared" si="191"/>
        <v>0</v>
      </c>
      <c r="BX164" s="215">
        <f t="shared" si="165"/>
        <v>0</v>
      </c>
      <c r="BY164" s="215">
        <v>0</v>
      </c>
      <c r="BZ164" s="215">
        <f t="shared" si="166"/>
        <v>0</v>
      </c>
      <c r="CA164" s="215">
        <f t="shared" si="192"/>
        <v>0</v>
      </c>
      <c r="CB164" s="215">
        <f t="shared" si="167"/>
        <v>0</v>
      </c>
      <c r="CC164" s="215">
        <f t="shared" si="193"/>
        <v>0</v>
      </c>
      <c r="CD164" s="215">
        <f t="shared" si="194"/>
        <v>0</v>
      </c>
      <c r="CE164" s="219">
        <f t="shared" si="195"/>
        <v>0</v>
      </c>
      <c r="CF164" s="219">
        <f t="shared" si="196"/>
        <v>0</v>
      </c>
      <c r="CG164" s="241">
        <f t="shared" si="197"/>
        <v>0</v>
      </c>
      <c r="CH164" s="241">
        <f t="shared" si="198"/>
        <v>0</v>
      </c>
      <c r="CI164" s="241">
        <f t="shared" si="199"/>
        <v>0</v>
      </c>
      <c r="CJ164" s="241"/>
      <c r="CK164" s="241"/>
      <c r="CL164" s="241"/>
      <c r="CM164" s="241"/>
    </row>
    <row r="165" spans="1:91" x14ac:dyDescent="0.35">
      <c r="A165" s="20" t="s">
        <v>8</v>
      </c>
      <c r="B165" s="20">
        <v>13020277</v>
      </c>
      <c r="C165" s="5" t="s">
        <v>253</v>
      </c>
      <c r="D165" s="6" t="s">
        <v>429</v>
      </c>
      <c r="E165" s="6">
        <v>12</v>
      </c>
      <c r="F165" s="6">
        <v>20</v>
      </c>
      <c r="G165" s="7">
        <v>282738</v>
      </c>
      <c r="H165" s="8">
        <f t="shared" si="168"/>
        <v>14136.9</v>
      </c>
      <c r="I165" s="12">
        <f t="shared" si="202"/>
        <v>5760</v>
      </c>
      <c r="J165" s="13">
        <f t="shared" si="203"/>
        <v>69120</v>
      </c>
      <c r="K165" s="14">
        <v>1382400</v>
      </c>
      <c r="L165" s="14">
        <f t="shared" si="204"/>
        <v>19542850560</v>
      </c>
      <c r="M165" s="218">
        <f t="shared" si="138"/>
        <v>0</v>
      </c>
      <c r="N165" s="218">
        <f t="shared" si="139"/>
        <v>0</v>
      </c>
      <c r="O165" s="233">
        <v>0</v>
      </c>
      <c r="P165" s="17">
        <f t="shared" si="140"/>
        <v>0</v>
      </c>
      <c r="Q165" s="237">
        <v>0.1</v>
      </c>
      <c r="R165" s="8">
        <f t="shared" si="141"/>
        <v>0</v>
      </c>
      <c r="S165" s="212">
        <f t="shared" si="142"/>
        <v>0</v>
      </c>
      <c r="T165" s="212">
        <f t="shared" si="143"/>
        <v>0</v>
      </c>
      <c r="U165" s="215">
        <v>0</v>
      </c>
      <c r="V165" s="215">
        <f t="shared" si="144"/>
        <v>0</v>
      </c>
      <c r="W165" s="215">
        <f t="shared" si="169"/>
        <v>0</v>
      </c>
      <c r="X165" s="215">
        <f t="shared" si="145"/>
        <v>0</v>
      </c>
      <c r="Y165" s="221">
        <v>0</v>
      </c>
      <c r="Z165" s="221">
        <f t="shared" si="146"/>
        <v>0</v>
      </c>
      <c r="AA165" s="221">
        <f t="shared" si="170"/>
        <v>0</v>
      </c>
      <c r="AB165" s="221">
        <f t="shared" si="147"/>
        <v>0</v>
      </c>
      <c r="AC165" s="215">
        <v>0</v>
      </c>
      <c r="AD165" s="215">
        <f t="shared" si="148"/>
        <v>0</v>
      </c>
      <c r="AE165" s="215">
        <f t="shared" si="171"/>
        <v>0</v>
      </c>
      <c r="AF165" s="215">
        <f t="shared" si="149"/>
        <v>0</v>
      </c>
      <c r="AG165" s="215">
        <f t="shared" si="172"/>
        <v>0</v>
      </c>
      <c r="AH165" s="215">
        <f t="shared" si="173"/>
        <v>0</v>
      </c>
      <c r="AI165" s="215">
        <f t="shared" si="174"/>
        <v>0</v>
      </c>
      <c r="AJ165" s="215">
        <f t="shared" si="175"/>
        <v>0</v>
      </c>
      <c r="AK165" s="214">
        <v>0</v>
      </c>
      <c r="AL165" s="215">
        <f t="shared" si="150"/>
        <v>0</v>
      </c>
      <c r="AM165" s="215">
        <f t="shared" si="176"/>
        <v>0</v>
      </c>
      <c r="AN165" s="215">
        <f t="shared" si="151"/>
        <v>0</v>
      </c>
      <c r="AO165" s="215">
        <v>0</v>
      </c>
      <c r="AP165" s="215">
        <f t="shared" si="152"/>
        <v>0</v>
      </c>
      <c r="AQ165" s="215">
        <f t="shared" si="177"/>
        <v>0</v>
      </c>
      <c r="AR165" s="215">
        <f t="shared" si="153"/>
        <v>0</v>
      </c>
      <c r="AS165" s="215">
        <v>0</v>
      </c>
      <c r="AT165" s="215">
        <f t="shared" si="154"/>
        <v>0</v>
      </c>
      <c r="AU165" s="215">
        <f t="shared" si="178"/>
        <v>0</v>
      </c>
      <c r="AV165" s="215">
        <f t="shared" si="155"/>
        <v>0</v>
      </c>
      <c r="AW165" s="215">
        <f t="shared" si="179"/>
        <v>0</v>
      </c>
      <c r="AX165" s="215">
        <f t="shared" si="180"/>
        <v>0</v>
      </c>
      <c r="AY165" s="215">
        <f t="shared" si="181"/>
        <v>0</v>
      </c>
      <c r="AZ165" s="215">
        <f t="shared" si="182"/>
        <v>0</v>
      </c>
      <c r="BA165" s="215">
        <v>0</v>
      </c>
      <c r="BB165" s="215">
        <f t="shared" si="156"/>
        <v>0</v>
      </c>
      <c r="BC165" s="215">
        <f t="shared" si="183"/>
        <v>0</v>
      </c>
      <c r="BD165" s="215">
        <f t="shared" si="157"/>
        <v>0</v>
      </c>
      <c r="BE165" s="214">
        <v>0</v>
      </c>
      <c r="BF165" s="215">
        <f t="shared" si="158"/>
        <v>0</v>
      </c>
      <c r="BG165" s="215">
        <f t="shared" si="184"/>
        <v>0</v>
      </c>
      <c r="BH165" s="215">
        <f t="shared" si="159"/>
        <v>0</v>
      </c>
      <c r="BI165" s="215">
        <v>0</v>
      </c>
      <c r="BJ165" s="215">
        <f t="shared" si="160"/>
        <v>0</v>
      </c>
      <c r="BK165" s="215">
        <f t="shared" si="185"/>
        <v>0</v>
      </c>
      <c r="BL165" s="215">
        <f t="shared" si="161"/>
        <v>0</v>
      </c>
      <c r="BM165" s="215">
        <f t="shared" si="186"/>
        <v>0</v>
      </c>
      <c r="BN165" s="215">
        <f t="shared" si="187"/>
        <v>0</v>
      </c>
      <c r="BO165" s="215">
        <f t="shared" si="188"/>
        <v>0</v>
      </c>
      <c r="BP165" s="215">
        <f t="shared" si="189"/>
        <v>0</v>
      </c>
      <c r="BQ165" s="215">
        <v>0</v>
      </c>
      <c r="BR165" s="215">
        <f t="shared" si="162"/>
        <v>0</v>
      </c>
      <c r="BS165" s="215">
        <f t="shared" si="190"/>
        <v>0</v>
      </c>
      <c r="BT165" s="215">
        <f t="shared" si="163"/>
        <v>0</v>
      </c>
      <c r="BU165" s="215">
        <v>0</v>
      </c>
      <c r="BV165" s="215">
        <f t="shared" si="164"/>
        <v>0</v>
      </c>
      <c r="BW165" s="215">
        <f t="shared" si="191"/>
        <v>0</v>
      </c>
      <c r="BX165" s="215">
        <f t="shared" si="165"/>
        <v>0</v>
      </c>
      <c r="BY165" s="215">
        <v>0</v>
      </c>
      <c r="BZ165" s="215">
        <f t="shared" si="166"/>
        <v>0</v>
      </c>
      <c r="CA165" s="215">
        <f t="shared" si="192"/>
        <v>0</v>
      </c>
      <c r="CB165" s="215">
        <f t="shared" si="167"/>
        <v>0</v>
      </c>
      <c r="CC165" s="215">
        <f t="shared" si="193"/>
        <v>0</v>
      </c>
      <c r="CD165" s="215">
        <f t="shared" si="194"/>
        <v>0</v>
      </c>
      <c r="CE165" s="219">
        <f t="shared" si="195"/>
        <v>0</v>
      </c>
      <c r="CF165" s="219">
        <f t="shared" si="196"/>
        <v>0</v>
      </c>
      <c r="CG165" s="241">
        <f t="shared" si="197"/>
        <v>0</v>
      </c>
      <c r="CH165" s="241">
        <f t="shared" si="198"/>
        <v>0</v>
      </c>
      <c r="CI165" s="241">
        <f t="shared" si="199"/>
        <v>0</v>
      </c>
      <c r="CJ165" s="241"/>
      <c r="CK165" s="241"/>
      <c r="CL165" s="241"/>
      <c r="CM165" s="241"/>
    </row>
    <row r="166" spans="1:91" x14ac:dyDescent="0.35">
      <c r="A166" s="20" t="s">
        <v>8</v>
      </c>
      <c r="B166" s="20" t="s">
        <v>486</v>
      </c>
      <c r="C166" s="5" t="s">
        <v>254</v>
      </c>
      <c r="D166" s="6" t="s">
        <v>85</v>
      </c>
      <c r="E166" s="6">
        <v>12</v>
      </c>
      <c r="F166" s="6">
        <v>30</v>
      </c>
      <c r="G166" s="7">
        <v>881696.42857142852</v>
      </c>
      <c r="H166" s="8">
        <f t="shared" si="168"/>
        <v>29389.88095238095</v>
      </c>
      <c r="I166" s="12">
        <f t="shared" si="202"/>
        <v>5040</v>
      </c>
      <c r="J166" s="13">
        <f t="shared" si="203"/>
        <v>60480</v>
      </c>
      <c r="K166" s="14">
        <v>1814400</v>
      </c>
      <c r="L166" s="14">
        <f t="shared" si="204"/>
        <v>53325000000</v>
      </c>
      <c r="M166" s="218">
        <f t="shared" si="138"/>
        <v>7000</v>
      </c>
      <c r="N166" s="218">
        <f t="shared" si="139"/>
        <v>84000</v>
      </c>
      <c r="O166" s="230">
        <v>2520000</v>
      </c>
      <c r="P166" s="17">
        <f t="shared" si="140"/>
        <v>74062500000</v>
      </c>
      <c r="Q166" s="237">
        <v>0.3</v>
      </c>
      <c r="R166" s="8">
        <f t="shared" si="141"/>
        <v>756000</v>
      </c>
      <c r="S166" s="212">
        <f t="shared" si="142"/>
        <v>3276000</v>
      </c>
      <c r="T166" s="212">
        <f t="shared" si="143"/>
        <v>96281250000</v>
      </c>
      <c r="U166" s="215">
        <v>126000</v>
      </c>
      <c r="V166" s="215">
        <f t="shared" si="144"/>
        <v>3703124999.9999995</v>
      </c>
      <c r="W166" s="215">
        <f t="shared" si="169"/>
        <v>37800</v>
      </c>
      <c r="X166" s="215">
        <f t="shared" si="145"/>
        <v>1110937500</v>
      </c>
      <c r="Y166" s="221">
        <v>176400.00000000003</v>
      </c>
      <c r="Z166" s="221">
        <f t="shared" si="146"/>
        <v>5184375000.000001</v>
      </c>
      <c r="AA166" s="221">
        <f t="shared" si="170"/>
        <v>52920.000000000007</v>
      </c>
      <c r="AB166" s="221">
        <f t="shared" si="147"/>
        <v>1555312500</v>
      </c>
      <c r="AC166" s="215">
        <v>176400.00000000003</v>
      </c>
      <c r="AD166" s="215">
        <f t="shared" si="148"/>
        <v>5184375000.000001</v>
      </c>
      <c r="AE166" s="215">
        <f t="shared" si="171"/>
        <v>52920.000000000007</v>
      </c>
      <c r="AF166" s="215">
        <f t="shared" si="149"/>
        <v>1555312500</v>
      </c>
      <c r="AG166" s="215">
        <f t="shared" si="172"/>
        <v>478800.00000000006</v>
      </c>
      <c r="AH166" s="215">
        <f t="shared" si="173"/>
        <v>14071875000.000002</v>
      </c>
      <c r="AI166" s="215">
        <f t="shared" si="174"/>
        <v>143640</v>
      </c>
      <c r="AJ166" s="215">
        <f t="shared" si="175"/>
        <v>4221562500</v>
      </c>
      <c r="AK166" s="214">
        <v>176400.00000000003</v>
      </c>
      <c r="AL166" s="215">
        <f t="shared" si="150"/>
        <v>5184375000.000001</v>
      </c>
      <c r="AM166" s="215">
        <f t="shared" si="176"/>
        <v>52920.000000000007</v>
      </c>
      <c r="AN166" s="215">
        <f t="shared" si="151"/>
        <v>1555312500</v>
      </c>
      <c r="AO166" s="215">
        <v>201600</v>
      </c>
      <c r="AP166" s="215">
        <f t="shared" si="152"/>
        <v>5925000000</v>
      </c>
      <c r="AQ166" s="215">
        <f t="shared" si="177"/>
        <v>60480</v>
      </c>
      <c r="AR166" s="215">
        <f t="shared" si="153"/>
        <v>1777500000</v>
      </c>
      <c r="AS166" s="215">
        <v>151200</v>
      </c>
      <c r="AT166" s="215">
        <f t="shared" si="154"/>
        <v>4443750000</v>
      </c>
      <c r="AU166" s="215">
        <f t="shared" si="178"/>
        <v>45360</v>
      </c>
      <c r="AV166" s="215">
        <f t="shared" si="155"/>
        <v>1333125000</v>
      </c>
      <c r="AW166" s="215">
        <f t="shared" si="179"/>
        <v>529200</v>
      </c>
      <c r="AX166" s="215">
        <f t="shared" si="180"/>
        <v>15553125000</v>
      </c>
      <c r="AY166" s="215">
        <f t="shared" si="181"/>
        <v>158760</v>
      </c>
      <c r="AZ166" s="215">
        <f t="shared" si="182"/>
        <v>4665937500</v>
      </c>
      <c r="BA166" s="215">
        <v>277200</v>
      </c>
      <c r="BB166" s="215">
        <f t="shared" si="156"/>
        <v>8146874999.999999</v>
      </c>
      <c r="BC166" s="215">
        <f t="shared" si="183"/>
        <v>83160</v>
      </c>
      <c r="BD166" s="215">
        <f t="shared" si="157"/>
        <v>2444062500</v>
      </c>
      <c r="BE166" s="214">
        <v>277200</v>
      </c>
      <c r="BF166" s="215">
        <f t="shared" si="158"/>
        <v>8146874999.999999</v>
      </c>
      <c r="BG166" s="215">
        <f t="shared" si="184"/>
        <v>83160</v>
      </c>
      <c r="BH166" s="215">
        <f t="shared" si="159"/>
        <v>2444062500</v>
      </c>
      <c r="BI166" s="215">
        <v>252000</v>
      </c>
      <c r="BJ166" s="215">
        <f t="shared" si="160"/>
        <v>7406249999.999999</v>
      </c>
      <c r="BK166" s="215">
        <f t="shared" si="185"/>
        <v>75600</v>
      </c>
      <c r="BL166" s="215">
        <f t="shared" si="161"/>
        <v>2221875000</v>
      </c>
      <c r="BM166" s="215">
        <f t="shared" si="186"/>
        <v>806400</v>
      </c>
      <c r="BN166" s="215">
        <f t="shared" si="187"/>
        <v>23699999999.999996</v>
      </c>
      <c r="BO166" s="215">
        <f t="shared" si="188"/>
        <v>2444221260</v>
      </c>
      <c r="BP166" s="215">
        <f t="shared" si="189"/>
        <v>7110000000</v>
      </c>
      <c r="BQ166" s="215">
        <v>277200</v>
      </c>
      <c r="BR166" s="215">
        <f t="shared" si="162"/>
        <v>8146874999.999999</v>
      </c>
      <c r="BS166" s="215">
        <f t="shared" si="190"/>
        <v>83160</v>
      </c>
      <c r="BT166" s="215">
        <f t="shared" si="163"/>
        <v>2444062500</v>
      </c>
      <c r="BU166" s="215">
        <v>252000</v>
      </c>
      <c r="BV166" s="215">
        <f t="shared" si="164"/>
        <v>7406249999.999999</v>
      </c>
      <c r="BW166" s="215">
        <f t="shared" si="191"/>
        <v>75600</v>
      </c>
      <c r="BX166" s="215">
        <f t="shared" si="165"/>
        <v>2221875000</v>
      </c>
      <c r="BY166" s="215">
        <v>176400.00000000003</v>
      </c>
      <c r="BZ166" s="215">
        <f t="shared" si="166"/>
        <v>5184375000.000001</v>
      </c>
      <c r="CA166" s="215">
        <f t="shared" si="192"/>
        <v>52920.000000000007</v>
      </c>
      <c r="CB166" s="215">
        <f t="shared" si="167"/>
        <v>1555312500</v>
      </c>
      <c r="CC166" s="215">
        <f t="shared" si="193"/>
        <v>705600</v>
      </c>
      <c r="CD166" s="215">
        <f t="shared" si="194"/>
        <v>20737500000</v>
      </c>
      <c r="CE166" s="219">
        <f t="shared" si="195"/>
        <v>211680</v>
      </c>
      <c r="CF166" s="219">
        <f t="shared" si="196"/>
        <v>6221250000</v>
      </c>
      <c r="CG166" s="241">
        <f t="shared" si="197"/>
        <v>756000</v>
      </c>
      <c r="CH166" s="241">
        <f t="shared" si="198"/>
        <v>22218750000</v>
      </c>
      <c r="CI166" s="241">
        <f t="shared" si="199"/>
        <v>0</v>
      </c>
      <c r="CJ166" s="241"/>
      <c r="CK166" s="241"/>
      <c r="CL166" s="241"/>
      <c r="CM166" s="241"/>
    </row>
    <row r="167" spans="1:91" x14ac:dyDescent="0.35">
      <c r="A167" s="20" t="s">
        <v>8</v>
      </c>
      <c r="B167" s="20">
        <v>13010257</v>
      </c>
      <c r="C167" s="5" t="s">
        <v>256</v>
      </c>
      <c r="D167" s="6"/>
      <c r="E167" s="6">
        <v>12</v>
      </c>
      <c r="F167" s="6">
        <v>50</v>
      </c>
      <c r="G167" s="7">
        <v>632440.47619047633</v>
      </c>
      <c r="H167" s="8">
        <f t="shared" si="168"/>
        <v>12648.809523809527</v>
      </c>
      <c r="I167" s="12">
        <f t="shared" si="202"/>
        <v>2520</v>
      </c>
      <c r="J167" s="13">
        <f t="shared" si="203"/>
        <v>30240</v>
      </c>
      <c r="K167" s="14">
        <v>1512000</v>
      </c>
      <c r="L167" s="14">
        <f t="shared" si="204"/>
        <v>19125000000.000004</v>
      </c>
      <c r="M167" s="218">
        <f t="shared" si="138"/>
        <v>1500</v>
      </c>
      <c r="N167" s="218">
        <f t="shared" si="139"/>
        <v>18000</v>
      </c>
      <c r="O167" s="230">
        <v>900000</v>
      </c>
      <c r="P167" s="17">
        <f t="shared" si="140"/>
        <v>11383928571.428574</v>
      </c>
      <c r="Q167" s="237">
        <v>0.4</v>
      </c>
      <c r="R167" s="8">
        <f t="shared" si="141"/>
        <v>360000</v>
      </c>
      <c r="S167" s="212">
        <f t="shared" si="142"/>
        <v>1260000</v>
      </c>
      <c r="T167" s="212">
        <f t="shared" si="143"/>
        <v>15937500000.000004</v>
      </c>
      <c r="U167" s="215">
        <v>45000</v>
      </c>
      <c r="V167" s="215">
        <f t="shared" si="144"/>
        <v>569196428.57142866</v>
      </c>
      <c r="W167" s="215">
        <f t="shared" si="169"/>
        <v>18000</v>
      </c>
      <c r="X167" s="215">
        <f t="shared" si="145"/>
        <v>227678571.42857149</v>
      </c>
      <c r="Y167" s="221">
        <v>63000.000000000007</v>
      </c>
      <c r="Z167" s="221">
        <f t="shared" si="146"/>
        <v>796875000.00000024</v>
      </c>
      <c r="AA167" s="221">
        <f t="shared" si="170"/>
        <v>25200.000000000004</v>
      </c>
      <c r="AB167" s="221">
        <f t="shared" si="147"/>
        <v>318750000.00000012</v>
      </c>
      <c r="AC167" s="215">
        <v>63000.000000000007</v>
      </c>
      <c r="AD167" s="215">
        <f t="shared" si="148"/>
        <v>796875000.00000024</v>
      </c>
      <c r="AE167" s="215">
        <f t="shared" si="171"/>
        <v>25200.000000000004</v>
      </c>
      <c r="AF167" s="215">
        <f t="shared" si="149"/>
        <v>318750000.00000012</v>
      </c>
      <c r="AG167" s="215">
        <f t="shared" si="172"/>
        <v>171000</v>
      </c>
      <c r="AH167" s="215">
        <f t="shared" si="173"/>
        <v>2162946428.5714293</v>
      </c>
      <c r="AI167" s="215">
        <f t="shared" si="174"/>
        <v>68400</v>
      </c>
      <c r="AJ167" s="215">
        <f t="shared" si="175"/>
        <v>865178571.4285717</v>
      </c>
      <c r="AK167" s="214">
        <v>63000.000000000007</v>
      </c>
      <c r="AL167" s="215">
        <f t="shared" si="150"/>
        <v>796875000.00000024</v>
      </c>
      <c r="AM167" s="215">
        <f t="shared" si="176"/>
        <v>25200.000000000004</v>
      </c>
      <c r="AN167" s="215">
        <f t="shared" si="151"/>
        <v>318750000.00000012</v>
      </c>
      <c r="AO167" s="215">
        <v>72000</v>
      </c>
      <c r="AP167" s="215">
        <f t="shared" si="152"/>
        <v>910714285.71428597</v>
      </c>
      <c r="AQ167" s="215">
        <f t="shared" si="177"/>
        <v>28800</v>
      </c>
      <c r="AR167" s="215">
        <f t="shared" si="153"/>
        <v>364285714.28571439</v>
      </c>
      <c r="AS167" s="215">
        <v>54000</v>
      </c>
      <c r="AT167" s="215">
        <f t="shared" si="154"/>
        <v>683035714.28571439</v>
      </c>
      <c r="AU167" s="215">
        <f t="shared" si="178"/>
        <v>21600</v>
      </c>
      <c r="AV167" s="215">
        <f t="shared" si="155"/>
        <v>273214285.71428579</v>
      </c>
      <c r="AW167" s="215">
        <f t="shared" si="179"/>
        <v>189000</v>
      </c>
      <c r="AX167" s="215">
        <f t="shared" si="180"/>
        <v>2390625000.000001</v>
      </c>
      <c r="AY167" s="215">
        <f t="shared" si="181"/>
        <v>75600</v>
      </c>
      <c r="AZ167" s="215">
        <f t="shared" si="182"/>
        <v>956250000.00000036</v>
      </c>
      <c r="BA167" s="215">
        <v>99000</v>
      </c>
      <c r="BB167" s="215">
        <f t="shared" si="156"/>
        <v>1252232142.8571432</v>
      </c>
      <c r="BC167" s="215">
        <f t="shared" si="183"/>
        <v>39600</v>
      </c>
      <c r="BD167" s="215">
        <f t="shared" si="157"/>
        <v>500892857.14285725</v>
      </c>
      <c r="BE167" s="214">
        <v>99000</v>
      </c>
      <c r="BF167" s="215">
        <f t="shared" si="158"/>
        <v>1252232142.8571432</v>
      </c>
      <c r="BG167" s="215">
        <f t="shared" si="184"/>
        <v>39600</v>
      </c>
      <c r="BH167" s="215">
        <f t="shared" si="159"/>
        <v>500892857.14285725</v>
      </c>
      <c r="BI167" s="215">
        <v>90000</v>
      </c>
      <c r="BJ167" s="215">
        <f t="shared" si="160"/>
        <v>1138392857.1428573</v>
      </c>
      <c r="BK167" s="215">
        <f t="shared" si="185"/>
        <v>36000</v>
      </c>
      <c r="BL167" s="215">
        <f t="shared" si="161"/>
        <v>455357142.85714298</v>
      </c>
      <c r="BM167" s="215">
        <f t="shared" si="186"/>
        <v>288000</v>
      </c>
      <c r="BN167" s="215">
        <f t="shared" si="187"/>
        <v>3642857142.8571434</v>
      </c>
      <c r="BO167" s="215">
        <f t="shared" si="188"/>
        <v>500968457.14285725</v>
      </c>
      <c r="BP167" s="215">
        <f t="shared" si="189"/>
        <v>1457142857.1428576</v>
      </c>
      <c r="BQ167" s="215">
        <v>99000</v>
      </c>
      <c r="BR167" s="215">
        <f t="shared" si="162"/>
        <v>1252232142.8571432</v>
      </c>
      <c r="BS167" s="215">
        <f t="shared" si="190"/>
        <v>39600</v>
      </c>
      <c r="BT167" s="215">
        <f t="shared" si="163"/>
        <v>500892857.14285725</v>
      </c>
      <c r="BU167" s="215">
        <v>90000</v>
      </c>
      <c r="BV167" s="215">
        <f t="shared" si="164"/>
        <v>1138392857.1428573</v>
      </c>
      <c r="BW167" s="215">
        <f t="shared" si="191"/>
        <v>36000</v>
      </c>
      <c r="BX167" s="215">
        <f t="shared" si="165"/>
        <v>455357142.85714298</v>
      </c>
      <c r="BY167" s="215">
        <v>63000.000000000007</v>
      </c>
      <c r="BZ167" s="215">
        <f t="shared" si="166"/>
        <v>796875000.00000024</v>
      </c>
      <c r="CA167" s="215">
        <f t="shared" si="192"/>
        <v>25200.000000000004</v>
      </c>
      <c r="CB167" s="215">
        <f t="shared" si="167"/>
        <v>318750000.00000012</v>
      </c>
      <c r="CC167" s="215">
        <f t="shared" si="193"/>
        <v>252000</v>
      </c>
      <c r="CD167" s="215">
        <f t="shared" si="194"/>
        <v>3187500000.000001</v>
      </c>
      <c r="CE167" s="219">
        <f t="shared" si="195"/>
        <v>100800</v>
      </c>
      <c r="CF167" s="219">
        <f t="shared" si="196"/>
        <v>1275000000.0000005</v>
      </c>
      <c r="CG167" s="241">
        <f t="shared" si="197"/>
        <v>360000</v>
      </c>
      <c r="CH167" s="241">
        <f t="shared" si="198"/>
        <v>4553571428.5714293</v>
      </c>
      <c r="CI167" s="241">
        <f t="shared" si="199"/>
        <v>0</v>
      </c>
      <c r="CJ167" s="241"/>
      <c r="CK167" s="241"/>
      <c r="CL167" s="241"/>
      <c r="CM167" s="241"/>
    </row>
    <row r="168" spans="1:91" x14ac:dyDescent="0.35">
      <c r="A168" s="20" t="s">
        <v>8</v>
      </c>
      <c r="B168" s="20">
        <v>13010258</v>
      </c>
      <c r="C168" s="5" t="s">
        <v>165</v>
      </c>
      <c r="D168" s="6"/>
      <c r="E168" s="6">
        <v>12</v>
      </c>
      <c r="F168" s="6">
        <v>30</v>
      </c>
      <c r="G168" s="7">
        <v>524550</v>
      </c>
      <c r="H168" s="8">
        <f t="shared" si="168"/>
        <v>17485</v>
      </c>
      <c r="I168" s="12">
        <f t="shared" si="202"/>
        <v>2520</v>
      </c>
      <c r="J168" s="13">
        <f t="shared" si="203"/>
        <v>30240</v>
      </c>
      <c r="K168" s="14">
        <v>907200</v>
      </c>
      <c r="L168" s="14">
        <f t="shared" si="204"/>
        <v>15862392000</v>
      </c>
      <c r="M168" s="218">
        <f t="shared" si="138"/>
        <v>1500</v>
      </c>
      <c r="N168" s="218">
        <f t="shared" si="139"/>
        <v>18000</v>
      </c>
      <c r="O168" s="230">
        <v>540000</v>
      </c>
      <c r="P168" s="17">
        <f t="shared" si="140"/>
        <v>9441900000</v>
      </c>
      <c r="Q168" s="237">
        <v>0.4</v>
      </c>
      <c r="R168" s="8">
        <f t="shared" si="141"/>
        <v>216000</v>
      </c>
      <c r="S168" s="212">
        <f t="shared" si="142"/>
        <v>756000</v>
      </c>
      <c r="T168" s="212">
        <f t="shared" si="143"/>
        <v>13218660000</v>
      </c>
      <c r="U168" s="215">
        <v>27000</v>
      </c>
      <c r="V168" s="215">
        <f t="shared" si="144"/>
        <v>472095000</v>
      </c>
      <c r="W168" s="215">
        <f t="shared" si="169"/>
        <v>10800</v>
      </c>
      <c r="X168" s="215">
        <f t="shared" si="145"/>
        <v>188838000</v>
      </c>
      <c r="Y168" s="221">
        <v>37800</v>
      </c>
      <c r="Z168" s="221">
        <f t="shared" si="146"/>
        <v>660933000</v>
      </c>
      <c r="AA168" s="221">
        <f t="shared" si="170"/>
        <v>15120</v>
      </c>
      <c r="AB168" s="221">
        <f t="shared" si="147"/>
        <v>264373200</v>
      </c>
      <c r="AC168" s="215">
        <v>37800</v>
      </c>
      <c r="AD168" s="215">
        <f t="shared" si="148"/>
        <v>660933000</v>
      </c>
      <c r="AE168" s="215">
        <f t="shared" si="171"/>
        <v>15120</v>
      </c>
      <c r="AF168" s="215">
        <f t="shared" si="149"/>
        <v>264373200</v>
      </c>
      <c r="AG168" s="215">
        <f t="shared" si="172"/>
        <v>102600</v>
      </c>
      <c r="AH168" s="215">
        <f t="shared" si="173"/>
        <v>1793961000</v>
      </c>
      <c r="AI168" s="215">
        <f t="shared" si="174"/>
        <v>41040</v>
      </c>
      <c r="AJ168" s="215">
        <f t="shared" si="175"/>
        <v>717584400</v>
      </c>
      <c r="AK168" s="214">
        <v>37800</v>
      </c>
      <c r="AL168" s="215">
        <f t="shared" si="150"/>
        <v>660933000</v>
      </c>
      <c r="AM168" s="215">
        <f t="shared" si="176"/>
        <v>15120</v>
      </c>
      <c r="AN168" s="215">
        <f t="shared" si="151"/>
        <v>264373200</v>
      </c>
      <c r="AO168" s="215">
        <v>43200</v>
      </c>
      <c r="AP168" s="215">
        <f t="shared" si="152"/>
        <v>755352000</v>
      </c>
      <c r="AQ168" s="215">
        <f t="shared" si="177"/>
        <v>17280</v>
      </c>
      <c r="AR168" s="215">
        <f t="shared" si="153"/>
        <v>302140800</v>
      </c>
      <c r="AS168" s="215">
        <v>32400</v>
      </c>
      <c r="AT168" s="215">
        <f t="shared" si="154"/>
        <v>566514000</v>
      </c>
      <c r="AU168" s="215">
        <f t="shared" si="178"/>
        <v>12960</v>
      </c>
      <c r="AV168" s="215">
        <f t="shared" si="155"/>
        <v>226605600</v>
      </c>
      <c r="AW168" s="215">
        <f t="shared" si="179"/>
        <v>113400</v>
      </c>
      <c r="AX168" s="215">
        <f t="shared" si="180"/>
        <v>1982799000</v>
      </c>
      <c r="AY168" s="215">
        <f t="shared" si="181"/>
        <v>45360</v>
      </c>
      <c r="AZ168" s="215">
        <f t="shared" si="182"/>
        <v>793119600</v>
      </c>
      <c r="BA168" s="215">
        <v>59400</v>
      </c>
      <c r="BB168" s="215">
        <f t="shared" si="156"/>
        <v>1038609000</v>
      </c>
      <c r="BC168" s="215">
        <f t="shared" si="183"/>
        <v>23760</v>
      </c>
      <c r="BD168" s="215">
        <f t="shared" si="157"/>
        <v>415443600</v>
      </c>
      <c r="BE168" s="214">
        <v>59400</v>
      </c>
      <c r="BF168" s="215">
        <f t="shared" si="158"/>
        <v>1038609000</v>
      </c>
      <c r="BG168" s="215">
        <f t="shared" si="184"/>
        <v>23760</v>
      </c>
      <c r="BH168" s="215">
        <f t="shared" si="159"/>
        <v>415443600</v>
      </c>
      <c r="BI168" s="215">
        <v>54000</v>
      </c>
      <c r="BJ168" s="215">
        <f t="shared" si="160"/>
        <v>944190000</v>
      </c>
      <c r="BK168" s="215">
        <f t="shared" si="185"/>
        <v>21600</v>
      </c>
      <c r="BL168" s="215">
        <f t="shared" si="161"/>
        <v>377676000</v>
      </c>
      <c r="BM168" s="215">
        <f t="shared" si="186"/>
        <v>172800</v>
      </c>
      <c r="BN168" s="215">
        <f t="shared" si="187"/>
        <v>3021408000</v>
      </c>
      <c r="BO168" s="215">
        <f t="shared" si="188"/>
        <v>415488960</v>
      </c>
      <c r="BP168" s="215">
        <f t="shared" si="189"/>
        <v>1208563200</v>
      </c>
      <c r="BQ168" s="215">
        <v>59400</v>
      </c>
      <c r="BR168" s="215">
        <f t="shared" si="162"/>
        <v>1038609000</v>
      </c>
      <c r="BS168" s="215">
        <f t="shared" si="190"/>
        <v>23760</v>
      </c>
      <c r="BT168" s="215">
        <f t="shared" si="163"/>
        <v>415443600</v>
      </c>
      <c r="BU168" s="215">
        <v>54000</v>
      </c>
      <c r="BV168" s="215">
        <f t="shared" si="164"/>
        <v>944190000</v>
      </c>
      <c r="BW168" s="215">
        <f t="shared" si="191"/>
        <v>21600</v>
      </c>
      <c r="BX168" s="215">
        <f t="shared" si="165"/>
        <v>377676000</v>
      </c>
      <c r="BY168" s="215">
        <v>37800</v>
      </c>
      <c r="BZ168" s="215">
        <f t="shared" si="166"/>
        <v>660933000</v>
      </c>
      <c r="CA168" s="215">
        <f t="shared" si="192"/>
        <v>15120</v>
      </c>
      <c r="CB168" s="215">
        <f t="shared" si="167"/>
        <v>264373200</v>
      </c>
      <c r="CC168" s="215">
        <f t="shared" si="193"/>
        <v>151200</v>
      </c>
      <c r="CD168" s="215">
        <f t="shared" si="194"/>
        <v>2643732000</v>
      </c>
      <c r="CE168" s="219">
        <f t="shared" si="195"/>
        <v>60480</v>
      </c>
      <c r="CF168" s="219">
        <f t="shared" si="196"/>
        <v>1057492800</v>
      </c>
      <c r="CG168" s="241">
        <f t="shared" si="197"/>
        <v>216000</v>
      </c>
      <c r="CH168" s="241">
        <f t="shared" si="198"/>
        <v>3776760000</v>
      </c>
      <c r="CI168" s="241">
        <f t="shared" si="199"/>
        <v>0</v>
      </c>
      <c r="CJ168" s="241"/>
      <c r="CK168" s="241"/>
      <c r="CL168" s="241"/>
      <c r="CM168" s="241"/>
    </row>
    <row r="169" spans="1:91" x14ac:dyDescent="0.35">
      <c r="A169" s="20" t="s">
        <v>8</v>
      </c>
      <c r="B169" s="20">
        <v>13020279</v>
      </c>
      <c r="C169" s="5" t="s">
        <v>762</v>
      </c>
      <c r="D169" s="6"/>
      <c r="E169" s="6">
        <v>12</v>
      </c>
      <c r="F169" s="6">
        <v>30</v>
      </c>
      <c r="G169" s="7">
        <v>334821</v>
      </c>
      <c r="H169" s="8">
        <f t="shared" si="168"/>
        <v>11160.7</v>
      </c>
      <c r="I169" s="12">
        <f t="shared" si="202"/>
        <v>2520</v>
      </c>
      <c r="J169" s="13">
        <f t="shared" si="203"/>
        <v>30240</v>
      </c>
      <c r="K169" s="14">
        <v>907200</v>
      </c>
      <c r="L169" s="14">
        <f t="shared" si="204"/>
        <v>10124987040</v>
      </c>
      <c r="M169" s="218">
        <f t="shared" si="138"/>
        <v>1000</v>
      </c>
      <c r="N169" s="218">
        <f t="shared" si="139"/>
        <v>12000</v>
      </c>
      <c r="O169" s="230">
        <v>360000</v>
      </c>
      <c r="P169" s="17">
        <f t="shared" si="140"/>
        <v>4017852000.0000005</v>
      </c>
      <c r="Q169" s="237">
        <v>1</v>
      </c>
      <c r="R169" s="8">
        <f t="shared" si="141"/>
        <v>360000</v>
      </c>
      <c r="S169" s="212">
        <f t="shared" si="142"/>
        <v>720000</v>
      </c>
      <c r="T169" s="212">
        <f t="shared" si="143"/>
        <v>8035704000.000001</v>
      </c>
      <c r="U169" s="215">
        <v>18000</v>
      </c>
      <c r="V169" s="215">
        <f t="shared" si="144"/>
        <v>200892600</v>
      </c>
      <c r="W169" s="215">
        <f t="shared" si="169"/>
        <v>18000</v>
      </c>
      <c r="X169" s="215">
        <f t="shared" si="145"/>
        <v>200892600</v>
      </c>
      <c r="Y169" s="221">
        <v>25200.000000000004</v>
      </c>
      <c r="Z169" s="221">
        <f t="shared" si="146"/>
        <v>281249640.00000006</v>
      </c>
      <c r="AA169" s="221">
        <f t="shared" si="170"/>
        <v>25200.000000000004</v>
      </c>
      <c r="AB169" s="221">
        <f t="shared" si="147"/>
        <v>281249640.00000006</v>
      </c>
      <c r="AC169" s="215">
        <v>25200.000000000004</v>
      </c>
      <c r="AD169" s="215">
        <f t="shared" si="148"/>
        <v>281249640.00000006</v>
      </c>
      <c r="AE169" s="215">
        <f t="shared" si="171"/>
        <v>25200.000000000004</v>
      </c>
      <c r="AF169" s="215">
        <f t="shared" si="149"/>
        <v>281249640.00000006</v>
      </c>
      <c r="AG169" s="215">
        <f t="shared" si="172"/>
        <v>68400</v>
      </c>
      <c r="AH169" s="215">
        <f t="shared" si="173"/>
        <v>763391880.00000012</v>
      </c>
      <c r="AI169" s="215">
        <f t="shared" si="174"/>
        <v>68400</v>
      </c>
      <c r="AJ169" s="215">
        <f t="shared" si="175"/>
        <v>763391880.00000012</v>
      </c>
      <c r="AK169" s="214">
        <v>25200.000000000004</v>
      </c>
      <c r="AL169" s="215">
        <f t="shared" si="150"/>
        <v>281249640.00000006</v>
      </c>
      <c r="AM169" s="215">
        <f t="shared" si="176"/>
        <v>25200.000000000004</v>
      </c>
      <c r="AN169" s="215">
        <f t="shared" si="151"/>
        <v>281249640.00000006</v>
      </c>
      <c r="AO169" s="215">
        <v>28800</v>
      </c>
      <c r="AP169" s="215">
        <f t="shared" si="152"/>
        <v>321428160</v>
      </c>
      <c r="AQ169" s="215">
        <f t="shared" si="177"/>
        <v>28800</v>
      </c>
      <c r="AR169" s="215">
        <f t="shared" si="153"/>
        <v>321428160</v>
      </c>
      <c r="AS169" s="215">
        <v>21600</v>
      </c>
      <c r="AT169" s="215">
        <f t="shared" si="154"/>
        <v>241071120.00000003</v>
      </c>
      <c r="AU169" s="215">
        <f t="shared" si="178"/>
        <v>21600</v>
      </c>
      <c r="AV169" s="215">
        <f t="shared" si="155"/>
        <v>241071120.00000003</v>
      </c>
      <c r="AW169" s="215">
        <f t="shared" si="179"/>
        <v>75600</v>
      </c>
      <c r="AX169" s="215">
        <f t="shared" si="180"/>
        <v>843748920</v>
      </c>
      <c r="AY169" s="215">
        <f t="shared" si="181"/>
        <v>75600</v>
      </c>
      <c r="AZ169" s="215">
        <f t="shared" si="182"/>
        <v>843748920</v>
      </c>
      <c r="BA169" s="215">
        <v>39600</v>
      </c>
      <c r="BB169" s="215">
        <f t="shared" si="156"/>
        <v>441963720</v>
      </c>
      <c r="BC169" s="215">
        <f t="shared" si="183"/>
        <v>39600</v>
      </c>
      <c r="BD169" s="215">
        <f t="shared" si="157"/>
        <v>441963720</v>
      </c>
      <c r="BE169" s="214">
        <v>39600</v>
      </c>
      <c r="BF169" s="215">
        <f t="shared" si="158"/>
        <v>441963720</v>
      </c>
      <c r="BG169" s="215">
        <f t="shared" si="184"/>
        <v>39600</v>
      </c>
      <c r="BH169" s="215">
        <f t="shared" si="159"/>
        <v>441963720</v>
      </c>
      <c r="BI169" s="215">
        <v>36000</v>
      </c>
      <c r="BJ169" s="215">
        <f t="shared" si="160"/>
        <v>401785200</v>
      </c>
      <c r="BK169" s="215">
        <f t="shared" si="185"/>
        <v>36000</v>
      </c>
      <c r="BL169" s="215">
        <f t="shared" si="161"/>
        <v>401785200</v>
      </c>
      <c r="BM169" s="215">
        <f t="shared" si="186"/>
        <v>115200</v>
      </c>
      <c r="BN169" s="215">
        <f t="shared" si="187"/>
        <v>1285712640</v>
      </c>
      <c r="BO169" s="215">
        <f t="shared" si="188"/>
        <v>442039320</v>
      </c>
      <c r="BP169" s="215">
        <f t="shared" si="189"/>
        <v>1285712640</v>
      </c>
      <c r="BQ169" s="215">
        <v>39600</v>
      </c>
      <c r="BR169" s="215">
        <f t="shared" si="162"/>
        <v>441963720</v>
      </c>
      <c r="BS169" s="215">
        <f t="shared" si="190"/>
        <v>39600</v>
      </c>
      <c r="BT169" s="215">
        <f t="shared" si="163"/>
        <v>441963720</v>
      </c>
      <c r="BU169" s="215">
        <v>36000</v>
      </c>
      <c r="BV169" s="215">
        <f t="shared" si="164"/>
        <v>401785200</v>
      </c>
      <c r="BW169" s="215">
        <f t="shared" si="191"/>
        <v>36000</v>
      </c>
      <c r="BX169" s="215">
        <f t="shared" si="165"/>
        <v>401785200</v>
      </c>
      <c r="BY169" s="215">
        <v>25200.000000000004</v>
      </c>
      <c r="BZ169" s="215">
        <f t="shared" si="166"/>
        <v>281249640.00000006</v>
      </c>
      <c r="CA169" s="215">
        <f t="shared" si="192"/>
        <v>25200.000000000004</v>
      </c>
      <c r="CB169" s="215">
        <f t="shared" si="167"/>
        <v>281249640.00000006</v>
      </c>
      <c r="CC169" s="215">
        <f t="shared" si="193"/>
        <v>100800</v>
      </c>
      <c r="CD169" s="215">
        <f t="shared" si="194"/>
        <v>1124998560</v>
      </c>
      <c r="CE169" s="219">
        <f t="shared" si="195"/>
        <v>100800</v>
      </c>
      <c r="CF169" s="219">
        <f t="shared" si="196"/>
        <v>1124998560</v>
      </c>
      <c r="CG169" s="241">
        <f t="shared" si="197"/>
        <v>360000</v>
      </c>
      <c r="CH169" s="241">
        <f t="shared" si="198"/>
        <v>4017852000</v>
      </c>
      <c r="CI169" s="241">
        <f t="shared" si="199"/>
        <v>0</v>
      </c>
      <c r="CJ169" s="241"/>
      <c r="CK169" s="241"/>
      <c r="CL169" s="241"/>
      <c r="CM169" s="241"/>
    </row>
    <row r="170" spans="1:91" x14ac:dyDescent="0.35">
      <c r="A170" s="20" t="s">
        <v>8</v>
      </c>
      <c r="B170" s="20" t="s">
        <v>533</v>
      </c>
      <c r="C170" s="5" t="s">
        <v>463</v>
      </c>
      <c r="D170" s="6" t="s">
        <v>129</v>
      </c>
      <c r="E170" s="130">
        <v>9</v>
      </c>
      <c r="F170" s="6">
        <v>60</v>
      </c>
      <c r="G170" s="7">
        <v>1151040</v>
      </c>
      <c r="H170" s="8">
        <f t="shared" si="168"/>
        <v>19184</v>
      </c>
      <c r="I170" s="12">
        <f t="shared" si="202"/>
        <v>6222.2222222222226</v>
      </c>
      <c r="J170" s="13">
        <f t="shared" si="203"/>
        <v>56000</v>
      </c>
      <c r="K170" s="14">
        <v>3360000</v>
      </c>
      <c r="L170" s="14">
        <f t="shared" si="204"/>
        <v>64458240000</v>
      </c>
      <c r="M170" s="218">
        <f t="shared" si="138"/>
        <v>3333.3333333333335</v>
      </c>
      <c r="N170" s="218">
        <f t="shared" si="139"/>
        <v>30000</v>
      </c>
      <c r="O170" s="230">
        <v>1800000</v>
      </c>
      <c r="P170" s="17">
        <f t="shared" si="140"/>
        <v>34531200000</v>
      </c>
      <c r="Q170" s="237">
        <v>0.3</v>
      </c>
      <c r="R170" s="8">
        <f t="shared" si="141"/>
        <v>540000</v>
      </c>
      <c r="S170" s="212">
        <f t="shared" si="142"/>
        <v>2340000</v>
      </c>
      <c r="T170" s="212">
        <f t="shared" si="143"/>
        <v>44890560000</v>
      </c>
      <c r="U170" s="215"/>
      <c r="V170" s="215">
        <f t="shared" si="144"/>
        <v>0</v>
      </c>
      <c r="W170" s="215">
        <f t="shared" si="169"/>
        <v>0</v>
      </c>
      <c r="X170" s="215">
        <f t="shared" si="145"/>
        <v>0</v>
      </c>
      <c r="Y170" s="221"/>
      <c r="Z170" s="221">
        <f t="shared" si="146"/>
        <v>0</v>
      </c>
      <c r="AA170" s="221">
        <f t="shared" si="170"/>
        <v>0</v>
      </c>
      <c r="AB170" s="221">
        <f t="shared" si="147"/>
        <v>0</v>
      </c>
      <c r="AC170" s="215">
        <v>144000</v>
      </c>
      <c r="AD170" s="215">
        <f t="shared" si="148"/>
        <v>2762496000</v>
      </c>
      <c r="AE170" s="215">
        <f t="shared" si="171"/>
        <v>43200</v>
      </c>
      <c r="AF170" s="215">
        <f t="shared" si="149"/>
        <v>828748800</v>
      </c>
      <c r="AG170" s="215">
        <f t="shared" si="172"/>
        <v>144000</v>
      </c>
      <c r="AH170" s="215">
        <f t="shared" si="173"/>
        <v>2762496000</v>
      </c>
      <c r="AI170" s="215">
        <f t="shared" si="174"/>
        <v>43200</v>
      </c>
      <c r="AJ170" s="215">
        <f t="shared" si="175"/>
        <v>828748800</v>
      </c>
      <c r="AK170" s="214">
        <v>180000</v>
      </c>
      <c r="AL170" s="215">
        <f t="shared" si="150"/>
        <v>3453120000</v>
      </c>
      <c r="AM170" s="215">
        <f t="shared" si="176"/>
        <v>54000</v>
      </c>
      <c r="AN170" s="215">
        <f t="shared" si="151"/>
        <v>1035936000</v>
      </c>
      <c r="AO170" s="215">
        <v>198000</v>
      </c>
      <c r="AP170" s="215">
        <f t="shared" si="152"/>
        <v>3798432000</v>
      </c>
      <c r="AQ170" s="215">
        <f t="shared" si="177"/>
        <v>59400</v>
      </c>
      <c r="AR170" s="215">
        <f t="shared" si="153"/>
        <v>1139529600</v>
      </c>
      <c r="AS170" s="215">
        <v>180000</v>
      </c>
      <c r="AT170" s="215">
        <f t="shared" si="154"/>
        <v>3453120000</v>
      </c>
      <c r="AU170" s="215">
        <f t="shared" si="178"/>
        <v>54000</v>
      </c>
      <c r="AV170" s="215">
        <f t="shared" si="155"/>
        <v>1035936000</v>
      </c>
      <c r="AW170" s="215">
        <f t="shared" si="179"/>
        <v>558000</v>
      </c>
      <c r="AX170" s="215">
        <f t="shared" si="180"/>
        <v>10704672000</v>
      </c>
      <c r="AY170" s="215">
        <f t="shared" si="181"/>
        <v>167400</v>
      </c>
      <c r="AZ170" s="215">
        <f t="shared" si="182"/>
        <v>3211401600</v>
      </c>
      <c r="BA170" s="215">
        <v>198000</v>
      </c>
      <c r="BB170" s="215">
        <f t="shared" si="156"/>
        <v>3798432000</v>
      </c>
      <c r="BC170" s="215">
        <f t="shared" si="183"/>
        <v>59400</v>
      </c>
      <c r="BD170" s="215">
        <f t="shared" si="157"/>
        <v>1139529600</v>
      </c>
      <c r="BE170" s="214">
        <v>198000</v>
      </c>
      <c r="BF170" s="215">
        <f t="shared" si="158"/>
        <v>3798432000</v>
      </c>
      <c r="BG170" s="215">
        <f t="shared" si="184"/>
        <v>59400</v>
      </c>
      <c r="BH170" s="215">
        <f t="shared" si="159"/>
        <v>1139529600</v>
      </c>
      <c r="BI170" s="215">
        <v>198000</v>
      </c>
      <c r="BJ170" s="215">
        <f t="shared" si="160"/>
        <v>3798432000</v>
      </c>
      <c r="BK170" s="215">
        <f t="shared" si="185"/>
        <v>59400</v>
      </c>
      <c r="BL170" s="215">
        <f t="shared" si="161"/>
        <v>1139529600</v>
      </c>
      <c r="BM170" s="215">
        <f t="shared" si="186"/>
        <v>594000</v>
      </c>
      <c r="BN170" s="215">
        <f t="shared" si="187"/>
        <v>11395296000</v>
      </c>
      <c r="BO170" s="215">
        <f t="shared" si="188"/>
        <v>1139648400</v>
      </c>
      <c r="BP170" s="215">
        <f t="shared" si="189"/>
        <v>3418588800</v>
      </c>
      <c r="BQ170" s="215">
        <v>198000</v>
      </c>
      <c r="BR170" s="215">
        <f t="shared" si="162"/>
        <v>3798432000</v>
      </c>
      <c r="BS170" s="215">
        <f t="shared" si="190"/>
        <v>59400</v>
      </c>
      <c r="BT170" s="215">
        <f t="shared" si="163"/>
        <v>1139529600</v>
      </c>
      <c r="BU170" s="215">
        <v>180000</v>
      </c>
      <c r="BV170" s="215">
        <f t="shared" si="164"/>
        <v>3453120000</v>
      </c>
      <c r="BW170" s="215">
        <f t="shared" si="191"/>
        <v>54000</v>
      </c>
      <c r="BX170" s="215">
        <f t="shared" si="165"/>
        <v>1035936000</v>
      </c>
      <c r="BY170" s="215">
        <v>126000.00000000001</v>
      </c>
      <c r="BZ170" s="215">
        <f t="shared" si="166"/>
        <v>2417184000.0000005</v>
      </c>
      <c r="CA170" s="215">
        <f t="shared" si="192"/>
        <v>37800</v>
      </c>
      <c r="CB170" s="215">
        <f t="shared" si="167"/>
        <v>725155200</v>
      </c>
      <c r="CC170" s="215">
        <f t="shared" si="193"/>
        <v>504000</v>
      </c>
      <c r="CD170" s="215">
        <f t="shared" si="194"/>
        <v>9668736000</v>
      </c>
      <c r="CE170" s="219">
        <f t="shared" si="195"/>
        <v>151200</v>
      </c>
      <c r="CF170" s="219">
        <f t="shared" si="196"/>
        <v>2900620800</v>
      </c>
      <c r="CG170" s="241">
        <f t="shared" si="197"/>
        <v>540000</v>
      </c>
      <c r="CH170" s="241">
        <f t="shared" si="198"/>
        <v>10359360000</v>
      </c>
      <c r="CI170" s="241">
        <f t="shared" si="199"/>
        <v>0</v>
      </c>
      <c r="CJ170" s="241"/>
      <c r="CK170" s="241"/>
      <c r="CL170" s="241"/>
      <c r="CM170" s="241"/>
    </row>
    <row r="171" spans="1:91" x14ac:dyDescent="0.35">
      <c r="A171" s="20" t="s">
        <v>8</v>
      </c>
      <c r="B171" s="20" t="s">
        <v>509</v>
      </c>
      <c r="C171" s="5" t="s">
        <v>431</v>
      </c>
      <c r="D171" s="6"/>
      <c r="E171" s="6">
        <v>12</v>
      </c>
      <c r="F171" s="6">
        <v>60</v>
      </c>
      <c r="G171" s="7">
        <v>1339285.7142857143</v>
      </c>
      <c r="H171" s="8">
        <f t="shared" si="168"/>
        <v>22321.428571428572</v>
      </c>
      <c r="I171" s="12">
        <f t="shared" si="202"/>
        <v>2666.6666666666665</v>
      </c>
      <c r="J171" s="13">
        <f t="shared" si="203"/>
        <v>32000</v>
      </c>
      <c r="K171" s="14">
        <v>1920000</v>
      </c>
      <c r="L171" s="14">
        <f t="shared" si="204"/>
        <v>42857142857.14286</v>
      </c>
      <c r="M171" s="218">
        <f t="shared" si="138"/>
        <v>5000</v>
      </c>
      <c r="N171" s="218">
        <f t="shared" si="139"/>
        <v>60000</v>
      </c>
      <c r="O171" s="230">
        <v>3600000</v>
      </c>
      <c r="P171" s="17">
        <f t="shared" si="140"/>
        <v>80357142857.142868</v>
      </c>
      <c r="Q171" s="237">
        <v>0.2</v>
      </c>
      <c r="R171" s="8">
        <f t="shared" si="141"/>
        <v>720000</v>
      </c>
      <c r="S171" s="212">
        <f t="shared" si="142"/>
        <v>4320000</v>
      </c>
      <c r="T171" s="212">
        <f t="shared" si="143"/>
        <v>96428571428.571426</v>
      </c>
      <c r="U171" s="215">
        <v>180000</v>
      </c>
      <c r="V171" s="215">
        <f t="shared" si="144"/>
        <v>4017857142.8571429</v>
      </c>
      <c r="W171" s="215">
        <f t="shared" si="169"/>
        <v>36000</v>
      </c>
      <c r="X171" s="215">
        <f t="shared" si="145"/>
        <v>803571428.57142866</v>
      </c>
      <c r="Y171" s="221">
        <v>252000.00000000003</v>
      </c>
      <c r="Z171" s="221">
        <f t="shared" si="146"/>
        <v>5625000000.000001</v>
      </c>
      <c r="AA171" s="221">
        <f t="shared" si="170"/>
        <v>50400.000000000007</v>
      </c>
      <c r="AB171" s="221">
        <f t="shared" si="147"/>
        <v>1125000000.0000002</v>
      </c>
      <c r="AC171" s="215">
        <v>252000.00000000003</v>
      </c>
      <c r="AD171" s="215">
        <f t="shared" si="148"/>
        <v>5625000000.000001</v>
      </c>
      <c r="AE171" s="215">
        <f t="shared" si="171"/>
        <v>50400.000000000007</v>
      </c>
      <c r="AF171" s="215">
        <f t="shared" si="149"/>
        <v>1125000000.0000002</v>
      </c>
      <c r="AG171" s="215">
        <f t="shared" si="172"/>
        <v>684000</v>
      </c>
      <c r="AH171" s="215">
        <f t="shared" si="173"/>
        <v>15267857142.857145</v>
      </c>
      <c r="AI171" s="215">
        <f t="shared" si="174"/>
        <v>136800</v>
      </c>
      <c r="AJ171" s="215">
        <f t="shared" si="175"/>
        <v>3053571428.5714293</v>
      </c>
      <c r="AK171" s="214">
        <v>252000.00000000003</v>
      </c>
      <c r="AL171" s="215">
        <f t="shared" si="150"/>
        <v>5625000000.000001</v>
      </c>
      <c r="AM171" s="215">
        <f t="shared" si="176"/>
        <v>50400.000000000007</v>
      </c>
      <c r="AN171" s="215">
        <f t="shared" si="151"/>
        <v>1125000000.0000002</v>
      </c>
      <c r="AO171" s="215">
        <v>288000</v>
      </c>
      <c r="AP171" s="215">
        <f t="shared" si="152"/>
        <v>6428571428.5714293</v>
      </c>
      <c r="AQ171" s="215">
        <f t="shared" si="177"/>
        <v>57600</v>
      </c>
      <c r="AR171" s="215">
        <f t="shared" si="153"/>
        <v>1285714285.7142859</v>
      </c>
      <c r="AS171" s="215">
        <v>216000</v>
      </c>
      <c r="AT171" s="215">
        <f t="shared" si="154"/>
        <v>4821428571.4285717</v>
      </c>
      <c r="AU171" s="215">
        <f t="shared" si="178"/>
        <v>43200</v>
      </c>
      <c r="AV171" s="215">
        <f t="shared" si="155"/>
        <v>964285714.28571439</v>
      </c>
      <c r="AW171" s="215">
        <f t="shared" si="179"/>
        <v>756000</v>
      </c>
      <c r="AX171" s="215">
        <f t="shared" si="180"/>
        <v>16875000000</v>
      </c>
      <c r="AY171" s="215">
        <f t="shared" si="181"/>
        <v>151200</v>
      </c>
      <c r="AZ171" s="215">
        <f t="shared" si="182"/>
        <v>3375000000</v>
      </c>
      <c r="BA171" s="215">
        <v>396000</v>
      </c>
      <c r="BB171" s="215">
        <f t="shared" si="156"/>
        <v>8839285714.2857151</v>
      </c>
      <c r="BC171" s="215">
        <f t="shared" si="183"/>
        <v>79200</v>
      </c>
      <c r="BD171" s="215">
        <f t="shared" si="157"/>
        <v>1767857142.8571429</v>
      </c>
      <c r="BE171" s="214">
        <v>396000</v>
      </c>
      <c r="BF171" s="215">
        <f t="shared" si="158"/>
        <v>8839285714.2857151</v>
      </c>
      <c r="BG171" s="215">
        <f t="shared" si="184"/>
        <v>79200</v>
      </c>
      <c r="BH171" s="215">
        <f t="shared" si="159"/>
        <v>1767857142.8571429</v>
      </c>
      <c r="BI171" s="215">
        <v>360000</v>
      </c>
      <c r="BJ171" s="215">
        <f t="shared" si="160"/>
        <v>8035714285.7142859</v>
      </c>
      <c r="BK171" s="215">
        <f t="shared" si="185"/>
        <v>72000</v>
      </c>
      <c r="BL171" s="215">
        <f t="shared" si="161"/>
        <v>1607142857.1428573</v>
      </c>
      <c r="BM171" s="215">
        <f t="shared" si="186"/>
        <v>1152000</v>
      </c>
      <c r="BN171" s="215">
        <f t="shared" si="187"/>
        <v>25714285714.285713</v>
      </c>
      <c r="BO171" s="215">
        <f t="shared" si="188"/>
        <v>1768008342.8571429</v>
      </c>
      <c r="BP171" s="215">
        <f t="shared" si="189"/>
        <v>5142857142.8571434</v>
      </c>
      <c r="BQ171" s="215">
        <v>396000</v>
      </c>
      <c r="BR171" s="215">
        <f t="shared" si="162"/>
        <v>8839285714.2857151</v>
      </c>
      <c r="BS171" s="215">
        <f t="shared" si="190"/>
        <v>79200</v>
      </c>
      <c r="BT171" s="215">
        <f t="shared" si="163"/>
        <v>1767857142.8571429</v>
      </c>
      <c r="BU171" s="215">
        <v>360000</v>
      </c>
      <c r="BV171" s="215">
        <f t="shared" si="164"/>
        <v>8035714285.7142859</v>
      </c>
      <c r="BW171" s="215">
        <f t="shared" si="191"/>
        <v>72000</v>
      </c>
      <c r="BX171" s="215">
        <f t="shared" si="165"/>
        <v>1607142857.1428573</v>
      </c>
      <c r="BY171" s="215">
        <v>252000.00000000003</v>
      </c>
      <c r="BZ171" s="215">
        <f t="shared" si="166"/>
        <v>5625000000.000001</v>
      </c>
      <c r="CA171" s="215">
        <f t="shared" si="192"/>
        <v>50400.000000000007</v>
      </c>
      <c r="CB171" s="215">
        <f t="shared" si="167"/>
        <v>1125000000.0000002</v>
      </c>
      <c r="CC171" s="215">
        <f t="shared" si="193"/>
        <v>1008000</v>
      </c>
      <c r="CD171" s="215">
        <f t="shared" si="194"/>
        <v>22500000000</v>
      </c>
      <c r="CE171" s="219">
        <f t="shared" si="195"/>
        <v>201600</v>
      </c>
      <c r="CF171" s="219">
        <f t="shared" si="196"/>
        <v>4500000000</v>
      </c>
      <c r="CG171" s="241">
        <f t="shared" si="197"/>
        <v>720000</v>
      </c>
      <c r="CH171" s="241">
        <f t="shared" si="198"/>
        <v>16071428571.428572</v>
      </c>
      <c r="CI171" s="241">
        <f t="shared" si="199"/>
        <v>0</v>
      </c>
      <c r="CJ171" s="241"/>
      <c r="CK171" s="241"/>
      <c r="CL171" s="241"/>
      <c r="CM171" s="241"/>
    </row>
    <row r="172" spans="1:91" x14ac:dyDescent="0.35">
      <c r="A172" s="20" t="s">
        <v>8</v>
      </c>
      <c r="B172" s="20" t="s">
        <v>510</v>
      </c>
      <c r="C172" s="5" t="s">
        <v>365</v>
      </c>
      <c r="D172" s="6" t="s">
        <v>511</v>
      </c>
      <c r="E172" s="6">
        <v>12</v>
      </c>
      <c r="F172" s="6">
        <v>20</v>
      </c>
      <c r="G172" s="7">
        <v>491110</v>
      </c>
      <c r="H172" s="8">
        <f t="shared" si="168"/>
        <v>24555.5</v>
      </c>
      <c r="I172" s="12">
        <f t="shared" si="202"/>
        <v>2000</v>
      </c>
      <c r="J172" s="13">
        <f t="shared" si="203"/>
        <v>24000</v>
      </c>
      <c r="K172" s="14">
        <v>480000</v>
      </c>
      <c r="L172" s="14">
        <f t="shared" si="204"/>
        <v>11786640000</v>
      </c>
      <c r="M172" s="218">
        <f t="shared" si="138"/>
        <v>2000</v>
      </c>
      <c r="N172" s="218">
        <f t="shared" si="139"/>
        <v>24000</v>
      </c>
      <c r="O172" s="235">
        <v>480000</v>
      </c>
      <c r="P172" s="17">
        <f t="shared" si="140"/>
        <v>11786640000</v>
      </c>
      <c r="Q172" s="237">
        <v>0.3</v>
      </c>
      <c r="R172" s="8">
        <f t="shared" si="141"/>
        <v>144000</v>
      </c>
      <c r="S172" s="212">
        <f t="shared" si="142"/>
        <v>624000</v>
      </c>
      <c r="T172" s="212">
        <f t="shared" si="143"/>
        <v>15322632000</v>
      </c>
      <c r="U172" s="215">
        <v>24000</v>
      </c>
      <c r="V172" s="215">
        <f t="shared" si="144"/>
        <v>589332000</v>
      </c>
      <c r="W172" s="215">
        <f t="shared" si="169"/>
        <v>7200</v>
      </c>
      <c r="X172" s="215">
        <f t="shared" si="145"/>
        <v>176799600</v>
      </c>
      <c r="Y172" s="221">
        <v>33600</v>
      </c>
      <c r="Z172" s="221">
        <f t="shared" si="146"/>
        <v>825064800</v>
      </c>
      <c r="AA172" s="221">
        <f t="shared" si="170"/>
        <v>10080</v>
      </c>
      <c r="AB172" s="221">
        <f t="shared" si="147"/>
        <v>247519440</v>
      </c>
      <c r="AC172" s="215">
        <v>33600</v>
      </c>
      <c r="AD172" s="215">
        <f t="shared" si="148"/>
        <v>825064800</v>
      </c>
      <c r="AE172" s="215">
        <f t="shared" si="171"/>
        <v>10080</v>
      </c>
      <c r="AF172" s="215">
        <f t="shared" si="149"/>
        <v>247519440</v>
      </c>
      <c r="AG172" s="215">
        <f t="shared" si="172"/>
        <v>91200</v>
      </c>
      <c r="AH172" s="215">
        <f t="shared" si="173"/>
        <v>2239461600</v>
      </c>
      <c r="AI172" s="215">
        <f t="shared" si="174"/>
        <v>27360</v>
      </c>
      <c r="AJ172" s="215">
        <f t="shared" si="175"/>
        <v>671838480</v>
      </c>
      <c r="AK172" s="214">
        <v>33600</v>
      </c>
      <c r="AL172" s="215">
        <f t="shared" si="150"/>
        <v>825064800</v>
      </c>
      <c r="AM172" s="215">
        <f t="shared" si="176"/>
        <v>10080</v>
      </c>
      <c r="AN172" s="215">
        <f t="shared" si="151"/>
        <v>247519440</v>
      </c>
      <c r="AO172" s="215">
        <v>38400</v>
      </c>
      <c r="AP172" s="215">
        <f t="shared" si="152"/>
        <v>942931200</v>
      </c>
      <c r="AQ172" s="215">
        <f t="shared" si="177"/>
        <v>11520</v>
      </c>
      <c r="AR172" s="215">
        <f t="shared" si="153"/>
        <v>282879360</v>
      </c>
      <c r="AS172" s="215">
        <v>28800</v>
      </c>
      <c r="AT172" s="215">
        <f t="shared" si="154"/>
        <v>707198400</v>
      </c>
      <c r="AU172" s="215">
        <f t="shared" si="178"/>
        <v>8640</v>
      </c>
      <c r="AV172" s="215">
        <f t="shared" si="155"/>
        <v>212159520</v>
      </c>
      <c r="AW172" s="215">
        <f t="shared" si="179"/>
        <v>100800</v>
      </c>
      <c r="AX172" s="215">
        <f t="shared" si="180"/>
        <v>2475194400</v>
      </c>
      <c r="AY172" s="215">
        <f t="shared" si="181"/>
        <v>30240</v>
      </c>
      <c r="AZ172" s="215">
        <f t="shared" si="182"/>
        <v>742558320</v>
      </c>
      <c r="BA172" s="215">
        <v>52800</v>
      </c>
      <c r="BB172" s="215">
        <f t="shared" si="156"/>
        <v>1296530400</v>
      </c>
      <c r="BC172" s="215">
        <f t="shared" si="183"/>
        <v>15840</v>
      </c>
      <c r="BD172" s="215">
        <f t="shared" si="157"/>
        <v>388959120</v>
      </c>
      <c r="BE172" s="214">
        <v>52800</v>
      </c>
      <c r="BF172" s="215">
        <f t="shared" si="158"/>
        <v>1296530400</v>
      </c>
      <c r="BG172" s="215">
        <f t="shared" si="184"/>
        <v>15840</v>
      </c>
      <c r="BH172" s="215">
        <f t="shared" si="159"/>
        <v>388959120</v>
      </c>
      <c r="BI172" s="215">
        <v>48000</v>
      </c>
      <c r="BJ172" s="215">
        <f t="shared" si="160"/>
        <v>1178664000</v>
      </c>
      <c r="BK172" s="215">
        <f t="shared" si="185"/>
        <v>14400</v>
      </c>
      <c r="BL172" s="215">
        <f t="shared" si="161"/>
        <v>353599200</v>
      </c>
      <c r="BM172" s="215">
        <f t="shared" si="186"/>
        <v>153600</v>
      </c>
      <c r="BN172" s="215">
        <f t="shared" si="187"/>
        <v>3771724800</v>
      </c>
      <c r="BO172" s="215">
        <f t="shared" si="188"/>
        <v>388989360</v>
      </c>
      <c r="BP172" s="215">
        <f t="shared" si="189"/>
        <v>1131517440</v>
      </c>
      <c r="BQ172" s="215">
        <v>52800</v>
      </c>
      <c r="BR172" s="215">
        <f t="shared" si="162"/>
        <v>1296530400</v>
      </c>
      <c r="BS172" s="215">
        <f t="shared" si="190"/>
        <v>15840</v>
      </c>
      <c r="BT172" s="215">
        <f t="shared" si="163"/>
        <v>388959120</v>
      </c>
      <c r="BU172" s="215">
        <v>48000</v>
      </c>
      <c r="BV172" s="215">
        <f t="shared" si="164"/>
        <v>1178664000</v>
      </c>
      <c r="BW172" s="215">
        <f t="shared" si="191"/>
        <v>14400</v>
      </c>
      <c r="BX172" s="215">
        <f t="shared" si="165"/>
        <v>353599200</v>
      </c>
      <c r="BY172" s="215">
        <v>33600</v>
      </c>
      <c r="BZ172" s="215">
        <f t="shared" si="166"/>
        <v>825064800</v>
      </c>
      <c r="CA172" s="215">
        <f t="shared" si="192"/>
        <v>10080</v>
      </c>
      <c r="CB172" s="215">
        <f t="shared" si="167"/>
        <v>247519440</v>
      </c>
      <c r="CC172" s="215">
        <f t="shared" si="193"/>
        <v>134400</v>
      </c>
      <c r="CD172" s="215">
        <f t="shared" si="194"/>
        <v>3300259200</v>
      </c>
      <c r="CE172" s="219">
        <f t="shared" si="195"/>
        <v>40320</v>
      </c>
      <c r="CF172" s="219">
        <f t="shared" si="196"/>
        <v>990077760</v>
      </c>
      <c r="CG172" s="241">
        <f t="shared" si="197"/>
        <v>144000</v>
      </c>
      <c r="CH172" s="241">
        <f t="shared" si="198"/>
        <v>3535992000</v>
      </c>
      <c r="CI172" s="241">
        <f t="shared" si="199"/>
        <v>0</v>
      </c>
      <c r="CJ172" s="241"/>
      <c r="CK172" s="241"/>
      <c r="CL172" s="241"/>
      <c r="CM172" s="241"/>
    </row>
    <row r="173" spans="1:91" x14ac:dyDescent="0.35">
      <c r="A173" s="20" t="s">
        <v>8</v>
      </c>
      <c r="B173" s="20" t="s">
        <v>521</v>
      </c>
      <c r="C173" s="5" t="s">
        <v>368</v>
      </c>
      <c r="D173" s="6" t="s">
        <v>451</v>
      </c>
      <c r="E173" s="130">
        <v>9</v>
      </c>
      <c r="F173" s="6">
        <v>20</v>
      </c>
      <c r="G173" s="7">
        <v>798054</v>
      </c>
      <c r="H173" s="8">
        <f t="shared" si="168"/>
        <v>39902.699999999997</v>
      </c>
      <c r="I173" s="12">
        <f t="shared" si="202"/>
        <v>266.66666666666669</v>
      </c>
      <c r="J173" s="13">
        <f t="shared" si="203"/>
        <v>2400</v>
      </c>
      <c r="K173" s="14">
        <v>48000</v>
      </c>
      <c r="L173" s="14">
        <f t="shared" si="204"/>
        <v>1915329599.9999998</v>
      </c>
      <c r="M173" s="218">
        <f t="shared" si="138"/>
        <v>2666.6666666666665</v>
      </c>
      <c r="N173" s="218">
        <f t="shared" si="139"/>
        <v>24000</v>
      </c>
      <c r="O173" s="230">
        <v>480000</v>
      </c>
      <c r="P173" s="17">
        <f t="shared" si="140"/>
        <v>19153296000</v>
      </c>
      <c r="Q173" s="237">
        <v>0.3</v>
      </c>
      <c r="R173" s="8">
        <f t="shared" si="141"/>
        <v>144000</v>
      </c>
      <c r="S173" s="212">
        <f t="shared" si="142"/>
        <v>624000</v>
      </c>
      <c r="T173" s="212">
        <f t="shared" si="143"/>
        <v>24899284800</v>
      </c>
      <c r="U173" s="215"/>
      <c r="V173" s="215">
        <f t="shared" si="144"/>
        <v>0</v>
      </c>
      <c r="W173" s="215">
        <f t="shared" si="169"/>
        <v>0</v>
      </c>
      <c r="X173" s="215">
        <f t="shared" si="145"/>
        <v>0</v>
      </c>
      <c r="Y173" s="221"/>
      <c r="Z173" s="221">
        <f t="shared" si="146"/>
        <v>0</v>
      </c>
      <c r="AA173" s="221">
        <f t="shared" si="170"/>
        <v>0</v>
      </c>
      <c r="AB173" s="221">
        <f t="shared" si="147"/>
        <v>0</v>
      </c>
      <c r="AC173" s="215">
        <v>38400</v>
      </c>
      <c r="AD173" s="215">
        <f t="shared" si="148"/>
        <v>1532263680</v>
      </c>
      <c r="AE173" s="215">
        <f t="shared" si="171"/>
        <v>11520</v>
      </c>
      <c r="AF173" s="215">
        <f t="shared" si="149"/>
        <v>459679103.99999994</v>
      </c>
      <c r="AG173" s="215">
        <f t="shared" si="172"/>
        <v>38400</v>
      </c>
      <c r="AH173" s="215">
        <f t="shared" si="173"/>
        <v>1532263680</v>
      </c>
      <c r="AI173" s="215">
        <f t="shared" si="174"/>
        <v>11520</v>
      </c>
      <c r="AJ173" s="215">
        <f t="shared" si="175"/>
        <v>459679103.99999994</v>
      </c>
      <c r="AK173" s="214">
        <v>48000</v>
      </c>
      <c r="AL173" s="215">
        <f t="shared" si="150"/>
        <v>1915329599.9999998</v>
      </c>
      <c r="AM173" s="215">
        <f t="shared" si="176"/>
        <v>14400</v>
      </c>
      <c r="AN173" s="215">
        <f t="shared" si="151"/>
        <v>574598880</v>
      </c>
      <c r="AO173" s="215">
        <v>52800</v>
      </c>
      <c r="AP173" s="215">
        <f t="shared" si="152"/>
        <v>2106862559.9999998</v>
      </c>
      <c r="AQ173" s="215">
        <f t="shared" si="177"/>
        <v>15840</v>
      </c>
      <c r="AR173" s="215">
        <f t="shared" si="153"/>
        <v>632058768</v>
      </c>
      <c r="AS173" s="215">
        <v>48000</v>
      </c>
      <c r="AT173" s="215">
        <f t="shared" si="154"/>
        <v>1915329599.9999998</v>
      </c>
      <c r="AU173" s="215">
        <f t="shared" si="178"/>
        <v>14400</v>
      </c>
      <c r="AV173" s="215">
        <f t="shared" si="155"/>
        <v>574598880</v>
      </c>
      <c r="AW173" s="215">
        <f t="shared" si="179"/>
        <v>148800</v>
      </c>
      <c r="AX173" s="215">
        <f t="shared" si="180"/>
        <v>5937521759.999999</v>
      </c>
      <c r="AY173" s="215">
        <f t="shared" si="181"/>
        <v>44640</v>
      </c>
      <c r="AZ173" s="215">
        <f t="shared" si="182"/>
        <v>1781256528</v>
      </c>
      <c r="BA173" s="215">
        <v>52800</v>
      </c>
      <c r="BB173" s="215">
        <f t="shared" si="156"/>
        <v>2106862559.9999998</v>
      </c>
      <c r="BC173" s="215">
        <f t="shared" si="183"/>
        <v>15840</v>
      </c>
      <c r="BD173" s="215">
        <f t="shared" si="157"/>
        <v>632058768</v>
      </c>
      <c r="BE173" s="214">
        <v>52800</v>
      </c>
      <c r="BF173" s="215">
        <f t="shared" si="158"/>
        <v>2106862559.9999998</v>
      </c>
      <c r="BG173" s="215">
        <f t="shared" si="184"/>
        <v>15840</v>
      </c>
      <c r="BH173" s="215">
        <f t="shared" si="159"/>
        <v>632058768</v>
      </c>
      <c r="BI173" s="215">
        <v>52800</v>
      </c>
      <c r="BJ173" s="215">
        <f t="shared" si="160"/>
        <v>2106862559.9999998</v>
      </c>
      <c r="BK173" s="215">
        <f t="shared" si="185"/>
        <v>15840</v>
      </c>
      <c r="BL173" s="215">
        <f t="shared" si="161"/>
        <v>632058768</v>
      </c>
      <c r="BM173" s="215">
        <f t="shared" si="186"/>
        <v>158400</v>
      </c>
      <c r="BN173" s="215">
        <f t="shared" si="187"/>
        <v>6320587679.999999</v>
      </c>
      <c r="BO173" s="215">
        <f t="shared" si="188"/>
        <v>632090448</v>
      </c>
      <c r="BP173" s="215">
        <f t="shared" si="189"/>
        <v>1896176304</v>
      </c>
      <c r="BQ173" s="215">
        <v>52800</v>
      </c>
      <c r="BR173" s="215">
        <f t="shared" si="162"/>
        <v>2106862559.9999998</v>
      </c>
      <c r="BS173" s="215">
        <f t="shared" si="190"/>
        <v>15840</v>
      </c>
      <c r="BT173" s="215">
        <f t="shared" si="163"/>
        <v>632058768</v>
      </c>
      <c r="BU173" s="215">
        <v>48000</v>
      </c>
      <c r="BV173" s="215">
        <f t="shared" si="164"/>
        <v>1915329599.9999998</v>
      </c>
      <c r="BW173" s="215">
        <f t="shared" si="191"/>
        <v>14400</v>
      </c>
      <c r="BX173" s="215">
        <f t="shared" si="165"/>
        <v>574598880</v>
      </c>
      <c r="BY173" s="215">
        <v>33600</v>
      </c>
      <c r="BZ173" s="215">
        <f t="shared" si="166"/>
        <v>1340730720</v>
      </c>
      <c r="CA173" s="215">
        <f t="shared" si="192"/>
        <v>10080</v>
      </c>
      <c r="CB173" s="215">
        <f t="shared" si="167"/>
        <v>402219216</v>
      </c>
      <c r="CC173" s="215">
        <f t="shared" si="193"/>
        <v>134400</v>
      </c>
      <c r="CD173" s="215">
        <f t="shared" si="194"/>
        <v>5362922880</v>
      </c>
      <c r="CE173" s="219">
        <f t="shared" si="195"/>
        <v>40320</v>
      </c>
      <c r="CF173" s="219">
        <f t="shared" si="196"/>
        <v>1608876864</v>
      </c>
      <c r="CG173" s="241">
        <f t="shared" si="197"/>
        <v>144000</v>
      </c>
      <c r="CH173" s="241">
        <f t="shared" si="198"/>
        <v>5745988800</v>
      </c>
      <c r="CI173" s="241">
        <f t="shared" si="199"/>
        <v>0</v>
      </c>
      <c r="CJ173" s="241"/>
      <c r="CK173" s="241"/>
      <c r="CL173" s="241"/>
      <c r="CM173" s="241"/>
    </row>
    <row r="174" spans="1:91" x14ac:dyDescent="0.35">
      <c r="A174" s="43" t="s">
        <v>459</v>
      </c>
      <c r="B174" s="20"/>
      <c r="C174" s="5" t="s">
        <v>550</v>
      </c>
      <c r="D174" s="6"/>
      <c r="E174" s="130">
        <v>9</v>
      </c>
      <c r="F174" s="6">
        <v>20</v>
      </c>
      <c r="G174" s="7"/>
      <c r="H174" s="8">
        <f t="shared" si="168"/>
        <v>0</v>
      </c>
      <c r="I174" s="12"/>
      <c r="J174" s="13"/>
      <c r="K174" s="14"/>
      <c r="L174" s="14"/>
      <c r="M174" s="218">
        <f t="shared" si="138"/>
        <v>2000</v>
      </c>
      <c r="N174" s="218">
        <f t="shared" si="139"/>
        <v>18000</v>
      </c>
      <c r="O174" s="230">
        <v>360000</v>
      </c>
      <c r="P174" s="17">
        <f t="shared" si="140"/>
        <v>0</v>
      </c>
      <c r="Q174" s="237">
        <v>0.3</v>
      </c>
      <c r="R174" s="8">
        <f t="shared" si="141"/>
        <v>108000</v>
      </c>
      <c r="S174" s="212">
        <f t="shared" si="142"/>
        <v>468000</v>
      </c>
      <c r="T174" s="212">
        <f t="shared" si="143"/>
        <v>0</v>
      </c>
      <c r="U174" s="215"/>
      <c r="V174" s="215">
        <f t="shared" si="144"/>
        <v>0</v>
      </c>
      <c r="W174" s="215">
        <f t="shared" si="169"/>
        <v>0</v>
      </c>
      <c r="X174" s="215">
        <f t="shared" si="145"/>
        <v>0</v>
      </c>
      <c r="Y174" s="221"/>
      <c r="Z174" s="221">
        <f t="shared" si="146"/>
        <v>0</v>
      </c>
      <c r="AA174" s="221">
        <f t="shared" si="170"/>
        <v>0</v>
      </c>
      <c r="AB174" s="221">
        <f t="shared" si="147"/>
        <v>0</v>
      </c>
      <c r="AC174" s="215">
        <v>28800</v>
      </c>
      <c r="AD174" s="215">
        <f t="shared" si="148"/>
        <v>0</v>
      </c>
      <c r="AE174" s="215">
        <f t="shared" si="171"/>
        <v>8640</v>
      </c>
      <c r="AF174" s="215">
        <f t="shared" si="149"/>
        <v>0</v>
      </c>
      <c r="AG174" s="215">
        <f t="shared" si="172"/>
        <v>28800</v>
      </c>
      <c r="AH174" s="215">
        <f t="shared" si="173"/>
        <v>0</v>
      </c>
      <c r="AI174" s="215">
        <f t="shared" si="174"/>
        <v>8640</v>
      </c>
      <c r="AJ174" s="215">
        <f t="shared" si="175"/>
        <v>0</v>
      </c>
      <c r="AK174" s="214">
        <v>36000</v>
      </c>
      <c r="AL174" s="215">
        <f t="shared" si="150"/>
        <v>0</v>
      </c>
      <c r="AM174" s="215">
        <f t="shared" si="176"/>
        <v>10800</v>
      </c>
      <c r="AN174" s="215">
        <f t="shared" si="151"/>
        <v>0</v>
      </c>
      <c r="AO174" s="215">
        <v>39600</v>
      </c>
      <c r="AP174" s="215">
        <f t="shared" si="152"/>
        <v>0</v>
      </c>
      <c r="AQ174" s="215">
        <f t="shared" si="177"/>
        <v>11880</v>
      </c>
      <c r="AR174" s="215">
        <f t="shared" si="153"/>
        <v>0</v>
      </c>
      <c r="AS174" s="215">
        <v>36000</v>
      </c>
      <c r="AT174" s="215">
        <f t="shared" si="154"/>
        <v>0</v>
      </c>
      <c r="AU174" s="215">
        <f t="shared" si="178"/>
        <v>10800</v>
      </c>
      <c r="AV174" s="215">
        <f t="shared" si="155"/>
        <v>0</v>
      </c>
      <c r="AW174" s="215">
        <f t="shared" si="179"/>
        <v>111600</v>
      </c>
      <c r="AX174" s="215">
        <f t="shared" si="180"/>
        <v>0</v>
      </c>
      <c r="AY174" s="215">
        <f t="shared" si="181"/>
        <v>33480</v>
      </c>
      <c r="AZ174" s="215">
        <f t="shared" si="182"/>
        <v>0</v>
      </c>
      <c r="BA174" s="215">
        <v>39600</v>
      </c>
      <c r="BB174" s="215">
        <f t="shared" si="156"/>
        <v>0</v>
      </c>
      <c r="BC174" s="215">
        <f t="shared" si="183"/>
        <v>11880</v>
      </c>
      <c r="BD174" s="215">
        <f t="shared" si="157"/>
        <v>0</v>
      </c>
      <c r="BE174" s="214">
        <v>39600</v>
      </c>
      <c r="BF174" s="215">
        <f t="shared" si="158"/>
        <v>0</v>
      </c>
      <c r="BG174" s="215">
        <f t="shared" si="184"/>
        <v>11880</v>
      </c>
      <c r="BH174" s="215">
        <f t="shared" si="159"/>
        <v>0</v>
      </c>
      <c r="BI174" s="215">
        <v>39600</v>
      </c>
      <c r="BJ174" s="215">
        <f t="shared" si="160"/>
        <v>0</v>
      </c>
      <c r="BK174" s="215">
        <f t="shared" si="185"/>
        <v>11880</v>
      </c>
      <c r="BL174" s="215">
        <f t="shared" si="161"/>
        <v>0</v>
      </c>
      <c r="BM174" s="215">
        <f t="shared" si="186"/>
        <v>118800</v>
      </c>
      <c r="BN174" s="215">
        <f t="shared" si="187"/>
        <v>0</v>
      </c>
      <c r="BO174" s="215">
        <f t="shared" si="188"/>
        <v>23760</v>
      </c>
      <c r="BP174" s="215">
        <f t="shared" si="189"/>
        <v>0</v>
      </c>
      <c r="BQ174" s="215">
        <v>39600</v>
      </c>
      <c r="BR174" s="215">
        <f t="shared" si="162"/>
        <v>0</v>
      </c>
      <c r="BS174" s="215">
        <f t="shared" si="190"/>
        <v>11880</v>
      </c>
      <c r="BT174" s="215">
        <f t="shared" si="163"/>
        <v>0</v>
      </c>
      <c r="BU174" s="215">
        <v>36000</v>
      </c>
      <c r="BV174" s="215">
        <f t="shared" si="164"/>
        <v>0</v>
      </c>
      <c r="BW174" s="215">
        <f t="shared" si="191"/>
        <v>10800</v>
      </c>
      <c r="BX174" s="215">
        <f t="shared" si="165"/>
        <v>0</v>
      </c>
      <c r="BY174" s="215">
        <v>25200.000000000004</v>
      </c>
      <c r="BZ174" s="215">
        <f t="shared" si="166"/>
        <v>0</v>
      </c>
      <c r="CA174" s="215">
        <f t="shared" si="192"/>
        <v>7560.0000000000009</v>
      </c>
      <c r="CB174" s="215">
        <f t="shared" si="167"/>
        <v>0</v>
      </c>
      <c r="CC174" s="215">
        <f t="shared" si="193"/>
        <v>100800</v>
      </c>
      <c r="CD174" s="215">
        <f t="shared" si="194"/>
        <v>0</v>
      </c>
      <c r="CE174" s="219">
        <f t="shared" si="195"/>
        <v>30240</v>
      </c>
      <c r="CF174" s="219">
        <f t="shared" si="196"/>
        <v>0</v>
      </c>
      <c r="CG174" s="241">
        <f t="shared" si="197"/>
        <v>108000</v>
      </c>
      <c r="CH174" s="241">
        <f t="shared" si="198"/>
        <v>0</v>
      </c>
      <c r="CI174" s="241">
        <f t="shared" si="199"/>
        <v>0</v>
      </c>
      <c r="CJ174" s="241"/>
      <c r="CK174" s="241"/>
      <c r="CL174" s="241"/>
      <c r="CM174" s="241"/>
    </row>
    <row r="175" spans="1:91" x14ac:dyDescent="0.35">
      <c r="A175" s="20" t="s">
        <v>8</v>
      </c>
      <c r="B175" s="20"/>
      <c r="C175" s="5" t="s">
        <v>561</v>
      </c>
      <c r="D175" s="6" t="s">
        <v>671</v>
      </c>
      <c r="E175" s="130">
        <v>9</v>
      </c>
      <c r="F175" s="6">
        <v>30</v>
      </c>
      <c r="G175" s="7"/>
      <c r="H175" s="8">
        <f t="shared" si="168"/>
        <v>0</v>
      </c>
      <c r="I175" s="12"/>
      <c r="J175" s="13"/>
      <c r="K175" s="14"/>
      <c r="L175" s="14"/>
      <c r="M175" s="218">
        <f t="shared" si="138"/>
        <v>5000</v>
      </c>
      <c r="N175" s="218">
        <f t="shared" si="139"/>
        <v>45000</v>
      </c>
      <c r="O175" s="230">
        <v>1350000</v>
      </c>
      <c r="P175" s="17">
        <f t="shared" si="140"/>
        <v>0</v>
      </c>
      <c r="Q175" s="237">
        <v>0.5</v>
      </c>
      <c r="R175" s="8">
        <f t="shared" si="141"/>
        <v>675000</v>
      </c>
      <c r="S175" s="212">
        <f t="shared" si="142"/>
        <v>2025000</v>
      </c>
      <c r="T175" s="212">
        <f t="shared" si="143"/>
        <v>0</v>
      </c>
      <c r="U175" s="215"/>
      <c r="V175" s="215">
        <f t="shared" si="144"/>
        <v>0</v>
      </c>
      <c r="W175" s="215">
        <f t="shared" si="169"/>
        <v>0</v>
      </c>
      <c r="X175" s="215">
        <f t="shared" si="145"/>
        <v>0</v>
      </c>
      <c r="Y175" s="221"/>
      <c r="Z175" s="221">
        <f t="shared" si="146"/>
        <v>0</v>
      </c>
      <c r="AA175" s="221">
        <f t="shared" si="170"/>
        <v>0</v>
      </c>
      <c r="AB175" s="221">
        <f t="shared" si="147"/>
        <v>0</v>
      </c>
      <c r="AC175" s="215">
        <v>108000</v>
      </c>
      <c r="AD175" s="215">
        <f t="shared" si="148"/>
        <v>0</v>
      </c>
      <c r="AE175" s="215">
        <f t="shared" si="171"/>
        <v>54000</v>
      </c>
      <c r="AF175" s="215">
        <f t="shared" si="149"/>
        <v>0</v>
      </c>
      <c r="AG175" s="215">
        <f t="shared" si="172"/>
        <v>108000</v>
      </c>
      <c r="AH175" s="215">
        <f t="shared" si="173"/>
        <v>0</v>
      </c>
      <c r="AI175" s="215">
        <f t="shared" si="174"/>
        <v>54000</v>
      </c>
      <c r="AJ175" s="215">
        <f t="shared" si="175"/>
        <v>0</v>
      </c>
      <c r="AK175" s="214">
        <v>135000</v>
      </c>
      <c r="AL175" s="215">
        <f t="shared" si="150"/>
        <v>0</v>
      </c>
      <c r="AM175" s="215">
        <f t="shared" si="176"/>
        <v>67500</v>
      </c>
      <c r="AN175" s="215">
        <f t="shared" si="151"/>
        <v>0</v>
      </c>
      <c r="AO175" s="215">
        <v>148500</v>
      </c>
      <c r="AP175" s="215">
        <f t="shared" si="152"/>
        <v>0</v>
      </c>
      <c r="AQ175" s="215">
        <f t="shared" si="177"/>
        <v>74250</v>
      </c>
      <c r="AR175" s="215">
        <f t="shared" si="153"/>
        <v>0</v>
      </c>
      <c r="AS175" s="215">
        <v>135000</v>
      </c>
      <c r="AT175" s="215">
        <f t="shared" si="154"/>
        <v>0</v>
      </c>
      <c r="AU175" s="215">
        <f t="shared" si="178"/>
        <v>67500</v>
      </c>
      <c r="AV175" s="215">
        <f t="shared" si="155"/>
        <v>0</v>
      </c>
      <c r="AW175" s="215">
        <f t="shared" si="179"/>
        <v>418500</v>
      </c>
      <c r="AX175" s="215">
        <f t="shared" si="180"/>
        <v>0</v>
      </c>
      <c r="AY175" s="215">
        <f t="shared" si="181"/>
        <v>209250</v>
      </c>
      <c r="AZ175" s="215">
        <f t="shared" si="182"/>
        <v>0</v>
      </c>
      <c r="BA175" s="215">
        <v>148500</v>
      </c>
      <c r="BB175" s="215">
        <f t="shared" si="156"/>
        <v>0</v>
      </c>
      <c r="BC175" s="215">
        <f t="shared" si="183"/>
        <v>74250</v>
      </c>
      <c r="BD175" s="215">
        <f t="shared" si="157"/>
        <v>0</v>
      </c>
      <c r="BE175" s="214">
        <v>148500</v>
      </c>
      <c r="BF175" s="215">
        <f t="shared" si="158"/>
        <v>0</v>
      </c>
      <c r="BG175" s="215">
        <f t="shared" si="184"/>
        <v>74250</v>
      </c>
      <c r="BH175" s="215">
        <f t="shared" si="159"/>
        <v>0</v>
      </c>
      <c r="BI175" s="215">
        <v>148500</v>
      </c>
      <c r="BJ175" s="215">
        <f t="shared" si="160"/>
        <v>0</v>
      </c>
      <c r="BK175" s="215">
        <f t="shared" si="185"/>
        <v>74250</v>
      </c>
      <c r="BL175" s="215">
        <f t="shared" si="161"/>
        <v>0</v>
      </c>
      <c r="BM175" s="215">
        <f t="shared" si="186"/>
        <v>445500</v>
      </c>
      <c r="BN175" s="215">
        <f t="shared" si="187"/>
        <v>0</v>
      </c>
      <c r="BO175" s="215">
        <f t="shared" si="188"/>
        <v>148500</v>
      </c>
      <c r="BP175" s="215">
        <f t="shared" si="189"/>
        <v>0</v>
      </c>
      <c r="BQ175" s="215">
        <v>148500</v>
      </c>
      <c r="BR175" s="215">
        <f t="shared" si="162"/>
        <v>0</v>
      </c>
      <c r="BS175" s="215">
        <f t="shared" si="190"/>
        <v>74250</v>
      </c>
      <c r="BT175" s="215">
        <f t="shared" si="163"/>
        <v>0</v>
      </c>
      <c r="BU175" s="215">
        <v>135000</v>
      </c>
      <c r="BV175" s="215">
        <f t="shared" si="164"/>
        <v>0</v>
      </c>
      <c r="BW175" s="215">
        <f t="shared" si="191"/>
        <v>67500</v>
      </c>
      <c r="BX175" s="215">
        <f t="shared" si="165"/>
        <v>0</v>
      </c>
      <c r="BY175" s="215">
        <v>94500.000000000015</v>
      </c>
      <c r="BZ175" s="215">
        <f t="shared" si="166"/>
        <v>0</v>
      </c>
      <c r="CA175" s="215">
        <f t="shared" si="192"/>
        <v>47250.000000000007</v>
      </c>
      <c r="CB175" s="215">
        <f t="shared" si="167"/>
        <v>0</v>
      </c>
      <c r="CC175" s="215">
        <f t="shared" si="193"/>
        <v>378000</v>
      </c>
      <c r="CD175" s="215">
        <f t="shared" si="194"/>
        <v>0</v>
      </c>
      <c r="CE175" s="219">
        <f t="shared" si="195"/>
        <v>189000</v>
      </c>
      <c r="CF175" s="219">
        <f t="shared" si="196"/>
        <v>0</v>
      </c>
      <c r="CG175" s="241">
        <f t="shared" si="197"/>
        <v>675000</v>
      </c>
      <c r="CH175" s="241">
        <f t="shared" si="198"/>
        <v>0</v>
      </c>
      <c r="CI175" s="241">
        <f t="shared" si="199"/>
        <v>0</v>
      </c>
      <c r="CJ175" s="241"/>
      <c r="CK175" s="241"/>
      <c r="CL175" s="241"/>
      <c r="CM175" s="241"/>
    </row>
    <row r="176" spans="1:91" x14ac:dyDescent="0.35">
      <c r="A176" s="20" t="s">
        <v>11</v>
      </c>
      <c r="B176" s="20">
        <v>13070209</v>
      </c>
      <c r="C176" s="5" t="s">
        <v>281</v>
      </c>
      <c r="D176" s="6" t="s">
        <v>559</v>
      </c>
      <c r="E176" s="6">
        <v>12</v>
      </c>
      <c r="F176" s="6">
        <v>1</v>
      </c>
      <c r="G176" s="7">
        <v>144000</v>
      </c>
      <c r="H176" s="8">
        <f t="shared" si="168"/>
        <v>144000</v>
      </c>
      <c r="I176" s="12">
        <f t="shared" ref="I176:I223" si="205">(K176/F176)/E176</f>
        <v>54000</v>
      </c>
      <c r="J176" s="13">
        <f t="shared" ref="J176:J223" si="206">K176/F176</f>
        <v>648000</v>
      </c>
      <c r="K176" s="14">
        <v>648000</v>
      </c>
      <c r="L176" s="14">
        <f t="shared" ref="L176:L223" si="207">K176*H176</f>
        <v>93312000000</v>
      </c>
      <c r="M176" s="218">
        <f t="shared" si="138"/>
        <v>20000</v>
      </c>
      <c r="N176" s="218">
        <f t="shared" si="139"/>
        <v>240000</v>
      </c>
      <c r="O176" s="230">
        <v>240000</v>
      </c>
      <c r="P176" s="17">
        <f t="shared" si="140"/>
        <v>34560000000</v>
      </c>
      <c r="Q176" s="237">
        <v>0.3</v>
      </c>
      <c r="R176" s="8">
        <f t="shared" si="141"/>
        <v>72000</v>
      </c>
      <c r="S176" s="212">
        <f t="shared" si="142"/>
        <v>312000</v>
      </c>
      <c r="T176" s="212">
        <f t="shared" si="143"/>
        <v>44928000000</v>
      </c>
      <c r="U176" s="215">
        <v>12000</v>
      </c>
      <c r="V176" s="215">
        <f t="shared" si="144"/>
        <v>1728000000</v>
      </c>
      <c r="W176" s="215">
        <f t="shared" si="169"/>
        <v>3600</v>
      </c>
      <c r="X176" s="215">
        <f t="shared" si="145"/>
        <v>518400000</v>
      </c>
      <c r="Y176" s="221">
        <v>16800</v>
      </c>
      <c r="Z176" s="221">
        <f t="shared" si="146"/>
        <v>2419200000</v>
      </c>
      <c r="AA176" s="221">
        <f t="shared" si="170"/>
        <v>5040</v>
      </c>
      <c r="AB176" s="221">
        <f t="shared" si="147"/>
        <v>725760000</v>
      </c>
      <c r="AC176" s="215">
        <v>16800</v>
      </c>
      <c r="AD176" s="215">
        <f t="shared" si="148"/>
        <v>2419200000</v>
      </c>
      <c r="AE176" s="215">
        <f t="shared" si="171"/>
        <v>5040</v>
      </c>
      <c r="AF176" s="215">
        <f t="shared" si="149"/>
        <v>725760000</v>
      </c>
      <c r="AG176" s="215">
        <f t="shared" si="172"/>
        <v>45600</v>
      </c>
      <c r="AH176" s="215">
        <f t="shared" si="173"/>
        <v>6566400000</v>
      </c>
      <c r="AI176" s="215">
        <f t="shared" si="174"/>
        <v>13680</v>
      </c>
      <c r="AJ176" s="215">
        <f t="shared" si="175"/>
        <v>1969920000</v>
      </c>
      <c r="AK176" s="214">
        <v>16800</v>
      </c>
      <c r="AL176" s="215">
        <f t="shared" si="150"/>
        <v>2419200000</v>
      </c>
      <c r="AM176" s="215">
        <f t="shared" si="176"/>
        <v>5040</v>
      </c>
      <c r="AN176" s="215">
        <f t="shared" si="151"/>
        <v>725760000</v>
      </c>
      <c r="AO176" s="215">
        <v>19200</v>
      </c>
      <c r="AP176" s="215">
        <f t="shared" si="152"/>
        <v>2764800000</v>
      </c>
      <c r="AQ176" s="215">
        <f t="shared" si="177"/>
        <v>5760</v>
      </c>
      <c r="AR176" s="215">
        <f t="shared" si="153"/>
        <v>829440000</v>
      </c>
      <c r="AS176" s="215">
        <v>14400</v>
      </c>
      <c r="AT176" s="215">
        <f t="shared" si="154"/>
        <v>2073600000</v>
      </c>
      <c r="AU176" s="215">
        <f t="shared" si="178"/>
        <v>4320</v>
      </c>
      <c r="AV176" s="215">
        <f t="shared" si="155"/>
        <v>622080000</v>
      </c>
      <c r="AW176" s="215">
        <f t="shared" si="179"/>
        <v>50400</v>
      </c>
      <c r="AX176" s="215">
        <f t="shared" si="180"/>
        <v>7257600000</v>
      </c>
      <c r="AY176" s="215">
        <f t="shared" si="181"/>
        <v>15120</v>
      </c>
      <c r="AZ176" s="215">
        <f t="shared" si="182"/>
        <v>2177280000</v>
      </c>
      <c r="BA176" s="215">
        <v>26400</v>
      </c>
      <c r="BB176" s="215">
        <f t="shared" si="156"/>
        <v>3801600000</v>
      </c>
      <c r="BC176" s="215">
        <f t="shared" si="183"/>
        <v>7920</v>
      </c>
      <c r="BD176" s="215">
        <f t="shared" si="157"/>
        <v>1140480000</v>
      </c>
      <c r="BE176" s="214">
        <v>26400</v>
      </c>
      <c r="BF176" s="215">
        <f t="shared" si="158"/>
        <v>3801600000</v>
      </c>
      <c r="BG176" s="215">
        <f t="shared" si="184"/>
        <v>7920</v>
      </c>
      <c r="BH176" s="215">
        <f t="shared" si="159"/>
        <v>1140480000</v>
      </c>
      <c r="BI176" s="215">
        <v>24000</v>
      </c>
      <c r="BJ176" s="215">
        <f t="shared" si="160"/>
        <v>3456000000</v>
      </c>
      <c r="BK176" s="215">
        <f t="shared" si="185"/>
        <v>7200</v>
      </c>
      <c r="BL176" s="215">
        <f t="shared" si="161"/>
        <v>1036800000</v>
      </c>
      <c r="BM176" s="215">
        <f t="shared" si="186"/>
        <v>76800</v>
      </c>
      <c r="BN176" s="215">
        <f t="shared" si="187"/>
        <v>11059200000</v>
      </c>
      <c r="BO176" s="215">
        <f t="shared" si="188"/>
        <v>1140495120</v>
      </c>
      <c r="BP176" s="215">
        <f t="shared" si="189"/>
        <v>3317760000</v>
      </c>
      <c r="BQ176" s="215">
        <v>26400</v>
      </c>
      <c r="BR176" s="215">
        <f t="shared" si="162"/>
        <v>3801600000</v>
      </c>
      <c r="BS176" s="215">
        <f t="shared" si="190"/>
        <v>7920</v>
      </c>
      <c r="BT176" s="215">
        <f t="shared" si="163"/>
        <v>1140480000</v>
      </c>
      <c r="BU176" s="215">
        <v>24000</v>
      </c>
      <c r="BV176" s="215">
        <f t="shared" si="164"/>
        <v>3456000000</v>
      </c>
      <c r="BW176" s="215">
        <f t="shared" si="191"/>
        <v>7200</v>
      </c>
      <c r="BX176" s="215">
        <f t="shared" si="165"/>
        <v>1036800000</v>
      </c>
      <c r="BY176" s="215">
        <v>16800</v>
      </c>
      <c r="BZ176" s="215">
        <f t="shared" si="166"/>
        <v>2419200000</v>
      </c>
      <c r="CA176" s="215">
        <f t="shared" si="192"/>
        <v>5040</v>
      </c>
      <c r="CB176" s="215">
        <f t="shared" si="167"/>
        <v>725760000</v>
      </c>
      <c r="CC176" s="215">
        <f t="shared" si="193"/>
        <v>67200</v>
      </c>
      <c r="CD176" s="215">
        <f t="shared" si="194"/>
        <v>9676800000</v>
      </c>
      <c r="CE176" s="219">
        <f t="shared" si="195"/>
        <v>20160</v>
      </c>
      <c r="CF176" s="219">
        <f t="shared" si="196"/>
        <v>2903040000</v>
      </c>
      <c r="CG176" s="241">
        <f t="shared" si="197"/>
        <v>72000</v>
      </c>
      <c r="CH176" s="241">
        <f t="shared" si="198"/>
        <v>10368000000</v>
      </c>
      <c r="CI176" s="241">
        <f t="shared" si="199"/>
        <v>0</v>
      </c>
      <c r="CJ176" s="241"/>
      <c r="CK176" s="241"/>
      <c r="CL176" s="241"/>
      <c r="CM176" s="241"/>
    </row>
    <row r="177" spans="1:91" x14ac:dyDescent="0.35">
      <c r="A177" s="20" t="s">
        <v>11</v>
      </c>
      <c r="B177" s="20">
        <v>13070202</v>
      </c>
      <c r="C177" s="5" t="s">
        <v>283</v>
      </c>
      <c r="D177" s="6" t="s">
        <v>282</v>
      </c>
      <c r="E177" s="6">
        <v>12</v>
      </c>
      <c r="F177" s="6">
        <v>1</v>
      </c>
      <c r="G177" s="7">
        <v>140000</v>
      </c>
      <c r="H177" s="8">
        <f t="shared" si="168"/>
        <v>140000</v>
      </c>
      <c r="I177" s="12">
        <f t="shared" si="205"/>
        <v>25200</v>
      </c>
      <c r="J177" s="13">
        <f t="shared" si="206"/>
        <v>302400</v>
      </c>
      <c r="K177" s="14">
        <v>302400</v>
      </c>
      <c r="L177" s="14">
        <f t="shared" si="207"/>
        <v>42336000000</v>
      </c>
      <c r="M177" s="218">
        <f t="shared" si="138"/>
        <v>25200</v>
      </c>
      <c r="N177" s="218">
        <f t="shared" si="139"/>
        <v>302400</v>
      </c>
      <c r="O177" s="230">
        <v>302400</v>
      </c>
      <c r="P177" s="17">
        <f t="shared" si="140"/>
        <v>42336000000</v>
      </c>
      <c r="Q177" s="237">
        <v>0</v>
      </c>
      <c r="R177" s="8">
        <f t="shared" si="141"/>
        <v>0</v>
      </c>
      <c r="S177" s="212">
        <f t="shared" si="142"/>
        <v>302400</v>
      </c>
      <c r="T177" s="212">
        <f t="shared" si="143"/>
        <v>42336000000</v>
      </c>
      <c r="U177" s="215">
        <v>15120</v>
      </c>
      <c r="V177" s="215">
        <f t="shared" si="144"/>
        <v>2116800000</v>
      </c>
      <c r="W177" s="215">
        <f t="shared" si="169"/>
        <v>0</v>
      </c>
      <c r="X177" s="215">
        <f t="shared" si="145"/>
        <v>0</v>
      </c>
      <c r="Y177" s="221">
        <v>21168.000000000004</v>
      </c>
      <c r="Z177" s="221">
        <f t="shared" si="146"/>
        <v>2963520000.0000005</v>
      </c>
      <c r="AA177" s="221">
        <f t="shared" si="170"/>
        <v>0</v>
      </c>
      <c r="AB177" s="221">
        <f t="shared" si="147"/>
        <v>0</v>
      </c>
      <c r="AC177" s="215">
        <v>21168.000000000004</v>
      </c>
      <c r="AD177" s="215">
        <f t="shared" si="148"/>
        <v>2963520000.0000005</v>
      </c>
      <c r="AE177" s="215">
        <f t="shared" si="171"/>
        <v>0</v>
      </c>
      <c r="AF177" s="215">
        <f t="shared" si="149"/>
        <v>0</v>
      </c>
      <c r="AG177" s="215">
        <f t="shared" si="172"/>
        <v>57456.000000000007</v>
      </c>
      <c r="AH177" s="215">
        <f t="shared" si="173"/>
        <v>8043840000.000001</v>
      </c>
      <c r="AI177" s="215">
        <f t="shared" si="174"/>
        <v>0</v>
      </c>
      <c r="AJ177" s="215">
        <f t="shared" si="175"/>
        <v>0</v>
      </c>
      <c r="AK177" s="214">
        <v>21168.000000000004</v>
      </c>
      <c r="AL177" s="215">
        <f t="shared" si="150"/>
        <v>2963520000.0000005</v>
      </c>
      <c r="AM177" s="215">
        <f t="shared" si="176"/>
        <v>0</v>
      </c>
      <c r="AN177" s="215">
        <f t="shared" si="151"/>
        <v>0</v>
      </c>
      <c r="AO177" s="215">
        <v>24192</v>
      </c>
      <c r="AP177" s="215">
        <f t="shared" si="152"/>
        <v>3386880000</v>
      </c>
      <c r="AQ177" s="215">
        <f t="shared" si="177"/>
        <v>0</v>
      </c>
      <c r="AR177" s="215">
        <f t="shared" si="153"/>
        <v>0</v>
      </c>
      <c r="AS177" s="215">
        <v>18144</v>
      </c>
      <c r="AT177" s="215">
        <f t="shared" si="154"/>
        <v>2540160000</v>
      </c>
      <c r="AU177" s="215">
        <f t="shared" si="178"/>
        <v>0</v>
      </c>
      <c r="AV177" s="215">
        <f t="shared" si="155"/>
        <v>0</v>
      </c>
      <c r="AW177" s="215">
        <f t="shared" si="179"/>
        <v>63504</v>
      </c>
      <c r="AX177" s="215">
        <f t="shared" si="180"/>
        <v>8890560000</v>
      </c>
      <c r="AY177" s="215">
        <f t="shared" si="181"/>
        <v>0</v>
      </c>
      <c r="AZ177" s="215">
        <f t="shared" si="182"/>
        <v>0</v>
      </c>
      <c r="BA177" s="215">
        <v>33264</v>
      </c>
      <c r="BB177" s="215">
        <f t="shared" si="156"/>
        <v>4656960000</v>
      </c>
      <c r="BC177" s="215">
        <f t="shared" si="183"/>
        <v>0</v>
      </c>
      <c r="BD177" s="215">
        <f t="shared" si="157"/>
        <v>0</v>
      </c>
      <c r="BE177" s="214">
        <v>33264</v>
      </c>
      <c r="BF177" s="215">
        <f t="shared" si="158"/>
        <v>4656960000</v>
      </c>
      <c r="BG177" s="215">
        <f t="shared" si="184"/>
        <v>0</v>
      </c>
      <c r="BH177" s="215">
        <f t="shared" si="159"/>
        <v>0</v>
      </c>
      <c r="BI177" s="215">
        <v>30240</v>
      </c>
      <c r="BJ177" s="215">
        <f t="shared" si="160"/>
        <v>4233600000</v>
      </c>
      <c r="BK177" s="215">
        <f t="shared" si="185"/>
        <v>0</v>
      </c>
      <c r="BL177" s="215">
        <f t="shared" si="161"/>
        <v>0</v>
      </c>
      <c r="BM177" s="215">
        <f t="shared" si="186"/>
        <v>96768</v>
      </c>
      <c r="BN177" s="215">
        <f t="shared" si="187"/>
        <v>13547520000</v>
      </c>
      <c r="BO177" s="215">
        <f t="shared" si="188"/>
        <v>0</v>
      </c>
      <c r="BP177" s="215">
        <f t="shared" si="189"/>
        <v>0</v>
      </c>
      <c r="BQ177" s="215">
        <v>33264</v>
      </c>
      <c r="BR177" s="215">
        <f t="shared" si="162"/>
        <v>4656960000</v>
      </c>
      <c r="BS177" s="215">
        <f t="shared" si="190"/>
        <v>0</v>
      </c>
      <c r="BT177" s="215">
        <f t="shared" si="163"/>
        <v>0</v>
      </c>
      <c r="BU177" s="215">
        <v>30240</v>
      </c>
      <c r="BV177" s="215">
        <f t="shared" si="164"/>
        <v>4233600000</v>
      </c>
      <c r="BW177" s="215">
        <f t="shared" si="191"/>
        <v>0</v>
      </c>
      <c r="BX177" s="215">
        <f t="shared" si="165"/>
        <v>0</v>
      </c>
      <c r="BY177" s="215">
        <v>21168.000000000004</v>
      </c>
      <c r="BZ177" s="215">
        <f t="shared" si="166"/>
        <v>2963520000.0000005</v>
      </c>
      <c r="CA177" s="215">
        <f t="shared" si="192"/>
        <v>0</v>
      </c>
      <c r="CB177" s="215">
        <f t="shared" si="167"/>
        <v>0</v>
      </c>
      <c r="CC177" s="215">
        <f t="shared" si="193"/>
        <v>84672</v>
      </c>
      <c r="CD177" s="215">
        <f t="shared" si="194"/>
        <v>11854080000</v>
      </c>
      <c r="CE177" s="219">
        <f t="shared" si="195"/>
        <v>0</v>
      </c>
      <c r="CF177" s="219">
        <f t="shared" si="196"/>
        <v>0</v>
      </c>
      <c r="CG177" s="241">
        <f t="shared" si="197"/>
        <v>0</v>
      </c>
      <c r="CH177" s="241">
        <f t="shared" si="198"/>
        <v>0</v>
      </c>
      <c r="CI177" s="241">
        <f t="shared" si="199"/>
        <v>0</v>
      </c>
      <c r="CJ177" s="241"/>
      <c r="CK177" s="241"/>
      <c r="CL177" s="241"/>
      <c r="CM177" s="241"/>
    </row>
    <row r="178" spans="1:91" x14ac:dyDescent="0.35">
      <c r="A178" s="20" t="s">
        <v>11</v>
      </c>
      <c r="B178" s="20">
        <v>13670201</v>
      </c>
      <c r="C178" s="5" t="s">
        <v>285</v>
      </c>
      <c r="D178" s="6" t="s">
        <v>284</v>
      </c>
      <c r="E178" s="6">
        <v>12</v>
      </c>
      <c r="F178" s="6">
        <v>1</v>
      </c>
      <c r="G178" s="7">
        <v>160000</v>
      </c>
      <c r="H178" s="8">
        <f t="shared" si="168"/>
        <v>160000</v>
      </c>
      <c r="I178" s="12">
        <f t="shared" si="205"/>
        <v>48000</v>
      </c>
      <c r="J178" s="13">
        <f t="shared" si="206"/>
        <v>576000</v>
      </c>
      <c r="K178" s="14">
        <v>576000</v>
      </c>
      <c r="L178" s="14">
        <f t="shared" si="207"/>
        <v>92160000000</v>
      </c>
      <c r="M178" s="218">
        <f t="shared" si="138"/>
        <v>30000</v>
      </c>
      <c r="N178" s="218">
        <f t="shared" si="139"/>
        <v>360000</v>
      </c>
      <c r="O178" s="230">
        <v>360000</v>
      </c>
      <c r="P178" s="17">
        <f t="shared" si="140"/>
        <v>57600000000</v>
      </c>
      <c r="Q178" s="237">
        <v>0.5</v>
      </c>
      <c r="R178" s="8">
        <f t="shared" si="141"/>
        <v>180000</v>
      </c>
      <c r="S178" s="212">
        <f t="shared" si="142"/>
        <v>540000</v>
      </c>
      <c r="T178" s="212">
        <f t="shared" si="143"/>
        <v>86400000000</v>
      </c>
      <c r="U178" s="215">
        <v>18000</v>
      </c>
      <c r="V178" s="215">
        <f t="shared" si="144"/>
        <v>2880000000</v>
      </c>
      <c r="W178" s="215">
        <f t="shared" si="169"/>
        <v>9000</v>
      </c>
      <c r="X178" s="215">
        <f t="shared" si="145"/>
        <v>1440000000</v>
      </c>
      <c r="Y178" s="221">
        <v>25200.000000000004</v>
      </c>
      <c r="Z178" s="221">
        <f t="shared" si="146"/>
        <v>4032000000.0000005</v>
      </c>
      <c r="AA178" s="221">
        <f t="shared" si="170"/>
        <v>12600.000000000002</v>
      </c>
      <c r="AB178" s="221">
        <f t="shared" si="147"/>
        <v>2016000000.0000002</v>
      </c>
      <c r="AC178" s="215">
        <v>25200.000000000004</v>
      </c>
      <c r="AD178" s="215">
        <f t="shared" si="148"/>
        <v>4032000000.0000005</v>
      </c>
      <c r="AE178" s="215">
        <f t="shared" si="171"/>
        <v>12600.000000000002</v>
      </c>
      <c r="AF178" s="215">
        <f t="shared" si="149"/>
        <v>2016000000.0000002</v>
      </c>
      <c r="AG178" s="215">
        <f t="shared" si="172"/>
        <v>68400</v>
      </c>
      <c r="AH178" s="215">
        <f t="shared" si="173"/>
        <v>10944000000</v>
      </c>
      <c r="AI178" s="215">
        <f t="shared" si="174"/>
        <v>34200</v>
      </c>
      <c r="AJ178" s="215">
        <f t="shared" si="175"/>
        <v>5472000000</v>
      </c>
      <c r="AK178" s="214">
        <v>25200.000000000004</v>
      </c>
      <c r="AL178" s="215">
        <f t="shared" si="150"/>
        <v>4032000000.0000005</v>
      </c>
      <c r="AM178" s="215">
        <f t="shared" si="176"/>
        <v>12600.000000000002</v>
      </c>
      <c r="AN178" s="215">
        <f t="shared" si="151"/>
        <v>2016000000.0000002</v>
      </c>
      <c r="AO178" s="215">
        <v>28800</v>
      </c>
      <c r="AP178" s="215">
        <f t="shared" si="152"/>
        <v>4608000000</v>
      </c>
      <c r="AQ178" s="215">
        <f t="shared" si="177"/>
        <v>14400</v>
      </c>
      <c r="AR178" s="215">
        <f t="shared" si="153"/>
        <v>2304000000</v>
      </c>
      <c r="AS178" s="215">
        <v>21600</v>
      </c>
      <c r="AT178" s="215">
        <f t="shared" si="154"/>
        <v>3456000000</v>
      </c>
      <c r="AU178" s="215">
        <f t="shared" si="178"/>
        <v>10800</v>
      </c>
      <c r="AV178" s="215">
        <f t="shared" si="155"/>
        <v>1728000000</v>
      </c>
      <c r="AW178" s="215">
        <f t="shared" si="179"/>
        <v>75600</v>
      </c>
      <c r="AX178" s="215">
        <f t="shared" si="180"/>
        <v>12096000000</v>
      </c>
      <c r="AY178" s="215">
        <f t="shared" si="181"/>
        <v>37800</v>
      </c>
      <c r="AZ178" s="215">
        <f t="shared" si="182"/>
        <v>6048000000</v>
      </c>
      <c r="BA178" s="215">
        <v>39600</v>
      </c>
      <c r="BB178" s="215">
        <f t="shared" si="156"/>
        <v>6336000000</v>
      </c>
      <c r="BC178" s="215">
        <f t="shared" si="183"/>
        <v>19800</v>
      </c>
      <c r="BD178" s="215">
        <f t="shared" si="157"/>
        <v>3168000000</v>
      </c>
      <c r="BE178" s="214">
        <v>39600</v>
      </c>
      <c r="BF178" s="215">
        <f t="shared" si="158"/>
        <v>6336000000</v>
      </c>
      <c r="BG178" s="215">
        <f t="shared" si="184"/>
        <v>19800</v>
      </c>
      <c r="BH178" s="215">
        <f t="shared" si="159"/>
        <v>3168000000</v>
      </c>
      <c r="BI178" s="215">
        <v>36000</v>
      </c>
      <c r="BJ178" s="215">
        <f t="shared" si="160"/>
        <v>5760000000</v>
      </c>
      <c r="BK178" s="215">
        <f t="shared" si="185"/>
        <v>18000</v>
      </c>
      <c r="BL178" s="215">
        <f t="shared" si="161"/>
        <v>2880000000</v>
      </c>
      <c r="BM178" s="215">
        <f t="shared" si="186"/>
        <v>115200</v>
      </c>
      <c r="BN178" s="215">
        <f t="shared" si="187"/>
        <v>18432000000</v>
      </c>
      <c r="BO178" s="215">
        <f t="shared" si="188"/>
        <v>3168037800</v>
      </c>
      <c r="BP178" s="215">
        <f t="shared" si="189"/>
        <v>9216000000</v>
      </c>
      <c r="BQ178" s="215">
        <v>39600</v>
      </c>
      <c r="BR178" s="215">
        <f t="shared" si="162"/>
        <v>6336000000</v>
      </c>
      <c r="BS178" s="215">
        <f t="shared" si="190"/>
        <v>19800</v>
      </c>
      <c r="BT178" s="215">
        <f t="shared" si="163"/>
        <v>3168000000</v>
      </c>
      <c r="BU178" s="215">
        <v>36000</v>
      </c>
      <c r="BV178" s="215">
        <f t="shared" si="164"/>
        <v>5760000000</v>
      </c>
      <c r="BW178" s="215">
        <f t="shared" si="191"/>
        <v>18000</v>
      </c>
      <c r="BX178" s="215">
        <f t="shared" si="165"/>
        <v>2880000000</v>
      </c>
      <c r="BY178" s="215">
        <v>25200.000000000004</v>
      </c>
      <c r="BZ178" s="215">
        <f t="shared" si="166"/>
        <v>4032000000.0000005</v>
      </c>
      <c r="CA178" s="215">
        <f t="shared" si="192"/>
        <v>12600.000000000002</v>
      </c>
      <c r="CB178" s="215">
        <f t="shared" si="167"/>
        <v>2016000000.0000002</v>
      </c>
      <c r="CC178" s="215">
        <f t="shared" si="193"/>
        <v>100800</v>
      </c>
      <c r="CD178" s="215">
        <f t="shared" si="194"/>
        <v>16128000000</v>
      </c>
      <c r="CE178" s="219">
        <f t="shared" si="195"/>
        <v>50400</v>
      </c>
      <c r="CF178" s="219">
        <f t="shared" si="196"/>
        <v>8064000000</v>
      </c>
      <c r="CG178" s="241">
        <f t="shared" si="197"/>
        <v>180000</v>
      </c>
      <c r="CH178" s="241">
        <f t="shared" si="198"/>
        <v>28800000000</v>
      </c>
      <c r="CI178" s="241">
        <f t="shared" si="199"/>
        <v>0</v>
      </c>
      <c r="CJ178" s="241"/>
      <c r="CK178" s="241"/>
      <c r="CL178" s="241"/>
      <c r="CM178" s="241"/>
    </row>
    <row r="179" spans="1:91" x14ac:dyDescent="0.35">
      <c r="A179" s="20" t="s">
        <v>11</v>
      </c>
      <c r="B179" s="20" t="s">
        <v>478</v>
      </c>
      <c r="C179" s="5" t="s">
        <v>88</v>
      </c>
      <c r="D179" s="6" t="s">
        <v>284</v>
      </c>
      <c r="E179" s="6">
        <v>12</v>
      </c>
      <c r="F179" s="6">
        <v>1</v>
      </c>
      <c r="G179" s="7">
        <v>200000</v>
      </c>
      <c r="H179" s="8">
        <f t="shared" si="168"/>
        <v>200000</v>
      </c>
      <c r="I179" s="12">
        <f t="shared" si="205"/>
        <v>30000</v>
      </c>
      <c r="J179" s="13">
        <f t="shared" si="206"/>
        <v>360000</v>
      </c>
      <c r="K179" s="14">
        <v>360000</v>
      </c>
      <c r="L179" s="14">
        <f t="shared" si="207"/>
        <v>72000000000</v>
      </c>
      <c r="M179" s="218">
        <f t="shared" si="138"/>
        <v>30000</v>
      </c>
      <c r="N179" s="218">
        <f t="shared" si="139"/>
        <v>360000</v>
      </c>
      <c r="O179" s="235">
        <v>360000</v>
      </c>
      <c r="P179" s="17">
        <f t="shared" si="140"/>
        <v>72000000000</v>
      </c>
      <c r="Q179" s="237">
        <v>1</v>
      </c>
      <c r="R179" s="8">
        <f t="shared" si="141"/>
        <v>360000</v>
      </c>
      <c r="S179" s="212">
        <f t="shared" si="142"/>
        <v>720000</v>
      </c>
      <c r="T179" s="212">
        <f t="shared" si="143"/>
        <v>144000000000</v>
      </c>
      <c r="U179" s="215">
        <v>18000</v>
      </c>
      <c r="V179" s="215">
        <f t="shared" si="144"/>
        <v>3600000000</v>
      </c>
      <c r="W179" s="215">
        <f t="shared" si="169"/>
        <v>18000</v>
      </c>
      <c r="X179" s="215">
        <f t="shared" si="145"/>
        <v>3600000000</v>
      </c>
      <c r="Y179" s="221">
        <v>25200.000000000004</v>
      </c>
      <c r="Z179" s="221">
        <f t="shared" si="146"/>
        <v>5040000000.000001</v>
      </c>
      <c r="AA179" s="221">
        <f t="shared" si="170"/>
        <v>25200.000000000004</v>
      </c>
      <c r="AB179" s="221">
        <f t="shared" si="147"/>
        <v>5040000000.000001</v>
      </c>
      <c r="AC179" s="215">
        <v>25200.000000000004</v>
      </c>
      <c r="AD179" s="215">
        <f t="shared" si="148"/>
        <v>5040000000.000001</v>
      </c>
      <c r="AE179" s="215">
        <f t="shared" si="171"/>
        <v>25200.000000000004</v>
      </c>
      <c r="AF179" s="215">
        <f t="shared" si="149"/>
        <v>5040000000.000001</v>
      </c>
      <c r="AG179" s="215">
        <f t="shared" si="172"/>
        <v>68400</v>
      </c>
      <c r="AH179" s="215">
        <f t="shared" si="173"/>
        <v>13680000000.000002</v>
      </c>
      <c r="AI179" s="215">
        <f t="shared" si="174"/>
        <v>68400</v>
      </c>
      <c r="AJ179" s="215">
        <f t="shared" si="175"/>
        <v>13680000000.000002</v>
      </c>
      <c r="AK179" s="214">
        <v>25200.000000000004</v>
      </c>
      <c r="AL179" s="215">
        <f t="shared" si="150"/>
        <v>5040000000.000001</v>
      </c>
      <c r="AM179" s="215">
        <f t="shared" si="176"/>
        <v>25200.000000000004</v>
      </c>
      <c r="AN179" s="215">
        <f t="shared" si="151"/>
        <v>5040000000.000001</v>
      </c>
      <c r="AO179" s="215">
        <v>28800</v>
      </c>
      <c r="AP179" s="215">
        <f t="shared" si="152"/>
        <v>5760000000</v>
      </c>
      <c r="AQ179" s="215">
        <f t="shared" si="177"/>
        <v>28800</v>
      </c>
      <c r="AR179" s="215">
        <f t="shared" si="153"/>
        <v>5760000000</v>
      </c>
      <c r="AS179" s="215">
        <v>21600</v>
      </c>
      <c r="AT179" s="215">
        <f t="shared" si="154"/>
        <v>4320000000</v>
      </c>
      <c r="AU179" s="215">
        <f t="shared" si="178"/>
        <v>21600</v>
      </c>
      <c r="AV179" s="215">
        <f t="shared" si="155"/>
        <v>4320000000</v>
      </c>
      <c r="AW179" s="215">
        <f t="shared" si="179"/>
        <v>75600</v>
      </c>
      <c r="AX179" s="215">
        <f t="shared" si="180"/>
        <v>15120000000</v>
      </c>
      <c r="AY179" s="215">
        <f t="shared" si="181"/>
        <v>75600</v>
      </c>
      <c r="AZ179" s="215">
        <f t="shared" si="182"/>
        <v>15120000000</v>
      </c>
      <c r="BA179" s="215">
        <v>39600</v>
      </c>
      <c r="BB179" s="215">
        <f t="shared" si="156"/>
        <v>7920000000</v>
      </c>
      <c r="BC179" s="215">
        <f t="shared" si="183"/>
        <v>39600</v>
      </c>
      <c r="BD179" s="215">
        <f t="shared" si="157"/>
        <v>7920000000</v>
      </c>
      <c r="BE179" s="214">
        <v>39600</v>
      </c>
      <c r="BF179" s="215">
        <f t="shared" si="158"/>
        <v>7920000000</v>
      </c>
      <c r="BG179" s="215">
        <f t="shared" si="184"/>
        <v>39600</v>
      </c>
      <c r="BH179" s="215">
        <f t="shared" si="159"/>
        <v>7920000000</v>
      </c>
      <c r="BI179" s="215">
        <v>36000</v>
      </c>
      <c r="BJ179" s="215">
        <f t="shared" si="160"/>
        <v>7200000000</v>
      </c>
      <c r="BK179" s="215">
        <f t="shared" si="185"/>
        <v>36000</v>
      </c>
      <c r="BL179" s="215">
        <f t="shared" si="161"/>
        <v>7200000000</v>
      </c>
      <c r="BM179" s="215">
        <f t="shared" si="186"/>
        <v>115200</v>
      </c>
      <c r="BN179" s="215">
        <f t="shared" si="187"/>
        <v>23040000000</v>
      </c>
      <c r="BO179" s="215">
        <f t="shared" si="188"/>
        <v>7920075600</v>
      </c>
      <c r="BP179" s="215">
        <f t="shared" si="189"/>
        <v>23040000000</v>
      </c>
      <c r="BQ179" s="215">
        <v>39600</v>
      </c>
      <c r="BR179" s="215">
        <f t="shared" si="162"/>
        <v>7920000000</v>
      </c>
      <c r="BS179" s="215">
        <f t="shared" si="190"/>
        <v>39600</v>
      </c>
      <c r="BT179" s="215">
        <f t="shared" si="163"/>
        <v>7920000000</v>
      </c>
      <c r="BU179" s="215">
        <v>36000</v>
      </c>
      <c r="BV179" s="215">
        <f t="shared" si="164"/>
        <v>7200000000</v>
      </c>
      <c r="BW179" s="215">
        <f t="shared" si="191"/>
        <v>36000</v>
      </c>
      <c r="BX179" s="215">
        <f t="shared" si="165"/>
        <v>7200000000</v>
      </c>
      <c r="BY179" s="215">
        <v>25200.000000000004</v>
      </c>
      <c r="BZ179" s="215">
        <f t="shared" si="166"/>
        <v>5040000000.000001</v>
      </c>
      <c r="CA179" s="215">
        <f t="shared" si="192"/>
        <v>25200.000000000004</v>
      </c>
      <c r="CB179" s="215">
        <f t="shared" si="167"/>
        <v>5040000000.000001</v>
      </c>
      <c r="CC179" s="215">
        <f t="shared" si="193"/>
        <v>100800</v>
      </c>
      <c r="CD179" s="215">
        <f t="shared" si="194"/>
        <v>20160000000</v>
      </c>
      <c r="CE179" s="219">
        <f t="shared" si="195"/>
        <v>100800</v>
      </c>
      <c r="CF179" s="219">
        <f t="shared" si="196"/>
        <v>20160000000</v>
      </c>
      <c r="CG179" s="241">
        <f t="shared" si="197"/>
        <v>360000</v>
      </c>
      <c r="CH179" s="241">
        <f t="shared" si="198"/>
        <v>72000000000</v>
      </c>
      <c r="CI179" s="241">
        <f t="shared" si="199"/>
        <v>0</v>
      </c>
      <c r="CJ179" s="241"/>
      <c r="CK179" s="241"/>
      <c r="CL179" s="241"/>
      <c r="CM179" s="241"/>
    </row>
    <row r="180" spans="1:91" x14ac:dyDescent="0.35">
      <c r="A180" s="20" t="s">
        <v>11</v>
      </c>
      <c r="B180" s="20">
        <v>13070217</v>
      </c>
      <c r="C180" s="5" t="s">
        <v>140</v>
      </c>
      <c r="D180" s="6"/>
      <c r="E180" s="6">
        <v>12</v>
      </c>
      <c r="F180" s="6">
        <v>1</v>
      </c>
      <c r="G180" s="7">
        <v>220000</v>
      </c>
      <c r="H180" s="8">
        <f t="shared" si="168"/>
        <v>220000</v>
      </c>
      <c r="I180" s="12">
        <f t="shared" si="205"/>
        <v>6666.666666666667</v>
      </c>
      <c r="J180" s="13">
        <f t="shared" si="206"/>
        <v>80000</v>
      </c>
      <c r="K180" s="14">
        <v>80000</v>
      </c>
      <c r="L180" s="14">
        <f t="shared" si="207"/>
        <v>17600000000</v>
      </c>
      <c r="M180" s="218">
        <f t="shared" si="138"/>
        <v>4000</v>
      </c>
      <c r="N180" s="218">
        <f t="shared" si="139"/>
        <v>48000</v>
      </c>
      <c r="O180" s="233">
        <v>48000</v>
      </c>
      <c r="P180" s="17">
        <f t="shared" si="140"/>
        <v>10560000000</v>
      </c>
      <c r="Q180" s="237">
        <v>0.2</v>
      </c>
      <c r="R180" s="8">
        <f t="shared" si="141"/>
        <v>9600</v>
      </c>
      <c r="S180" s="212">
        <f t="shared" si="142"/>
        <v>57600</v>
      </c>
      <c r="T180" s="212">
        <f t="shared" si="143"/>
        <v>12672000000</v>
      </c>
      <c r="U180" s="215">
        <v>2400</v>
      </c>
      <c r="V180" s="215">
        <f t="shared" si="144"/>
        <v>528000000</v>
      </c>
      <c r="W180" s="215">
        <f t="shared" si="169"/>
        <v>480</v>
      </c>
      <c r="X180" s="215">
        <f t="shared" si="145"/>
        <v>105600000</v>
      </c>
      <c r="Y180" s="221">
        <v>3360.0000000000005</v>
      </c>
      <c r="Z180" s="221">
        <f t="shared" si="146"/>
        <v>739200000.00000012</v>
      </c>
      <c r="AA180" s="221">
        <f t="shared" si="170"/>
        <v>672.00000000000011</v>
      </c>
      <c r="AB180" s="221">
        <f t="shared" si="147"/>
        <v>147840000.00000003</v>
      </c>
      <c r="AC180" s="215">
        <v>3360.0000000000005</v>
      </c>
      <c r="AD180" s="215">
        <f t="shared" si="148"/>
        <v>739200000.00000012</v>
      </c>
      <c r="AE180" s="215">
        <f t="shared" si="171"/>
        <v>672.00000000000011</v>
      </c>
      <c r="AF180" s="215">
        <f t="shared" si="149"/>
        <v>147840000.00000003</v>
      </c>
      <c r="AG180" s="215">
        <f t="shared" si="172"/>
        <v>9120</v>
      </c>
      <c r="AH180" s="215">
        <f t="shared" si="173"/>
        <v>2006400000.0000002</v>
      </c>
      <c r="AI180" s="215">
        <f t="shared" si="174"/>
        <v>1824.0000000000002</v>
      </c>
      <c r="AJ180" s="215">
        <f t="shared" si="175"/>
        <v>401280000.00000006</v>
      </c>
      <c r="AK180" s="214">
        <v>3360.0000000000005</v>
      </c>
      <c r="AL180" s="215">
        <f t="shared" si="150"/>
        <v>739200000.00000012</v>
      </c>
      <c r="AM180" s="215">
        <f t="shared" si="176"/>
        <v>672.00000000000011</v>
      </c>
      <c r="AN180" s="215">
        <f t="shared" si="151"/>
        <v>147840000.00000003</v>
      </c>
      <c r="AO180" s="215">
        <v>3840</v>
      </c>
      <c r="AP180" s="215">
        <f t="shared" si="152"/>
        <v>844800000</v>
      </c>
      <c r="AQ180" s="215">
        <f t="shared" si="177"/>
        <v>768</v>
      </c>
      <c r="AR180" s="215">
        <f t="shared" si="153"/>
        <v>168960000</v>
      </c>
      <c r="AS180" s="215">
        <v>2880</v>
      </c>
      <c r="AT180" s="215">
        <f t="shared" si="154"/>
        <v>633600000</v>
      </c>
      <c r="AU180" s="215">
        <f t="shared" si="178"/>
        <v>576</v>
      </c>
      <c r="AV180" s="215">
        <f t="shared" si="155"/>
        <v>126720000</v>
      </c>
      <c r="AW180" s="215">
        <f t="shared" si="179"/>
        <v>10080</v>
      </c>
      <c r="AX180" s="215">
        <f t="shared" si="180"/>
        <v>2217600000</v>
      </c>
      <c r="AY180" s="215">
        <f t="shared" si="181"/>
        <v>2016</v>
      </c>
      <c r="AZ180" s="215">
        <f t="shared" si="182"/>
        <v>443520000</v>
      </c>
      <c r="BA180" s="215">
        <v>5280</v>
      </c>
      <c r="BB180" s="215">
        <f t="shared" si="156"/>
        <v>1161600000</v>
      </c>
      <c r="BC180" s="215">
        <f t="shared" si="183"/>
        <v>1056</v>
      </c>
      <c r="BD180" s="215">
        <f t="shared" si="157"/>
        <v>232320000</v>
      </c>
      <c r="BE180" s="214">
        <v>5280</v>
      </c>
      <c r="BF180" s="215">
        <f t="shared" si="158"/>
        <v>1161600000</v>
      </c>
      <c r="BG180" s="215">
        <f t="shared" si="184"/>
        <v>1056</v>
      </c>
      <c r="BH180" s="215">
        <f t="shared" si="159"/>
        <v>232320000</v>
      </c>
      <c r="BI180" s="215">
        <v>4800</v>
      </c>
      <c r="BJ180" s="215">
        <f t="shared" si="160"/>
        <v>1056000000</v>
      </c>
      <c r="BK180" s="215">
        <f t="shared" si="185"/>
        <v>960</v>
      </c>
      <c r="BL180" s="215">
        <f t="shared" si="161"/>
        <v>211200000</v>
      </c>
      <c r="BM180" s="215">
        <f t="shared" si="186"/>
        <v>15360</v>
      </c>
      <c r="BN180" s="215">
        <f t="shared" si="187"/>
        <v>3379200000</v>
      </c>
      <c r="BO180" s="215">
        <f t="shared" si="188"/>
        <v>232322016</v>
      </c>
      <c r="BP180" s="215">
        <f t="shared" si="189"/>
        <v>675840000</v>
      </c>
      <c r="BQ180" s="215">
        <v>5280</v>
      </c>
      <c r="BR180" s="215">
        <f t="shared" si="162"/>
        <v>1161600000</v>
      </c>
      <c r="BS180" s="215">
        <f t="shared" si="190"/>
        <v>1056</v>
      </c>
      <c r="BT180" s="215">
        <f t="shared" si="163"/>
        <v>232320000</v>
      </c>
      <c r="BU180" s="215">
        <v>4800</v>
      </c>
      <c r="BV180" s="215">
        <f t="shared" si="164"/>
        <v>1056000000</v>
      </c>
      <c r="BW180" s="215">
        <f t="shared" si="191"/>
        <v>960</v>
      </c>
      <c r="BX180" s="215">
        <f t="shared" si="165"/>
        <v>211200000</v>
      </c>
      <c r="BY180" s="215">
        <v>3360.0000000000005</v>
      </c>
      <c r="BZ180" s="215">
        <f t="shared" si="166"/>
        <v>739200000.00000012</v>
      </c>
      <c r="CA180" s="215">
        <f t="shared" si="192"/>
        <v>672.00000000000011</v>
      </c>
      <c r="CB180" s="215">
        <f t="shared" si="167"/>
        <v>147840000.00000003</v>
      </c>
      <c r="CC180" s="215">
        <f t="shared" si="193"/>
        <v>13440</v>
      </c>
      <c r="CD180" s="215">
        <f t="shared" si="194"/>
        <v>2956800000</v>
      </c>
      <c r="CE180" s="219">
        <f t="shared" si="195"/>
        <v>2688</v>
      </c>
      <c r="CF180" s="219">
        <f t="shared" si="196"/>
        <v>591360000</v>
      </c>
      <c r="CG180" s="241">
        <f t="shared" si="197"/>
        <v>9600</v>
      </c>
      <c r="CH180" s="241">
        <f t="shared" si="198"/>
        <v>2112000000</v>
      </c>
      <c r="CI180" s="241">
        <f t="shared" si="199"/>
        <v>0</v>
      </c>
      <c r="CJ180" s="241"/>
      <c r="CK180" s="241"/>
      <c r="CL180" s="241"/>
      <c r="CM180" s="241"/>
    </row>
    <row r="181" spans="1:91" x14ac:dyDescent="0.35">
      <c r="A181" s="20" t="s">
        <v>8</v>
      </c>
      <c r="B181" s="20">
        <v>13070200</v>
      </c>
      <c r="C181" s="5" t="s">
        <v>123</v>
      </c>
      <c r="D181" s="6" t="s">
        <v>72</v>
      </c>
      <c r="E181" s="6">
        <v>12</v>
      </c>
      <c r="F181" s="6">
        <v>1</v>
      </c>
      <c r="G181" s="7">
        <v>156250</v>
      </c>
      <c r="H181" s="8">
        <f t="shared" si="168"/>
        <v>156250</v>
      </c>
      <c r="I181" s="12">
        <f t="shared" si="205"/>
        <v>180000</v>
      </c>
      <c r="J181" s="13">
        <f t="shared" si="206"/>
        <v>2160000</v>
      </c>
      <c r="K181" s="14">
        <v>2160000</v>
      </c>
      <c r="L181" s="14">
        <f t="shared" si="207"/>
        <v>337500000000</v>
      </c>
      <c r="M181" s="218">
        <f t="shared" si="138"/>
        <v>120000</v>
      </c>
      <c r="N181" s="218">
        <f t="shared" si="139"/>
        <v>1440000</v>
      </c>
      <c r="O181" s="230">
        <v>1440000</v>
      </c>
      <c r="P181" s="17">
        <f t="shared" si="140"/>
        <v>225000000000</v>
      </c>
      <c r="Q181" s="237">
        <v>0.15</v>
      </c>
      <c r="R181" s="8">
        <f t="shared" si="141"/>
        <v>216000</v>
      </c>
      <c r="S181" s="212">
        <f t="shared" si="142"/>
        <v>1656000</v>
      </c>
      <c r="T181" s="212">
        <f t="shared" si="143"/>
        <v>258750000000</v>
      </c>
      <c r="U181" s="215">
        <v>72000</v>
      </c>
      <c r="V181" s="215">
        <f t="shared" si="144"/>
        <v>11250000000</v>
      </c>
      <c r="W181" s="215">
        <f t="shared" si="169"/>
        <v>10800</v>
      </c>
      <c r="X181" s="215">
        <f t="shared" si="145"/>
        <v>1687500000</v>
      </c>
      <c r="Y181" s="221">
        <v>100800.00000000001</v>
      </c>
      <c r="Z181" s="221">
        <f t="shared" si="146"/>
        <v>15750000000.000002</v>
      </c>
      <c r="AA181" s="221">
        <f t="shared" si="170"/>
        <v>15120.000000000002</v>
      </c>
      <c r="AB181" s="221">
        <f t="shared" si="147"/>
        <v>2362500000.0000005</v>
      </c>
      <c r="AC181" s="215">
        <v>100800.00000000001</v>
      </c>
      <c r="AD181" s="215">
        <f t="shared" si="148"/>
        <v>15750000000.000002</v>
      </c>
      <c r="AE181" s="215">
        <f t="shared" si="171"/>
        <v>15120.000000000002</v>
      </c>
      <c r="AF181" s="215">
        <f t="shared" si="149"/>
        <v>2362500000.0000005</v>
      </c>
      <c r="AG181" s="215">
        <f t="shared" si="172"/>
        <v>273600</v>
      </c>
      <c r="AH181" s="215">
        <f t="shared" si="173"/>
        <v>42750000000</v>
      </c>
      <c r="AI181" s="215">
        <f t="shared" si="174"/>
        <v>41040</v>
      </c>
      <c r="AJ181" s="215">
        <f t="shared" si="175"/>
        <v>6412500000.000001</v>
      </c>
      <c r="AK181" s="214">
        <v>100800.00000000001</v>
      </c>
      <c r="AL181" s="215">
        <f t="shared" si="150"/>
        <v>15750000000.000002</v>
      </c>
      <c r="AM181" s="215">
        <f t="shared" si="176"/>
        <v>15120.000000000002</v>
      </c>
      <c r="AN181" s="215">
        <f t="shared" si="151"/>
        <v>2362500000.0000005</v>
      </c>
      <c r="AO181" s="215">
        <v>115200</v>
      </c>
      <c r="AP181" s="215">
        <f t="shared" si="152"/>
        <v>18000000000</v>
      </c>
      <c r="AQ181" s="215">
        <f t="shared" si="177"/>
        <v>17280</v>
      </c>
      <c r="AR181" s="215">
        <f t="shared" si="153"/>
        <v>2700000000</v>
      </c>
      <c r="AS181" s="215">
        <v>86400</v>
      </c>
      <c r="AT181" s="215">
        <f t="shared" si="154"/>
        <v>13500000000</v>
      </c>
      <c r="AU181" s="215">
        <f t="shared" si="178"/>
        <v>12960</v>
      </c>
      <c r="AV181" s="215">
        <f t="shared" si="155"/>
        <v>2025000000</v>
      </c>
      <c r="AW181" s="215">
        <f t="shared" si="179"/>
        <v>302400</v>
      </c>
      <c r="AX181" s="215">
        <f t="shared" si="180"/>
        <v>47250000000</v>
      </c>
      <c r="AY181" s="215">
        <f t="shared" si="181"/>
        <v>45360</v>
      </c>
      <c r="AZ181" s="215">
        <f t="shared" si="182"/>
        <v>7087500000</v>
      </c>
      <c r="BA181" s="215">
        <v>158400</v>
      </c>
      <c r="BB181" s="215">
        <f t="shared" si="156"/>
        <v>24750000000</v>
      </c>
      <c r="BC181" s="215">
        <f t="shared" si="183"/>
        <v>23760</v>
      </c>
      <c r="BD181" s="215">
        <f t="shared" si="157"/>
        <v>3712500000</v>
      </c>
      <c r="BE181" s="214">
        <v>158400</v>
      </c>
      <c r="BF181" s="215">
        <f t="shared" si="158"/>
        <v>24750000000</v>
      </c>
      <c r="BG181" s="215">
        <f t="shared" si="184"/>
        <v>23760</v>
      </c>
      <c r="BH181" s="215">
        <f t="shared" si="159"/>
        <v>3712500000</v>
      </c>
      <c r="BI181" s="215">
        <v>144000</v>
      </c>
      <c r="BJ181" s="215">
        <f t="shared" si="160"/>
        <v>22500000000</v>
      </c>
      <c r="BK181" s="215">
        <f t="shared" si="185"/>
        <v>21600</v>
      </c>
      <c r="BL181" s="215">
        <f t="shared" si="161"/>
        <v>3375000000</v>
      </c>
      <c r="BM181" s="215">
        <f t="shared" si="186"/>
        <v>460800</v>
      </c>
      <c r="BN181" s="215">
        <f t="shared" si="187"/>
        <v>72000000000</v>
      </c>
      <c r="BO181" s="215">
        <f t="shared" si="188"/>
        <v>3712545360</v>
      </c>
      <c r="BP181" s="215">
        <f t="shared" si="189"/>
        <v>10800000000</v>
      </c>
      <c r="BQ181" s="215">
        <v>158400</v>
      </c>
      <c r="BR181" s="215">
        <f t="shared" si="162"/>
        <v>24750000000</v>
      </c>
      <c r="BS181" s="215">
        <f t="shared" si="190"/>
        <v>23760</v>
      </c>
      <c r="BT181" s="215">
        <f t="shared" si="163"/>
        <v>3712500000</v>
      </c>
      <c r="BU181" s="215">
        <v>144000</v>
      </c>
      <c r="BV181" s="215">
        <f t="shared" si="164"/>
        <v>22500000000</v>
      </c>
      <c r="BW181" s="215">
        <f t="shared" si="191"/>
        <v>21600</v>
      </c>
      <c r="BX181" s="215">
        <f t="shared" si="165"/>
        <v>3375000000</v>
      </c>
      <c r="BY181" s="215">
        <v>100800.00000000001</v>
      </c>
      <c r="BZ181" s="215">
        <f t="shared" si="166"/>
        <v>15750000000.000002</v>
      </c>
      <c r="CA181" s="215">
        <f t="shared" si="192"/>
        <v>15120.000000000002</v>
      </c>
      <c r="CB181" s="215">
        <f t="shared" si="167"/>
        <v>2362500000.0000005</v>
      </c>
      <c r="CC181" s="215">
        <f t="shared" si="193"/>
        <v>403200</v>
      </c>
      <c r="CD181" s="215">
        <f t="shared" si="194"/>
        <v>63000000000</v>
      </c>
      <c r="CE181" s="219">
        <f t="shared" si="195"/>
        <v>60480</v>
      </c>
      <c r="CF181" s="219">
        <f t="shared" si="196"/>
        <v>9450000000</v>
      </c>
      <c r="CG181" s="241">
        <f t="shared" si="197"/>
        <v>216000</v>
      </c>
      <c r="CH181" s="241">
        <f t="shared" si="198"/>
        <v>33750000000</v>
      </c>
      <c r="CI181" s="241">
        <f t="shared" si="199"/>
        <v>0</v>
      </c>
      <c r="CJ181" s="241"/>
      <c r="CK181" s="241"/>
      <c r="CL181" s="241"/>
      <c r="CM181" s="241"/>
    </row>
    <row r="182" spans="1:91" x14ac:dyDescent="0.35">
      <c r="A182" s="20" t="s">
        <v>8</v>
      </c>
      <c r="B182" s="20">
        <v>13070213</v>
      </c>
      <c r="C182" s="5" t="s">
        <v>286</v>
      </c>
      <c r="D182" s="6" t="s">
        <v>72</v>
      </c>
      <c r="E182" s="6">
        <v>12</v>
      </c>
      <c r="F182" s="6">
        <v>1</v>
      </c>
      <c r="G182" s="7">
        <v>257440.47619047618</v>
      </c>
      <c r="H182" s="8">
        <f t="shared" si="168"/>
        <v>257440.47619047618</v>
      </c>
      <c r="I182" s="12">
        <f t="shared" si="205"/>
        <v>120000</v>
      </c>
      <c r="J182" s="13">
        <f t="shared" si="206"/>
        <v>1440000</v>
      </c>
      <c r="K182" s="14">
        <v>1440000</v>
      </c>
      <c r="L182" s="14">
        <f t="shared" si="207"/>
        <v>370714285714.28571</v>
      </c>
      <c r="M182" s="218">
        <f t="shared" si="138"/>
        <v>100000</v>
      </c>
      <c r="N182" s="218">
        <f t="shared" si="139"/>
        <v>1200000</v>
      </c>
      <c r="O182" s="238">
        <v>1200000</v>
      </c>
      <c r="P182" s="17">
        <f t="shared" si="140"/>
        <v>308928571428.57141</v>
      </c>
      <c r="Q182" s="237">
        <v>0.15</v>
      </c>
      <c r="R182" s="8">
        <f t="shared" si="141"/>
        <v>180000</v>
      </c>
      <c r="S182" s="212">
        <f t="shared" si="142"/>
        <v>1380000</v>
      </c>
      <c r="T182" s="212">
        <f t="shared" si="143"/>
        <v>355267857142.85712</v>
      </c>
      <c r="U182" s="215">
        <v>60000</v>
      </c>
      <c r="V182" s="215">
        <f t="shared" si="144"/>
        <v>15446428571.428572</v>
      </c>
      <c r="W182" s="215">
        <f t="shared" si="169"/>
        <v>9000</v>
      </c>
      <c r="X182" s="215">
        <f t="shared" si="145"/>
        <v>2316964285.7142859</v>
      </c>
      <c r="Y182" s="221">
        <v>84000.000000000015</v>
      </c>
      <c r="Z182" s="221">
        <f t="shared" si="146"/>
        <v>21625000000.000004</v>
      </c>
      <c r="AA182" s="221">
        <f t="shared" si="170"/>
        <v>12600.000000000002</v>
      </c>
      <c r="AB182" s="221">
        <f t="shared" si="147"/>
        <v>3243750000.0000005</v>
      </c>
      <c r="AC182" s="215">
        <v>84000.000000000015</v>
      </c>
      <c r="AD182" s="215">
        <f t="shared" si="148"/>
        <v>21625000000.000004</v>
      </c>
      <c r="AE182" s="215">
        <f t="shared" si="171"/>
        <v>12600.000000000002</v>
      </c>
      <c r="AF182" s="215">
        <f t="shared" si="149"/>
        <v>3243750000.0000005</v>
      </c>
      <c r="AG182" s="215">
        <f t="shared" si="172"/>
        <v>228000.00000000003</v>
      </c>
      <c r="AH182" s="215">
        <f t="shared" si="173"/>
        <v>58696428571.428581</v>
      </c>
      <c r="AI182" s="215">
        <f t="shared" si="174"/>
        <v>34200</v>
      </c>
      <c r="AJ182" s="215">
        <f t="shared" si="175"/>
        <v>8804464285.7142868</v>
      </c>
      <c r="AK182" s="214">
        <v>84000.000000000015</v>
      </c>
      <c r="AL182" s="215">
        <f t="shared" si="150"/>
        <v>21625000000.000004</v>
      </c>
      <c r="AM182" s="215">
        <f t="shared" si="176"/>
        <v>12600.000000000002</v>
      </c>
      <c r="AN182" s="215">
        <f t="shared" si="151"/>
        <v>3243750000.0000005</v>
      </c>
      <c r="AO182" s="215">
        <v>96000</v>
      </c>
      <c r="AP182" s="215">
        <f t="shared" si="152"/>
        <v>24714285714.285713</v>
      </c>
      <c r="AQ182" s="215">
        <f t="shared" si="177"/>
        <v>14400</v>
      </c>
      <c r="AR182" s="215">
        <f t="shared" si="153"/>
        <v>3707142857.1428571</v>
      </c>
      <c r="AS182" s="215">
        <v>72000</v>
      </c>
      <c r="AT182" s="215">
        <f t="shared" si="154"/>
        <v>18535714285.714287</v>
      </c>
      <c r="AU182" s="215">
        <f t="shared" si="178"/>
        <v>10800</v>
      </c>
      <c r="AV182" s="215">
        <f t="shared" si="155"/>
        <v>2780357142.8571429</v>
      </c>
      <c r="AW182" s="215">
        <f t="shared" si="179"/>
        <v>252000</v>
      </c>
      <c r="AX182" s="215">
        <f t="shared" si="180"/>
        <v>64875000000</v>
      </c>
      <c r="AY182" s="215">
        <f t="shared" si="181"/>
        <v>37800</v>
      </c>
      <c r="AZ182" s="215">
        <f t="shared" si="182"/>
        <v>9731250000</v>
      </c>
      <c r="BA182" s="215">
        <v>132000</v>
      </c>
      <c r="BB182" s="215">
        <f t="shared" si="156"/>
        <v>33982142857.142857</v>
      </c>
      <c r="BC182" s="215">
        <f t="shared" si="183"/>
        <v>19800</v>
      </c>
      <c r="BD182" s="215">
        <f t="shared" si="157"/>
        <v>5097321428.5714283</v>
      </c>
      <c r="BE182" s="214">
        <v>132000</v>
      </c>
      <c r="BF182" s="215">
        <f t="shared" si="158"/>
        <v>33982142857.142857</v>
      </c>
      <c r="BG182" s="215">
        <f t="shared" si="184"/>
        <v>19800</v>
      </c>
      <c r="BH182" s="215">
        <f t="shared" si="159"/>
        <v>5097321428.5714283</v>
      </c>
      <c r="BI182" s="215">
        <v>120000</v>
      </c>
      <c r="BJ182" s="215">
        <f t="shared" si="160"/>
        <v>30892857142.857143</v>
      </c>
      <c r="BK182" s="215">
        <f t="shared" si="185"/>
        <v>18000</v>
      </c>
      <c r="BL182" s="215">
        <f t="shared" si="161"/>
        <v>4633928571.4285717</v>
      </c>
      <c r="BM182" s="215">
        <f t="shared" si="186"/>
        <v>384000</v>
      </c>
      <c r="BN182" s="215">
        <f t="shared" si="187"/>
        <v>98857142857.142853</v>
      </c>
      <c r="BO182" s="215">
        <f t="shared" si="188"/>
        <v>5097359228.5714283</v>
      </c>
      <c r="BP182" s="215">
        <f t="shared" si="189"/>
        <v>14828571428.571428</v>
      </c>
      <c r="BQ182" s="215">
        <v>132000</v>
      </c>
      <c r="BR182" s="215">
        <f t="shared" si="162"/>
        <v>33982142857.142857</v>
      </c>
      <c r="BS182" s="215">
        <f t="shared" si="190"/>
        <v>19800</v>
      </c>
      <c r="BT182" s="215">
        <f t="shared" si="163"/>
        <v>5097321428.5714283</v>
      </c>
      <c r="BU182" s="215">
        <v>120000</v>
      </c>
      <c r="BV182" s="215">
        <f t="shared" si="164"/>
        <v>30892857142.857143</v>
      </c>
      <c r="BW182" s="215">
        <f t="shared" si="191"/>
        <v>18000</v>
      </c>
      <c r="BX182" s="215">
        <f t="shared" si="165"/>
        <v>4633928571.4285717</v>
      </c>
      <c r="BY182" s="215">
        <v>84000.000000000015</v>
      </c>
      <c r="BZ182" s="215">
        <f t="shared" si="166"/>
        <v>21625000000.000004</v>
      </c>
      <c r="CA182" s="215">
        <f t="shared" si="192"/>
        <v>12600.000000000002</v>
      </c>
      <c r="CB182" s="215">
        <f t="shared" si="167"/>
        <v>3243750000.0000005</v>
      </c>
      <c r="CC182" s="215">
        <f t="shared" si="193"/>
        <v>336000</v>
      </c>
      <c r="CD182" s="215">
        <f t="shared" si="194"/>
        <v>86500000000</v>
      </c>
      <c r="CE182" s="219">
        <f t="shared" si="195"/>
        <v>50400</v>
      </c>
      <c r="CF182" s="219">
        <f t="shared" si="196"/>
        <v>12975000000</v>
      </c>
      <c r="CG182" s="241">
        <f t="shared" si="197"/>
        <v>180000</v>
      </c>
      <c r="CH182" s="241">
        <f t="shared" si="198"/>
        <v>46339285714.285713</v>
      </c>
      <c r="CI182" s="241">
        <f t="shared" si="199"/>
        <v>0</v>
      </c>
      <c r="CJ182" s="241"/>
      <c r="CK182" s="241"/>
      <c r="CL182" s="241"/>
      <c r="CM182" s="241"/>
    </row>
    <row r="183" spans="1:91" x14ac:dyDescent="0.35">
      <c r="A183" s="20" t="s">
        <v>8</v>
      </c>
      <c r="B183" s="20">
        <v>13070210</v>
      </c>
      <c r="C183" s="5" t="s">
        <v>287</v>
      </c>
      <c r="D183" s="6" t="s">
        <v>73</v>
      </c>
      <c r="E183" s="6">
        <v>12</v>
      </c>
      <c r="F183" s="6">
        <v>1</v>
      </c>
      <c r="G183" s="7">
        <v>89500</v>
      </c>
      <c r="H183" s="8">
        <f t="shared" si="168"/>
        <v>89500</v>
      </c>
      <c r="I183" s="12">
        <f t="shared" si="205"/>
        <v>0</v>
      </c>
      <c r="J183" s="13">
        <f t="shared" si="206"/>
        <v>0</v>
      </c>
      <c r="K183" s="14">
        <v>0</v>
      </c>
      <c r="L183" s="14">
        <f t="shared" si="207"/>
        <v>0</v>
      </c>
      <c r="M183" s="218">
        <f t="shared" si="138"/>
        <v>0</v>
      </c>
      <c r="N183" s="218">
        <f t="shared" si="139"/>
        <v>0</v>
      </c>
      <c r="O183" s="230"/>
      <c r="P183" s="17">
        <f t="shared" si="140"/>
        <v>0</v>
      </c>
      <c r="Q183" s="237">
        <v>0</v>
      </c>
      <c r="R183" s="8">
        <f t="shared" si="141"/>
        <v>0</v>
      </c>
      <c r="S183" s="212">
        <f t="shared" si="142"/>
        <v>0</v>
      </c>
      <c r="T183" s="212">
        <f t="shared" si="143"/>
        <v>0</v>
      </c>
      <c r="U183" s="215">
        <v>0</v>
      </c>
      <c r="V183" s="215">
        <f t="shared" si="144"/>
        <v>0</v>
      </c>
      <c r="W183" s="215">
        <f t="shared" si="169"/>
        <v>0</v>
      </c>
      <c r="X183" s="215">
        <f t="shared" si="145"/>
        <v>0</v>
      </c>
      <c r="Y183" s="221">
        <v>0</v>
      </c>
      <c r="Z183" s="221">
        <f t="shared" si="146"/>
        <v>0</v>
      </c>
      <c r="AA183" s="221">
        <f t="shared" si="170"/>
        <v>0</v>
      </c>
      <c r="AB183" s="221">
        <f t="shared" si="147"/>
        <v>0</v>
      </c>
      <c r="AC183" s="215">
        <v>0</v>
      </c>
      <c r="AD183" s="215">
        <f t="shared" si="148"/>
        <v>0</v>
      </c>
      <c r="AE183" s="215">
        <f t="shared" si="171"/>
        <v>0</v>
      </c>
      <c r="AF183" s="215">
        <f t="shared" si="149"/>
        <v>0</v>
      </c>
      <c r="AG183" s="215">
        <f t="shared" si="172"/>
        <v>0</v>
      </c>
      <c r="AH183" s="215">
        <f t="shared" si="173"/>
        <v>0</v>
      </c>
      <c r="AI183" s="215">
        <f t="shared" si="174"/>
        <v>0</v>
      </c>
      <c r="AJ183" s="215">
        <f t="shared" si="175"/>
        <v>0</v>
      </c>
      <c r="AK183" s="214">
        <v>0</v>
      </c>
      <c r="AL183" s="215">
        <f t="shared" si="150"/>
        <v>0</v>
      </c>
      <c r="AM183" s="215">
        <f t="shared" si="176"/>
        <v>0</v>
      </c>
      <c r="AN183" s="215">
        <f t="shared" si="151"/>
        <v>0</v>
      </c>
      <c r="AO183" s="215">
        <v>0</v>
      </c>
      <c r="AP183" s="215">
        <f t="shared" si="152"/>
        <v>0</v>
      </c>
      <c r="AQ183" s="215">
        <f t="shared" si="177"/>
        <v>0</v>
      </c>
      <c r="AR183" s="215">
        <f t="shared" si="153"/>
        <v>0</v>
      </c>
      <c r="AS183" s="215">
        <v>0</v>
      </c>
      <c r="AT183" s="215">
        <f t="shared" si="154"/>
        <v>0</v>
      </c>
      <c r="AU183" s="215">
        <f t="shared" si="178"/>
        <v>0</v>
      </c>
      <c r="AV183" s="215">
        <f t="shared" si="155"/>
        <v>0</v>
      </c>
      <c r="AW183" s="215">
        <f t="shared" si="179"/>
        <v>0</v>
      </c>
      <c r="AX183" s="215">
        <f t="shared" si="180"/>
        <v>0</v>
      </c>
      <c r="AY183" s="215">
        <f t="shared" si="181"/>
        <v>0</v>
      </c>
      <c r="AZ183" s="215">
        <f t="shared" si="182"/>
        <v>0</v>
      </c>
      <c r="BA183" s="215">
        <v>0</v>
      </c>
      <c r="BB183" s="215">
        <f t="shared" si="156"/>
        <v>0</v>
      </c>
      <c r="BC183" s="215">
        <f t="shared" si="183"/>
        <v>0</v>
      </c>
      <c r="BD183" s="215">
        <f t="shared" si="157"/>
        <v>0</v>
      </c>
      <c r="BE183" s="214">
        <v>0</v>
      </c>
      <c r="BF183" s="215">
        <f t="shared" si="158"/>
        <v>0</v>
      </c>
      <c r="BG183" s="215">
        <f t="shared" si="184"/>
        <v>0</v>
      </c>
      <c r="BH183" s="215">
        <f t="shared" si="159"/>
        <v>0</v>
      </c>
      <c r="BI183" s="215">
        <v>0</v>
      </c>
      <c r="BJ183" s="215">
        <f t="shared" si="160"/>
        <v>0</v>
      </c>
      <c r="BK183" s="215">
        <f t="shared" si="185"/>
        <v>0</v>
      </c>
      <c r="BL183" s="215">
        <f t="shared" si="161"/>
        <v>0</v>
      </c>
      <c r="BM183" s="215">
        <f t="shared" si="186"/>
        <v>0</v>
      </c>
      <c r="BN183" s="215">
        <f t="shared" si="187"/>
        <v>0</v>
      </c>
      <c r="BO183" s="215">
        <f t="shared" si="188"/>
        <v>0</v>
      </c>
      <c r="BP183" s="215">
        <f t="shared" si="189"/>
        <v>0</v>
      </c>
      <c r="BQ183" s="215">
        <v>0</v>
      </c>
      <c r="BR183" s="215">
        <f t="shared" si="162"/>
        <v>0</v>
      </c>
      <c r="BS183" s="215">
        <f t="shared" si="190"/>
        <v>0</v>
      </c>
      <c r="BT183" s="215">
        <f t="shared" si="163"/>
        <v>0</v>
      </c>
      <c r="BU183" s="215">
        <v>0</v>
      </c>
      <c r="BV183" s="215">
        <f t="shared" si="164"/>
        <v>0</v>
      </c>
      <c r="BW183" s="215">
        <f t="shared" si="191"/>
        <v>0</v>
      </c>
      <c r="BX183" s="215">
        <f t="shared" si="165"/>
        <v>0</v>
      </c>
      <c r="BY183" s="215">
        <v>0</v>
      </c>
      <c r="BZ183" s="215">
        <f t="shared" si="166"/>
        <v>0</v>
      </c>
      <c r="CA183" s="215">
        <f t="shared" si="192"/>
        <v>0</v>
      </c>
      <c r="CB183" s="215">
        <f t="shared" si="167"/>
        <v>0</v>
      </c>
      <c r="CC183" s="215">
        <f t="shared" si="193"/>
        <v>0</v>
      </c>
      <c r="CD183" s="215">
        <f t="shared" si="194"/>
        <v>0</v>
      </c>
      <c r="CE183" s="219">
        <f t="shared" si="195"/>
        <v>0</v>
      </c>
      <c r="CF183" s="219">
        <f t="shared" si="196"/>
        <v>0</v>
      </c>
      <c r="CG183" s="241">
        <f t="shared" si="197"/>
        <v>0</v>
      </c>
      <c r="CH183" s="241">
        <f t="shared" si="198"/>
        <v>0</v>
      </c>
      <c r="CI183" s="241">
        <f t="shared" si="199"/>
        <v>0</v>
      </c>
      <c r="CJ183" s="241"/>
      <c r="CK183" s="241"/>
      <c r="CL183" s="241"/>
      <c r="CM183" s="241"/>
    </row>
    <row r="184" spans="1:91" x14ac:dyDescent="0.35">
      <c r="A184" s="20" t="s">
        <v>8</v>
      </c>
      <c r="B184" s="20">
        <v>13070211</v>
      </c>
      <c r="C184" s="5" t="s">
        <v>288</v>
      </c>
      <c r="D184" s="6" t="s">
        <v>74</v>
      </c>
      <c r="E184" s="6">
        <v>12</v>
      </c>
      <c r="F184" s="6">
        <v>1</v>
      </c>
      <c r="G184" s="7">
        <v>282738</v>
      </c>
      <c r="H184" s="8">
        <f t="shared" si="168"/>
        <v>282738</v>
      </c>
      <c r="I184" s="12">
        <f t="shared" si="205"/>
        <v>5760</v>
      </c>
      <c r="J184" s="13">
        <f t="shared" si="206"/>
        <v>69120</v>
      </c>
      <c r="K184" s="14">
        <v>69120</v>
      </c>
      <c r="L184" s="14">
        <f t="shared" si="207"/>
        <v>19542850560</v>
      </c>
      <c r="M184" s="218">
        <f t="shared" si="138"/>
        <v>0</v>
      </c>
      <c r="N184" s="218">
        <f t="shared" si="139"/>
        <v>0</v>
      </c>
      <c r="O184" s="230"/>
      <c r="P184" s="17">
        <f t="shared" si="140"/>
        <v>0</v>
      </c>
      <c r="Q184" s="237">
        <v>0</v>
      </c>
      <c r="R184" s="8">
        <f t="shared" si="141"/>
        <v>0</v>
      </c>
      <c r="S184" s="212">
        <f t="shared" si="142"/>
        <v>0</v>
      </c>
      <c r="T184" s="212">
        <f t="shared" si="143"/>
        <v>0</v>
      </c>
      <c r="U184" s="215">
        <v>0</v>
      </c>
      <c r="V184" s="215">
        <f t="shared" si="144"/>
        <v>0</v>
      </c>
      <c r="W184" s="215">
        <f t="shared" si="169"/>
        <v>0</v>
      </c>
      <c r="X184" s="215">
        <f t="shared" si="145"/>
        <v>0</v>
      </c>
      <c r="Y184" s="221">
        <v>0</v>
      </c>
      <c r="Z184" s="221">
        <f t="shared" si="146"/>
        <v>0</v>
      </c>
      <c r="AA184" s="221">
        <f t="shared" si="170"/>
        <v>0</v>
      </c>
      <c r="AB184" s="221">
        <f t="shared" si="147"/>
        <v>0</v>
      </c>
      <c r="AC184" s="215">
        <v>0</v>
      </c>
      <c r="AD184" s="215">
        <f t="shared" si="148"/>
        <v>0</v>
      </c>
      <c r="AE184" s="215">
        <f t="shared" si="171"/>
        <v>0</v>
      </c>
      <c r="AF184" s="215">
        <f t="shared" si="149"/>
        <v>0</v>
      </c>
      <c r="AG184" s="215">
        <f t="shared" si="172"/>
        <v>0</v>
      </c>
      <c r="AH184" s="215">
        <f t="shared" si="173"/>
        <v>0</v>
      </c>
      <c r="AI184" s="215">
        <f t="shared" si="174"/>
        <v>0</v>
      </c>
      <c r="AJ184" s="215">
        <f t="shared" si="175"/>
        <v>0</v>
      </c>
      <c r="AK184" s="214">
        <v>0</v>
      </c>
      <c r="AL184" s="215">
        <f t="shared" si="150"/>
        <v>0</v>
      </c>
      <c r="AM184" s="215">
        <f t="shared" si="176"/>
        <v>0</v>
      </c>
      <c r="AN184" s="215">
        <f t="shared" si="151"/>
        <v>0</v>
      </c>
      <c r="AO184" s="215">
        <v>0</v>
      </c>
      <c r="AP184" s="215">
        <f t="shared" si="152"/>
        <v>0</v>
      </c>
      <c r="AQ184" s="215">
        <f t="shared" si="177"/>
        <v>0</v>
      </c>
      <c r="AR184" s="215">
        <f t="shared" si="153"/>
        <v>0</v>
      </c>
      <c r="AS184" s="215">
        <v>0</v>
      </c>
      <c r="AT184" s="215">
        <f t="shared" si="154"/>
        <v>0</v>
      </c>
      <c r="AU184" s="215">
        <f t="shared" si="178"/>
        <v>0</v>
      </c>
      <c r="AV184" s="215">
        <f t="shared" si="155"/>
        <v>0</v>
      </c>
      <c r="AW184" s="215">
        <f t="shared" si="179"/>
        <v>0</v>
      </c>
      <c r="AX184" s="215">
        <f t="shared" si="180"/>
        <v>0</v>
      </c>
      <c r="AY184" s="215">
        <f t="shared" si="181"/>
        <v>0</v>
      </c>
      <c r="AZ184" s="215">
        <f t="shared" si="182"/>
        <v>0</v>
      </c>
      <c r="BA184" s="215">
        <v>0</v>
      </c>
      <c r="BB184" s="215">
        <f t="shared" si="156"/>
        <v>0</v>
      </c>
      <c r="BC184" s="215">
        <f t="shared" si="183"/>
        <v>0</v>
      </c>
      <c r="BD184" s="215">
        <f t="shared" si="157"/>
        <v>0</v>
      </c>
      <c r="BE184" s="214">
        <v>0</v>
      </c>
      <c r="BF184" s="215">
        <f t="shared" si="158"/>
        <v>0</v>
      </c>
      <c r="BG184" s="215">
        <f t="shared" si="184"/>
        <v>0</v>
      </c>
      <c r="BH184" s="215">
        <f t="shared" si="159"/>
        <v>0</v>
      </c>
      <c r="BI184" s="215">
        <v>0</v>
      </c>
      <c r="BJ184" s="215">
        <f t="shared" si="160"/>
        <v>0</v>
      </c>
      <c r="BK184" s="215">
        <f t="shared" si="185"/>
        <v>0</v>
      </c>
      <c r="BL184" s="215">
        <f t="shared" si="161"/>
        <v>0</v>
      </c>
      <c r="BM184" s="215">
        <f t="shared" si="186"/>
        <v>0</v>
      </c>
      <c r="BN184" s="215">
        <f t="shared" si="187"/>
        <v>0</v>
      </c>
      <c r="BO184" s="215">
        <f t="shared" si="188"/>
        <v>0</v>
      </c>
      <c r="BP184" s="215">
        <f t="shared" si="189"/>
        <v>0</v>
      </c>
      <c r="BQ184" s="215">
        <v>0</v>
      </c>
      <c r="BR184" s="215">
        <f t="shared" si="162"/>
        <v>0</v>
      </c>
      <c r="BS184" s="215">
        <f t="shared" si="190"/>
        <v>0</v>
      </c>
      <c r="BT184" s="215">
        <f t="shared" si="163"/>
        <v>0</v>
      </c>
      <c r="BU184" s="215">
        <v>0</v>
      </c>
      <c r="BV184" s="215">
        <f t="shared" si="164"/>
        <v>0</v>
      </c>
      <c r="BW184" s="215">
        <f t="shared" si="191"/>
        <v>0</v>
      </c>
      <c r="BX184" s="215">
        <f t="shared" si="165"/>
        <v>0</v>
      </c>
      <c r="BY184" s="215">
        <v>0</v>
      </c>
      <c r="BZ184" s="215">
        <f t="shared" si="166"/>
        <v>0</v>
      </c>
      <c r="CA184" s="215">
        <f t="shared" si="192"/>
        <v>0</v>
      </c>
      <c r="CB184" s="215">
        <f t="shared" si="167"/>
        <v>0</v>
      </c>
      <c r="CC184" s="215">
        <f t="shared" si="193"/>
        <v>0</v>
      </c>
      <c r="CD184" s="215">
        <f t="shared" si="194"/>
        <v>0</v>
      </c>
      <c r="CE184" s="219">
        <f t="shared" si="195"/>
        <v>0</v>
      </c>
      <c r="CF184" s="219">
        <f t="shared" si="196"/>
        <v>0</v>
      </c>
      <c r="CG184" s="241">
        <f t="shared" si="197"/>
        <v>0</v>
      </c>
      <c r="CH184" s="241">
        <f t="shared" si="198"/>
        <v>0</v>
      </c>
      <c r="CI184" s="241">
        <f t="shared" si="199"/>
        <v>0</v>
      </c>
      <c r="CJ184" s="241"/>
      <c r="CK184" s="241"/>
      <c r="CL184" s="241"/>
      <c r="CM184" s="241"/>
    </row>
    <row r="185" spans="1:91" x14ac:dyDescent="0.35">
      <c r="A185" s="20" t="s">
        <v>8</v>
      </c>
      <c r="B185" s="20" t="s">
        <v>520</v>
      </c>
      <c r="C185" s="5" t="s">
        <v>168</v>
      </c>
      <c r="D185" s="6" t="s">
        <v>169</v>
      </c>
      <c r="E185" s="130">
        <v>9</v>
      </c>
      <c r="F185" s="6">
        <v>1</v>
      </c>
      <c r="G185" s="7">
        <v>1308000</v>
      </c>
      <c r="H185" s="8">
        <f t="shared" si="168"/>
        <v>1308000</v>
      </c>
      <c r="I185" s="12">
        <f t="shared" si="205"/>
        <v>622.22222222222217</v>
      </c>
      <c r="J185" s="13">
        <f t="shared" si="206"/>
        <v>5600</v>
      </c>
      <c r="K185" s="14">
        <v>5600</v>
      </c>
      <c r="L185" s="14">
        <f t="shared" si="207"/>
        <v>7324800000</v>
      </c>
      <c r="M185" s="218">
        <f t="shared" si="138"/>
        <v>1333.3333333333333</v>
      </c>
      <c r="N185" s="218">
        <f t="shared" si="139"/>
        <v>12000</v>
      </c>
      <c r="O185" s="230">
        <v>12000</v>
      </c>
      <c r="P185" s="17">
        <f t="shared" si="140"/>
        <v>15696000000</v>
      </c>
      <c r="Q185" s="237">
        <v>0</v>
      </c>
      <c r="R185" s="8">
        <f t="shared" si="141"/>
        <v>0</v>
      </c>
      <c r="S185" s="212">
        <f t="shared" si="142"/>
        <v>12000</v>
      </c>
      <c r="T185" s="212">
        <f t="shared" si="143"/>
        <v>15696000000</v>
      </c>
      <c r="U185" s="215"/>
      <c r="V185" s="215">
        <f t="shared" si="144"/>
        <v>0</v>
      </c>
      <c r="W185" s="215">
        <f t="shared" si="169"/>
        <v>0</v>
      </c>
      <c r="X185" s="215">
        <f t="shared" si="145"/>
        <v>0</v>
      </c>
      <c r="Y185" s="221"/>
      <c r="Z185" s="221">
        <f t="shared" si="146"/>
        <v>0</v>
      </c>
      <c r="AA185" s="221">
        <f t="shared" si="170"/>
        <v>0</v>
      </c>
      <c r="AB185" s="221">
        <f t="shared" si="147"/>
        <v>0</v>
      </c>
      <c r="AC185" s="215">
        <v>960</v>
      </c>
      <c r="AD185" s="215">
        <f t="shared" si="148"/>
        <v>1255680000</v>
      </c>
      <c r="AE185" s="215">
        <f t="shared" si="171"/>
        <v>0</v>
      </c>
      <c r="AF185" s="215">
        <f t="shared" si="149"/>
        <v>0</v>
      </c>
      <c r="AG185" s="215">
        <f t="shared" si="172"/>
        <v>960</v>
      </c>
      <c r="AH185" s="215">
        <f t="shared" si="173"/>
        <v>1255680000</v>
      </c>
      <c r="AI185" s="215">
        <f t="shared" si="174"/>
        <v>0</v>
      </c>
      <c r="AJ185" s="215">
        <f t="shared" si="175"/>
        <v>0</v>
      </c>
      <c r="AK185" s="214">
        <v>1200</v>
      </c>
      <c r="AL185" s="215">
        <f t="shared" si="150"/>
        <v>1569600000</v>
      </c>
      <c r="AM185" s="215">
        <f t="shared" si="176"/>
        <v>0</v>
      </c>
      <c r="AN185" s="215">
        <f t="shared" si="151"/>
        <v>0</v>
      </c>
      <c r="AO185" s="215">
        <v>1320</v>
      </c>
      <c r="AP185" s="215">
        <f t="shared" si="152"/>
        <v>1726560000</v>
      </c>
      <c r="AQ185" s="215">
        <f t="shared" si="177"/>
        <v>0</v>
      </c>
      <c r="AR185" s="215">
        <f t="shared" si="153"/>
        <v>0</v>
      </c>
      <c r="AS185" s="215">
        <v>1200</v>
      </c>
      <c r="AT185" s="215">
        <f t="shared" si="154"/>
        <v>1569600000</v>
      </c>
      <c r="AU185" s="215">
        <f t="shared" si="178"/>
        <v>0</v>
      </c>
      <c r="AV185" s="215">
        <f t="shared" si="155"/>
        <v>0</v>
      </c>
      <c r="AW185" s="215">
        <f t="shared" si="179"/>
        <v>3720</v>
      </c>
      <c r="AX185" s="215">
        <f t="shared" si="180"/>
        <v>4865760000</v>
      </c>
      <c r="AY185" s="215">
        <f t="shared" si="181"/>
        <v>0</v>
      </c>
      <c r="AZ185" s="215">
        <f t="shared" si="182"/>
        <v>0</v>
      </c>
      <c r="BA185" s="215">
        <v>1320</v>
      </c>
      <c r="BB185" s="215">
        <f t="shared" si="156"/>
        <v>1726560000</v>
      </c>
      <c r="BC185" s="215">
        <f t="shared" si="183"/>
        <v>0</v>
      </c>
      <c r="BD185" s="215">
        <f t="shared" si="157"/>
        <v>0</v>
      </c>
      <c r="BE185" s="214">
        <v>1320</v>
      </c>
      <c r="BF185" s="215">
        <f t="shared" si="158"/>
        <v>1726560000</v>
      </c>
      <c r="BG185" s="215">
        <f t="shared" si="184"/>
        <v>0</v>
      </c>
      <c r="BH185" s="215">
        <f t="shared" si="159"/>
        <v>0</v>
      </c>
      <c r="BI185" s="215">
        <v>1320</v>
      </c>
      <c r="BJ185" s="215">
        <f t="shared" si="160"/>
        <v>1726560000</v>
      </c>
      <c r="BK185" s="215">
        <f t="shared" si="185"/>
        <v>0</v>
      </c>
      <c r="BL185" s="215">
        <f t="shared" si="161"/>
        <v>0</v>
      </c>
      <c r="BM185" s="215">
        <f t="shared" si="186"/>
        <v>3960</v>
      </c>
      <c r="BN185" s="215">
        <f t="shared" si="187"/>
        <v>5179680000</v>
      </c>
      <c r="BO185" s="215">
        <f t="shared" si="188"/>
        <v>0</v>
      </c>
      <c r="BP185" s="215">
        <f t="shared" si="189"/>
        <v>0</v>
      </c>
      <c r="BQ185" s="215">
        <v>1320</v>
      </c>
      <c r="BR185" s="215">
        <f t="shared" si="162"/>
        <v>1726560000</v>
      </c>
      <c r="BS185" s="215">
        <f t="shared" si="190"/>
        <v>0</v>
      </c>
      <c r="BT185" s="215">
        <f t="shared" si="163"/>
        <v>0</v>
      </c>
      <c r="BU185" s="215">
        <v>1200</v>
      </c>
      <c r="BV185" s="215">
        <f t="shared" si="164"/>
        <v>1569600000</v>
      </c>
      <c r="BW185" s="215">
        <f t="shared" si="191"/>
        <v>0</v>
      </c>
      <c r="BX185" s="215">
        <f t="shared" si="165"/>
        <v>0</v>
      </c>
      <c r="BY185" s="215">
        <v>840.00000000000011</v>
      </c>
      <c r="BZ185" s="215">
        <f t="shared" si="166"/>
        <v>1098720000.0000002</v>
      </c>
      <c r="CA185" s="215">
        <f t="shared" si="192"/>
        <v>0</v>
      </c>
      <c r="CB185" s="215">
        <f t="shared" si="167"/>
        <v>0</v>
      </c>
      <c r="CC185" s="215">
        <f t="shared" si="193"/>
        <v>3360</v>
      </c>
      <c r="CD185" s="215">
        <f t="shared" si="194"/>
        <v>4394880000</v>
      </c>
      <c r="CE185" s="219">
        <f t="shared" si="195"/>
        <v>0</v>
      </c>
      <c r="CF185" s="219">
        <f t="shared" si="196"/>
        <v>0</v>
      </c>
      <c r="CG185" s="241">
        <f t="shared" si="197"/>
        <v>0</v>
      </c>
      <c r="CH185" s="241">
        <f t="shared" si="198"/>
        <v>0</v>
      </c>
      <c r="CI185" s="241">
        <f t="shared" si="199"/>
        <v>0</v>
      </c>
      <c r="CJ185" s="241"/>
      <c r="CK185" s="241"/>
      <c r="CL185" s="241"/>
      <c r="CM185" s="241"/>
    </row>
    <row r="186" spans="1:91" x14ac:dyDescent="0.35">
      <c r="A186" s="20" t="s">
        <v>8</v>
      </c>
      <c r="B186" s="20">
        <v>13070203</v>
      </c>
      <c r="C186" s="5" t="s">
        <v>124</v>
      </c>
      <c r="D186" s="6" t="s">
        <v>75</v>
      </c>
      <c r="E186" s="6">
        <v>12</v>
      </c>
      <c r="F186" s="6">
        <v>1</v>
      </c>
      <c r="G186" s="7">
        <v>208333.33333333334</v>
      </c>
      <c r="H186" s="8">
        <f t="shared" si="168"/>
        <v>208333.33333333334</v>
      </c>
      <c r="I186" s="12">
        <f t="shared" si="205"/>
        <v>120000</v>
      </c>
      <c r="J186" s="13">
        <f t="shared" si="206"/>
        <v>1440000</v>
      </c>
      <c r="K186" s="14">
        <v>1440000</v>
      </c>
      <c r="L186" s="14">
        <f t="shared" si="207"/>
        <v>300000000000</v>
      </c>
      <c r="M186" s="218">
        <f t="shared" si="138"/>
        <v>120000</v>
      </c>
      <c r="N186" s="218">
        <f t="shared" si="139"/>
        <v>1440000</v>
      </c>
      <c r="O186" s="230">
        <v>1440000</v>
      </c>
      <c r="P186" s="17">
        <f t="shared" si="140"/>
        <v>300000000000</v>
      </c>
      <c r="Q186" s="237">
        <v>0.15</v>
      </c>
      <c r="R186" s="8">
        <f t="shared" si="141"/>
        <v>216000</v>
      </c>
      <c r="S186" s="212">
        <f t="shared" si="142"/>
        <v>1656000</v>
      </c>
      <c r="T186" s="212">
        <f t="shared" si="143"/>
        <v>345000000000</v>
      </c>
      <c r="U186" s="215">
        <v>72000</v>
      </c>
      <c r="V186" s="215">
        <f t="shared" si="144"/>
        <v>15000000000</v>
      </c>
      <c r="W186" s="215">
        <f t="shared" si="169"/>
        <v>10800</v>
      </c>
      <c r="X186" s="215">
        <f t="shared" si="145"/>
        <v>2250000000</v>
      </c>
      <c r="Y186" s="221">
        <v>100800.00000000001</v>
      </c>
      <c r="Z186" s="221">
        <f t="shared" si="146"/>
        <v>21000000000.000004</v>
      </c>
      <c r="AA186" s="221">
        <f t="shared" si="170"/>
        <v>15120.000000000002</v>
      </c>
      <c r="AB186" s="221">
        <f t="shared" si="147"/>
        <v>3150000000.0000005</v>
      </c>
      <c r="AC186" s="215">
        <v>100800.00000000001</v>
      </c>
      <c r="AD186" s="215">
        <f t="shared" si="148"/>
        <v>21000000000.000004</v>
      </c>
      <c r="AE186" s="215">
        <f t="shared" si="171"/>
        <v>15120.000000000002</v>
      </c>
      <c r="AF186" s="215">
        <f t="shared" si="149"/>
        <v>3150000000.0000005</v>
      </c>
      <c r="AG186" s="215">
        <f t="shared" si="172"/>
        <v>273600</v>
      </c>
      <c r="AH186" s="215">
        <f t="shared" si="173"/>
        <v>57000000000.000008</v>
      </c>
      <c r="AI186" s="215">
        <f t="shared" si="174"/>
        <v>41040</v>
      </c>
      <c r="AJ186" s="215">
        <f t="shared" si="175"/>
        <v>8550000000.000001</v>
      </c>
      <c r="AK186" s="214">
        <v>100800.00000000001</v>
      </c>
      <c r="AL186" s="215">
        <f t="shared" si="150"/>
        <v>21000000000.000004</v>
      </c>
      <c r="AM186" s="215">
        <f t="shared" si="176"/>
        <v>15120.000000000002</v>
      </c>
      <c r="AN186" s="215">
        <f t="shared" si="151"/>
        <v>3150000000.0000005</v>
      </c>
      <c r="AO186" s="215">
        <v>115200</v>
      </c>
      <c r="AP186" s="215">
        <f t="shared" si="152"/>
        <v>24000000000</v>
      </c>
      <c r="AQ186" s="215">
        <f t="shared" si="177"/>
        <v>17280</v>
      </c>
      <c r="AR186" s="215">
        <f t="shared" si="153"/>
        <v>3600000000</v>
      </c>
      <c r="AS186" s="215">
        <v>86400</v>
      </c>
      <c r="AT186" s="215">
        <f t="shared" si="154"/>
        <v>18000000000</v>
      </c>
      <c r="AU186" s="215">
        <f t="shared" si="178"/>
        <v>12960</v>
      </c>
      <c r="AV186" s="215">
        <f t="shared" si="155"/>
        <v>2700000000</v>
      </c>
      <c r="AW186" s="215">
        <f t="shared" si="179"/>
        <v>302400</v>
      </c>
      <c r="AX186" s="215">
        <f t="shared" si="180"/>
        <v>63000000000</v>
      </c>
      <c r="AY186" s="215">
        <f t="shared" si="181"/>
        <v>45360</v>
      </c>
      <c r="AZ186" s="215">
        <f t="shared" si="182"/>
        <v>9450000000</v>
      </c>
      <c r="BA186" s="215">
        <v>158400</v>
      </c>
      <c r="BB186" s="215">
        <f t="shared" si="156"/>
        <v>33000000000</v>
      </c>
      <c r="BC186" s="215">
        <f t="shared" si="183"/>
        <v>23760</v>
      </c>
      <c r="BD186" s="215">
        <f t="shared" si="157"/>
        <v>4950000000</v>
      </c>
      <c r="BE186" s="214">
        <v>158400</v>
      </c>
      <c r="BF186" s="215">
        <f t="shared" si="158"/>
        <v>33000000000</v>
      </c>
      <c r="BG186" s="215">
        <f t="shared" si="184"/>
        <v>23760</v>
      </c>
      <c r="BH186" s="215">
        <f t="shared" si="159"/>
        <v>4950000000</v>
      </c>
      <c r="BI186" s="215">
        <v>144000</v>
      </c>
      <c r="BJ186" s="215">
        <f t="shared" si="160"/>
        <v>30000000000</v>
      </c>
      <c r="BK186" s="215">
        <f t="shared" si="185"/>
        <v>21600</v>
      </c>
      <c r="BL186" s="215">
        <f t="shared" si="161"/>
        <v>4500000000</v>
      </c>
      <c r="BM186" s="215">
        <f t="shared" si="186"/>
        <v>460800</v>
      </c>
      <c r="BN186" s="215">
        <f t="shared" si="187"/>
        <v>96000000000</v>
      </c>
      <c r="BO186" s="215">
        <f t="shared" si="188"/>
        <v>4950045360</v>
      </c>
      <c r="BP186" s="215">
        <f t="shared" si="189"/>
        <v>14400000000</v>
      </c>
      <c r="BQ186" s="215">
        <v>158400</v>
      </c>
      <c r="BR186" s="215">
        <f t="shared" si="162"/>
        <v>33000000000</v>
      </c>
      <c r="BS186" s="215">
        <f t="shared" si="190"/>
        <v>23760</v>
      </c>
      <c r="BT186" s="215">
        <f t="shared" si="163"/>
        <v>4950000000</v>
      </c>
      <c r="BU186" s="215">
        <v>144000</v>
      </c>
      <c r="BV186" s="215">
        <f t="shared" si="164"/>
        <v>30000000000</v>
      </c>
      <c r="BW186" s="215">
        <f t="shared" si="191"/>
        <v>21600</v>
      </c>
      <c r="BX186" s="215">
        <f t="shared" si="165"/>
        <v>4500000000</v>
      </c>
      <c r="BY186" s="215">
        <v>100800.00000000001</v>
      </c>
      <c r="BZ186" s="215">
        <f t="shared" si="166"/>
        <v>21000000000.000004</v>
      </c>
      <c r="CA186" s="215">
        <f t="shared" si="192"/>
        <v>15120.000000000002</v>
      </c>
      <c r="CB186" s="215">
        <f t="shared" si="167"/>
        <v>3150000000.0000005</v>
      </c>
      <c r="CC186" s="215">
        <f t="shared" si="193"/>
        <v>403200</v>
      </c>
      <c r="CD186" s="215">
        <f t="shared" si="194"/>
        <v>84000000000</v>
      </c>
      <c r="CE186" s="219">
        <f t="shared" si="195"/>
        <v>60480</v>
      </c>
      <c r="CF186" s="219">
        <f t="shared" si="196"/>
        <v>12600000000</v>
      </c>
      <c r="CG186" s="241">
        <f t="shared" si="197"/>
        <v>216000</v>
      </c>
      <c r="CH186" s="241">
        <f t="shared" si="198"/>
        <v>45000000000</v>
      </c>
      <c r="CI186" s="241">
        <f t="shared" si="199"/>
        <v>0</v>
      </c>
      <c r="CJ186" s="241"/>
      <c r="CK186" s="241"/>
      <c r="CL186" s="241"/>
      <c r="CM186" s="241"/>
    </row>
    <row r="187" spans="1:91" x14ac:dyDescent="0.35">
      <c r="A187" s="20" t="s">
        <v>8</v>
      </c>
      <c r="B187" s="20">
        <v>13070214</v>
      </c>
      <c r="C187" s="5" t="s">
        <v>289</v>
      </c>
      <c r="D187" s="6" t="s">
        <v>75</v>
      </c>
      <c r="E187" s="6">
        <v>12</v>
      </c>
      <c r="F187" s="6">
        <v>1</v>
      </c>
      <c r="G187" s="7">
        <v>279017.85714285716</v>
      </c>
      <c r="H187" s="8">
        <f t="shared" si="168"/>
        <v>279017.85714285716</v>
      </c>
      <c r="I187" s="12">
        <f t="shared" si="205"/>
        <v>108000</v>
      </c>
      <c r="J187" s="13">
        <f t="shared" si="206"/>
        <v>1296000</v>
      </c>
      <c r="K187" s="14">
        <v>1296000</v>
      </c>
      <c r="L187" s="14">
        <f t="shared" si="207"/>
        <v>361607142857.14288</v>
      </c>
      <c r="M187" s="218">
        <f t="shared" si="138"/>
        <v>100000</v>
      </c>
      <c r="N187" s="218">
        <f t="shared" si="139"/>
        <v>1200000</v>
      </c>
      <c r="O187" s="238">
        <v>1200000</v>
      </c>
      <c r="P187" s="17">
        <f t="shared" si="140"/>
        <v>334821428571.42859</v>
      </c>
      <c r="Q187" s="237">
        <v>0.15</v>
      </c>
      <c r="R187" s="8">
        <f t="shared" si="141"/>
        <v>180000</v>
      </c>
      <c r="S187" s="212">
        <f t="shared" si="142"/>
        <v>1380000</v>
      </c>
      <c r="T187" s="212">
        <f t="shared" si="143"/>
        <v>385044642857.14288</v>
      </c>
      <c r="U187" s="215">
        <v>60000</v>
      </c>
      <c r="V187" s="215">
        <f t="shared" si="144"/>
        <v>16741071428.57143</v>
      </c>
      <c r="W187" s="215">
        <f t="shared" si="169"/>
        <v>9000</v>
      </c>
      <c r="X187" s="215">
        <f t="shared" si="145"/>
        <v>2511160714.2857146</v>
      </c>
      <c r="Y187" s="221">
        <v>84000.000000000015</v>
      </c>
      <c r="Z187" s="221">
        <f t="shared" si="146"/>
        <v>23437500000.000004</v>
      </c>
      <c r="AA187" s="221">
        <f t="shared" si="170"/>
        <v>12600.000000000002</v>
      </c>
      <c r="AB187" s="221">
        <f t="shared" si="147"/>
        <v>3515625000.000001</v>
      </c>
      <c r="AC187" s="215">
        <v>84000.000000000015</v>
      </c>
      <c r="AD187" s="215">
        <f t="shared" si="148"/>
        <v>23437500000.000004</v>
      </c>
      <c r="AE187" s="215">
        <f t="shared" si="171"/>
        <v>12600.000000000002</v>
      </c>
      <c r="AF187" s="215">
        <f t="shared" si="149"/>
        <v>3515625000.000001</v>
      </c>
      <c r="AG187" s="215">
        <f t="shared" si="172"/>
        <v>228000.00000000003</v>
      </c>
      <c r="AH187" s="215">
        <f t="shared" si="173"/>
        <v>63616071428.571442</v>
      </c>
      <c r="AI187" s="215">
        <f t="shared" si="174"/>
        <v>34200</v>
      </c>
      <c r="AJ187" s="215">
        <f t="shared" si="175"/>
        <v>9542410714.285717</v>
      </c>
      <c r="AK187" s="214">
        <v>84000.000000000015</v>
      </c>
      <c r="AL187" s="215">
        <f t="shared" si="150"/>
        <v>23437500000.000004</v>
      </c>
      <c r="AM187" s="215">
        <f t="shared" si="176"/>
        <v>12600.000000000002</v>
      </c>
      <c r="AN187" s="215">
        <f t="shared" si="151"/>
        <v>3515625000.000001</v>
      </c>
      <c r="AO187" s="215">
        <v>96000</v>
      </c>
      <c r="AP187" s="215">
        <f t="shared" si="152"/>
        <v>26785714285.714287</v>
      </c>
      <c r="AQ187" s="215">
        <f t="shared" si="177"/>
        <v>14400</v>
      </c>
      <c r="AR187" s="215">
        <f t="shared" si="153"/>
        <v>4017857142.8571429</v>
      </c>
      <c r="AS187" s="215">
        <v>72000</v>
      </c>
      <c r="AT187" s="215">
        <f t="shared" si="154"/>
        <v>20089285714.285717</v>
      </c>
      <c r="AU187" s="215">
        <f t="shared" si="178"/>
        <v>10800</v>
      </c>
      <c r="AV187" s="215">
        <f t="shared" si="155"/>
        <v>3013392857.1428576</v>
      </c>
      <c r="AW187" s="215">
        <f t="shared" si="179"/>
        <v>252000</v>
      </c>
      <c r="AX187" s="215">
        <f t="shared" si="180"/>
        <v>70312500000</v>
      </c>
      <c r="AY187" s="215">
        <f t="shared" si="181"/>
        <v>37800</v>
      </c>
      <c r="AZ187" s="215">
        <f t="shared" si="182"/>
        <v>10546875000</v>
      </c>
      <c r="BA187" s="215">
        <v>132000</v>
      </c>
      <c r="BB187" s="215">
        <f t="shared" si="156"/>
        <v>36830357142.857147</v>
      </c>
      <c r="BC187" s="215">
        <f t="shared" si="183"/>
        <v>19800</v>
      </c>
      <c r="BD187" s="215">
        <f t="shared" si="157"/>
        <v>5524553571.4285717</v>
      </c>
      <c r="BE187" s="214">
        <v>132000</v>
      </c>
      <c r="BF187" s="215">
        <f t="shared" si="158"/>
        <v>36830357142.857147</v>
      </c>
      <c r="BG187" s="215">
        <f t="shared" si="184"/>
        <v>19800</v>
      </c>
      <c r="BH187" s="215">
        <f t="shared" si="159"/>
        <v>5524553571.4285717</v>
      </c>
      <c r="BI187" s="215">
        <v>120000</v>
      </c>
      <c r="BJ187" s="215">
        <f t="shared" si="160"/>
        <v>33482142857.14286</v>
      </c>
      <c r="BK187" s="215">
        <f t="shared" si="185"/>
        <v>18000</v>
      </c>
      <c r="BL187" s="215">
        <f t="shared" si="161"/>
        <v>5022321428.5714293</v>
      </c>
      <c r="BM187" s="215">
        <f t="shared" si="186"/>
        <v>384000</v>
      </c>
      <c r="BN187" s="215">
        <f t="shared" si="187"/>
        <v>107142857142.85715</v>
      </c>
      <c r="BO187" s="215">
        <f t="shared" si="188"/>
        <v>5524591371.4285717</v>
      </c>
      <c r="BP187" s="215">
        <f t="shared" si="189"/>
        <v>16071428571.428572</v>
      </c>
      <c r="BQ187" s="215">
        <v>132000</v>
      </c>
      <c r="BR187" s="215">
        <f t="shared" si="162"/>
        <v>36830357142.857147</v>
      </c>
      <c r="BS187" s="215">
        <f t="shared" si="190"/>
        <v>19800</v>
      </c>
      <c r="BT187" s="215">
        <f t="shared" si="163"/>
        <v>5524553571.4285717</v>
      </c>
      <c r="BU187" s="215">
        <v>120000</v>
      </c>
      <c r="BV187" s="215">
        <f t="shared" si="164"/>
        <v>33482142857.14286</v>
      </c>
      <c r="BW187" s="215">
        <f t="shared" si="191"/>
        <v>18000</v>
      </c>
      <c r="BX187" s="215">
        <f t="shared" si="165"/>
        <v>5022321428.5714293</v>
      </c>
      <c r="BY187" s="215">
        <v>84000.000000000015</v>
      </c>
      <c r="BZ187" s="215">
        <f t="shared" si="166"/>
        <v>23437500000.000004</v>
      </c>
      <c r="CA187" s="215">
        <f t="shared" si="192"/>
        <v>12600.000000000002</v>
      </c>
      <c r="CB187" s="215">
        <f t="shared" si="167"/>
        <v>3515625000.000001</v>
      </c>
      <c r="CC187" s="215">
        <f t="shared" si="193"/>
        <v>336000</v>
      </c>
      <c r="CD187" s="215">
        <f t="shared" si="194"/>
        <v>93750000000.000015</v>
      </c>
      <c r="CE187" s="219">
        <f t="shared" si="195"/>
        <v>50400</v>
      </c>
      <c r="CF187" s="219">
        <f t="shared" si="196"/>
        <v>14062500000.000002</v>
      </c>
      <c r="CG187" s="241">
        <f t="shared" si="197"/>
        <v>180000</v>
      </c>
      <c r="CH187" s="241">
        <f t="shared" si="198"/>
        <v>50223214285.714287</v>
      </c>
      <c r="CI187" s="241">
        <f t="shared" si="199"/>
        <v>0</v>
      </c>
      <c r="CJ187" s="241"/>
      <c r="CK187" s="241"/>
      <c r="CL187" s="241"/>
      <c r="CM187" s="241"/>
    </row>
    <row r="188" spans="1:91" x14ac:dyDescent="0.35">
      <c r="A188" s="20" t="s">
        <v>8</v>
      </c>
      <c r="B188" s="20">
        <v>13070206</v>
      </c>
      <c r="C188" s="5" t="s">
        <v>290</v>
      </c>
      <c r="D188" s="6" t="s">
        <v>77</v>
      </c>
      <c r="E188" s="6">
        <v>12</v>
      </c>
      <c r="F188" s="6">
        <v>1</v>
      </c>
      <c r="G188" s="7">
        <v>193452</v>
      </c>
      <c r="H188" s="8">
        <f t="shared" si="168"/>
        <v>193452</v>
      </c>
      <c r="I188" s="12">
        <f t="shared" si="205"/>
        <v>180000</v>
      </c>
      <c r="J188" s="13">
        <f t="shared" si="206"/>
        <v>2160000</v>
      </c>
      <c r="K188" s="14">
        <v>2160000</v>
      </c>
      <c r="L188" s="14">
        <f t="shared" si="207"/>
        <v>417856320000</v>
      </c>
      <c r="M188" s="218">
        <f t="shared" si="138"/>
        <v>120000</v>
      </c>
      <c r="N188" s="218">
        <f t="shared" si="139"/>
        <v>1440000</v>
      </c>
      <c r="O188" s="230">
        <v>1440000</v>
      </c>
      <c r="P188" s="17">
        <f t="shared" si="140"/>
        <v>278570880000</v>
      </c>
      <c r="Q188" s="237">
        <v>0.15</v>
      </c>
      <c r="R188" s="8">
        <f t="shared" si="141"/>
        <v>216000</v>
      </c>
      <c r="S188" s="212">
        <f t="shared" si="142"/>
        <v>1656000</v>
      </c>
      <c r="T188" s="212">
        <f t="shared" si="143"/>
        <v>320356512000</v>
      </c>
      <c r="U188" s="215">
        <v>72000</v>
      </c>
      <c r="V188" s="215">
        <f t="shared" si="144"/>
        <v>13928544000</v>
      </c>
      <c r="W188" s="215">
        <f t="shared" si="169"/>
        <v>10800</v>
      </c>
      <c r="X188" s="215">
        <f t="shared" si="145"/>
        <v>2089281600</v>
      </c>
      <c r="Y188" s="221">
        <v>100800.00000000001</v>
      </c>
      <c r="Z188" s="221">
        <f t="shared" si="146"/>
        <v>19499961600.000004</v>
      </c>
      <c r="AA188" s="221">
        <f t="shared" si="170"/>
        <v>15120.000000000002</v>
      </c>
      <c r="AB188" s="221">
        <f t="shared" si="147"/>
        <v>2924994240.0000005</v>
      </c>
      <c r="AC188" s="215">
        <v>100800.00000000001</v>
      </c>
      <c r="AD188" s="215">
        <f t="shared" si="148"/>
        <v>19499961600.000004</v>
      </c>
      <c r="AE188" s="215">
        <f t="shared" si="171"/>
        <v>15120.000000000002</v>
      </c>
      <c r="AF188" s="215">
        <f t="shared" si="149"/>
        <v>2924994240.0000005</v>
      </c>
      <c r="AG188" s="215">
        <f t="shared" si="172"/>
        <v>273600</v>
      </c>
      <c r="AH188" s="215">
        <f t="shared" si="173"/>
        <v>52928467200.000008</v>
      </c>
      <c r="AI188" s="215">
        <f t="shared" si="174"/>
        <v>41040</v>
      </c>
      <c r="AJ188" s="215">
        <f t="shared" si="175"/>
        <v>7939270080.000001</v>
      </c>
      <c r="AK188" s="214">
        <v>100800.00000000001</v>
      </c>
      <c r="AL188" s="215">
        <f t="shared" si="150"/>
        <v>19499961600.000004</v>
      </c>
      <c r="AM188" s="215">
        <f t="shared" si="176"/>
        <v>15120.000000000002</v>
      </c>
      <c r="AN188" s="215">
        <f t="shared" si="151"/>
        <v>2924994240.0000005</v>
      </c>
      <c r="AO188" s="215">
        <v>115200</v>
      </c>
      <c r="AP188" s="215">
        <f t="shared" si="152"/>
        <v>22285670400</v>
      </c>
      <c r="AQ188" s="215">
        <f t="shared" si="177"/>
        <v>17280</v>
      </c>
      <c r="AR188" s="215">
        <f t="shared" si="153"/>
        <v>3342850560</v>
      </c>
      <c r="AS188" s="215">
        <v>86400</v>
      </c>
      <c r="AT188" s="215">
        <f t="shared" si="154"/>
        <v>16714252800</v>
      </c>
      <c r="AU188" s="215">
        <f t="shared" si="178"/>
        <v>12960</v>
      </c>
      <c r="AV188" s="215">
        <f t="shared" si="155"/>
        <v>2507137920</v>
      </c>
      <c r="AW188" s="215">
        <f t="shared" si="179"/>
        <v>302400</v>
      </c>
      <c r="AX188" s="215">
        <f t="shared" si="180"/>
        <v>58499884800</v>
      </c>
      <c r="AY188" s="215">
        <f t="shared" si="181"/>
        <v>45360</v>
      </c>
      <c r="AZ188" s="215">
        <f t="shared" si="182"/>
        <v>8774982720</v>
      </c>
      <c r="BA188" s="215">
        <v>158400</v>
      </c>
      <c r="BB188" s="215">
        <f t="shared" si="156"/>
        <v>30642796800</v>
      </c>
      <c r="BC188" s="215">
        <f t="shared" si="183"/>
        <v>23760</v>
      </c>
      <c r="BD188" s="215">
        <f t="shared" si="157"/>
        <v>4596419520</v>
      </c>
      <c r="BE188" s="214">
        <v>158400</v>
      </c>
      <c r="BF188" s="215">
        <f t="shared" si="158"/>
        <v>30642796800</v>
      </c>
      <c r="BG188" s="215">
        <f t="shared" si="184"/>
        <v>23760</v>
      </c>
      <c r="BH188" s="215">
        <f t="shared" si="159"/>
        <v>4596419520</v>
      </c>
      <c r="BI188" s="215">
        <v>144000</v>
      </c>
      <c r="BJ188" s="215">
        <f t="shared" si="160"/>
        <v>27857088000</v>
      </c>
      <c r="BK188" s="215">
        <f t="shared" si="185"/>
        <v>21600</v>
      </c>
      <c r="BL188" s="215">
        <f t="shared" si="161"/>
        <v>4178563200</v>
      </c>
      <c r="BM188" s="215">
        <f t="shared" si="186"/>
        <v>460800</v>
      </c>
      <c r="BN188" s="215">
        <f t="shared" si="187"/>
        <v>89142681600</v>
      </c>
      <c r="BO188" s="215">
        <f t="shared" si="188"/>
        <v>4596464880</v>
      </c>
      <c r="BP188" s="215">
        <f t="shared" si="189"/>
        <v>13371402240</v>
      </c>
      <c r="BQ188" s="215">
        <v>158400</v>
      </c>
      <c r="BR188" s="215">
        <f t="shared" si="162"/>
        <v>30642796800</v>
      </c>
      <c r="BS188" s="215">
        <f t="shared" si="190"/>
        <v>23760</v>
      </c>
      <c r="BT188" s="215">
        <f t="shared" si="163"/>
        <v>4596419520</v>
      </c>
      <c r="BU188" s="215">
        <v>144000</v>
      </c>
      <c r="BV188" s="215">
        <f t="shared" si="164"/>
        <v>27857088000</v>
      </c>
      <c r="BW188" s="215">
        <f t="shared" si="191"/>
        <v>21600</v>
      </c>
      <c r="BX188" s="215">
        <f t="shared" si="165"/>
        <v>4178563200</v>
      </c>
      <c r="BY188" s="215">
        <v>100800.00000000001</v>
      </c>
      <c r="BZ188" s="215">
        <f t="shared" si="166"/>
        <v>19499961600.000004</v>
      </c>
      <c r="CA188" s="215">
        <f t="shared" si="192"/>
        <v>15120.000000000002</v>
      </c>
      <c r="CB188" s="215">
        <f t="shared" si="167"/>
        <v>2924994240.0000005</v>
      </c>
      <c r="CC188" s="215">
        <f t="shared" si="193"/>
        <v>403200</v>
      </c>
      <c r="CD188" s="215">
        <f t="shared" si="194"/>
        <v>77999846400</v>
      </c>
      <c r="CE188" s="219">
        <f t="shared" si="195"/>
        <v>60480</v>
      </c>
      <c r="CF188" s="219">
        <f t="shared" si="196"/>
        <v>11699976960</v>
      </c>
      <c r="CG188" s="241">
        <f t="shared" si="197"/>
        <v>216000</v>
      </c>
      <c r="CH188" s="241">
        <f t="shared" si="198"/>
        <v>41785632000</v>
      </c>
      <c r="CI188" s="241">
        <f t="shared" si="199"/>
        <v>0</v>
      </c>
      <c r="CJ188" s="241"/>
      <c r="CK188" s="241"/>
      <c r="CL188" s="241"/>
      <c r="CM188" s="241"/>
    </row>
    <row r="189" spans="1:91" x14ac:dyDescent="0.35">
      <c r="A189" s="20" t="s">
        <v>8</v>
      </c>
      <c r="B189" s="20">
        <v>13070215</v>
      </c>
      <c r="C189" s="5" t="s">
        <v>291</v>
      </c>
      <c r="D189" s="6" t="s">
        <v>76</v>
      </c>
      <c r="E189" s="6">
        <v>12</v>
      </c>
      <c r="F189" s="6">
        <v>1</v>
      </c>
      <c r="G189" s="7">
        <v>319940</v>
      </c>
      <c r="H189" s="8">
        <f t="shared" si="168"/>
        <v>319940</v>
      </c>
      <c r="I189" s="12">
        <f t="shared" si="205"/>
        <v>120000</v>
      </c>
      <c r="J189" s="13">
        <f t="shared" si="206"/>
        <v>1440000</v>
      </c>
      <c r="K189" s="14">
        <v>1440000</v>
      </c>
      <c r="L189" s="14">
        <f t="shared" si="207"/>
        <v>460713600000</v>
      </c>
      <c r="M189" s="218">
        <f t="shared" si="138"/>
        <v>100000</v>
      </c>
      <c r="N189" s="218">
        <f t="shared" si="139"/>
        <v>1200000</v>
      </c>
      <c r="O189" s="238">
        <v>1200000</v>
      </c>
      <c r="P189" s="17">
        <f t="shared" si="140"/>
        <v>383928000000</v>
      </c>
      <c r="Q189" s="237">
        <v>0.15</v>
      </c>
      <c r="R189" s="8">
        <f t="shared" si="141"/>
        <v>180000</v>
      </c>
      <c r="S189" s="212">
        <f t="shared" si="142"/>
        <v>1380000</v>
      </c>
      <c r="T189" s="212">
        <f t="shared" si="143"/>
        <v>441517200000</v>
      </c>
      <c r="U189" s="215">
        <v>60000</v>
      </c>
      <c r="V189" s="215">
        <f t="shared" si="144"/>
        <v>19196400000</v>
      </c>
      <c r="W189" s="215">
        <f t="shared" si="169"/>
        <v>9000</v>
      </c>
      <c r="X189" s="215">
        <f t="shared" si="145"/>
        <v>2879460000</v>
      </c>
      <c r="Y189" s="221">
        <v>84000.000000000015</v>
      </c>
      <c r="Z189" s="221">
        <f t="shared" si="146"/>
        <v>26874960000.000004</v>
      </c>
      <c r="AA189" s="221">
        <f t="shared" si="170"/>
        <v>12600.000000000002</v>
      </c>
      <c r="AB189" s="221">
        <f t="shared" si="147"/>
        <v>4031244000.0000005</v>
      </c>
      <c r="AC189" s="215">
        <v>84000.000000000015</v>
      </c>
      <c r="AD189" s="215">
        <f t="shared" si="148"/>
        <v>26874960000.000004</v>
      </c>
      <c r="AE189" s="215">
        <f t="shared" si="171"/>
        <v>12600.000000000002</v>
      </c>
      <c r="AF189" s="215">
        <f t="shared" si="149"/>
        <v>4031244000.0000005</v>
      </c>
      <c r="AG189" s="215">
        <f t="shared" si="172"/>
        <v>228000.00000000003</v>
      </c>
      <c r="AH189" s="215">
        <f t="shared" si="173"/>
        <v>72946320000</v>
      </c>
      <c r="AI189" s="215">
        <f t="shared" si="174"/>
        <v>34200</v>
      </c>
      <c r="AJ189" s="215">
        <f t="shared" si="175"/>
        <v>10941948000</v>
      </c>
      <c r="AK189" s="214">
        <v>84000.000000000015</v>
      </c>
      <c r="AL189" s="215">
        <f t="shared" si="150"/>
        <v>26874960000.000004</v>
      </c>
      <c r="AM189" s="215">
        <f t="shared" si="176"/>
        <v>12600.000000000002</v>
      </c>
      <c r="AN189" s="215">
        <f t="shared" si="151"/>
        <v>4031244000.0000005</v>
      </c>
      <c r="AO189" s="215">
        <v>96000</v>
      </c>
      <c r="AP189" s="215">
        <f t="shared" si="152"/>
        <v>30714240000</v>
      </c>
      <c r="AQ189" s="215">
        <f t="shared" si="177"/>
        <v>14400</v>
      </c>
      <c r="AR189" s="215">
        <f t="shared" si="153"/>
        <v>4607136000</v>
      </c>
      <c r="AS189" s="215">
        <v>72000</v>
      </c>
      <c r="AT189" s="215">
        <f t="shared" si="154"/>
        <v>23035680000</v>
      </c>
      <c r="AU189" s="215">
        <f t="shared" si="178"/>
        <v>10800</v>
      </c>
      <c r="AV189" s="215">
        <f t="shared" si="155"/>
        <v>3455352000</v>
      </c>
      <c r="AW189" s="215">
        <f t="shared" si="179"/>
        <v>252000</v>
      </c>
      <c r="AX189" s="215">
        <f t="shared" si="180"/>
        <v>80624880000</v>
      </c>
      <c r="AY189" s="215">
        <f t="shared" si="181"/>
        <v>37800</v>
      </c>
      <c r="AZ189" s="215">
        <f t="shared" si="182"/>
        <v>12093732000</v>
      </c>
      <c r="BA189" s="215">
        <v>132000</v>
      </c>
      <c r="BB189" s="215">
        <f t="shared" si="156"/>
        <v>42232080000</v>
      </c>
      <c r="BC189" s="215">
        <f t="shared" si="183"/>
        <v>19800</v>
      </c>
      <c r="BD189" s="215">
        <f t="shared" si="157"/>
        <v>6334812000</v>
      </c>
      <c r="BE189" s="214">
        <v>132000</v>
      </c>
      <c r="BF189" s="215">
        <f t="shared" si="158"/>
        <v>42232080000</v>
      </c>
      <c r="BG189" s="215">
        <f t="shared" si="184"/>
        <v>19800</v>
      </c>
      <c r="BH189" s="215">
        <f t="shared" si="159"/>
        <v>6334812000</v>
      </c>
      <c r="BI189" s="215">
        <v>120000</v>
      </c>
      <c r="BJ189" s="215">
        <f t="shared" si="160"/>
        <v>38392800000</v>
      </c>
      <c r="BK189" s="215">
        <f t="shared" si="185"/>
        <v>18000</v>
      </c>
      <c r="BL189" s="215">
        <f t="shared" si="161"/>
        <v>5758920000</v>
      </c>
      <c r="BM189" s="215">
        <f t="shared" si="186"/>
        <v>384000</v>
      </c>
      <c r="BN189" s="215">
        <f t="shared" si="187"/>
        <v>122856960000</v>
      </c>
      <c r="BO189" s="215">
        <f t="shared" si="188"/>
        <v>6334849800</v>
      </c>
      <c r="BP189" s="215">
        <f t="shared" si="189"/>
        <v>18428544000</v>
      </c>
      <c r="BQ189" s="215">
        <v>132000</v>
      </c>
      <c r="BR189" s="215">
        <f t="shared" si="162"/>
        <v>42232080000</v>
      </c>
      <c r="BS189" s="215">
        <f t="shared" si="190"/>
        <v>19800</v>
      </c>
      <c r="BT189" s="215">
        <f t="shared" si="163"/>
        <v>6334812000</v>
      </c>
      <c r="BU189" s="215">
        <v>120000</v>
      </c>
      <c r="BV189" s="215">
        <f t="shared" si="164"/>
        <v>38392800000</v>
      </c>
      <c r="BW189" s="215">
        <f t="shared" si="191"/>
        <v>18000</v>
      </c>
      <c r="BX189" s="215">
        <f t="shared" si="165"/>
        <v>5758920000</v>
      </c>
      <c r="BY189" s="215">
        <v>84000.000000000015</v>
      </c>
      <c r="BZ189" s="215">
        <f t="shared" si="166"/>
        <v>26874960000.000004</v>
      </c>
      <c r="CA189" s="215">
        <f t="shared" si="192"/>
        <v>12600.000000000002</v>
      </c>
      <c r="CB189" s="215">
        <f t="shared" si="167"/>
        <v>4031244000.0000005</v>
      </c>
      <c r="CC189" s="215">
        <f t="shared" si="193"/>
        <v>336000</v>
      </c>
      <c r="CD189" s="215">
        <f t="shared" si="194"/>
        <v>107499840000</v>
      </c>
      <c r="CE189" s="219">
        <f t="shared" si="195"/>
        <v>50400</v>
      </c>
      <c r="CF189" s="219">
        <f t="shared" si="196"/>
        <v>16124976000</v>
      </c>
      <c r="CG189" s="241">
        <f t="shared" si="197"/>
        <v>180000</v>
      </c>
      <c r="CH189" s="241">
        <f t="shared" si="198"/>
        <v>57589200000</v>
      </c>
      <c r="CI189" s="241">
        <f t="shared" si="199"/>
        <v>0</v>
      </c>
      <c r="CJ189" s="241"/>
      <c r="CK189" s="241"/>
      <c r="CL189" s="241"/>
      <c r="CM189" s="241"/>
    </row>
    <row r="190" spans="1:91" x14ac:dyDescent="0.35">
      <c r="A190" s="20" t="s">
        <v>8</v>
      </c>
      <c r="B190" s="20">
        <v>13070216</v>
      </c>
      <c r="C190" s="5" t="s">
        <v>794</v>
      </c>
      <c r="D190" s="6" t="s">
        <v>78</v>
      </c>
      <c r="E190" s="6">
        <v>12</v>
      </c>
      <c r="F190" s="6">
        <v>1</v>
      </c>
      <c r="G190" s="7">
        <v>215774</v>
      </c>
      <c r="H190" s="8">
        <f t="shared" si="168"/>
        <v>215774</v>
      </c>
      <c r="I190" s="12">
        <f t="shared" si="205"/>
        <v>7200</v>
      </c>
      <c r="J190" s="13">
        <f t="shared" si="206"/>
        <v>86400</v>
      </c>
      <c r="K190" s="14">
        <v>86400</v>
      </c>
      <c r="L190" s="14">
        <f t="shared" si="207"/>
        <v>18642873600</v>
      </c>
      <c r="M190" s="218">
        <f t="shared" si="138"/>
        <v>4000</v>
      </c>
      <c r="N190" s="218">
        <f t="shared" si="139"/>
        <v>48000</v>
      </c>
      <c r="O190" s="230">
        <v>48000</v>
      </c>
      <c r="P190" s="17">
        <f t="shared" si="140"/>
        <v>10357152000</v>
      </c>
      <c r="Q190" s="237">
        <v>1</v>
      </c>
      <c r="R190" s="8">
        <f t="shared" si="141"/>
        <v>48000</v>
      </c>
      <c r="S190" s="212">
        <f t="shared" si="142"/>
        <v>96000</v>
      </c>
      <c r="T190" s="212">
        <f t="shared" si="143"/>
        <v>20714304000</v>
      </c>
      <c r="U190" s="215">
        <v>2400</v>
      </c>
      <c r="V190" s="215">
        <f t="shared" si="144"/>
        <v>517857600</v>
      </c>
      <c r="W190" s="215">
        <f t="shared" si="169"/>
        <v>2400</v>
      </c>
      <c r="X190" s="215">
        <f t="shared" si="145"/>
        <v>517857600</v>
      </c>
      <c r="Y190" s="221">
        <v>3360.0000000000005</v>
      </c>
      <c r="Z190" s="221">
        <f t="shared" si="146"/>
        <v>725000640.00000012</v>
      </c>
      <c r="AA190" s="221">
        <f t="shared" si="170"/>
        <v>3360.0000000000005</v>
      </c>
      <c r="AB190" s="221">
        <f t="shared" si="147"/>
        <v>725000640.00000012</v>
      </c>
      <c r="AC190" s="215">
        <v>3360.0000000000005</v>
      </c>
      <c r="AD190" s="215">
        <f t="shared" si="148"/>
        <v>725000640.00000012</v>
      </c>
      <c r="AE190" s="215">
        <f t="shared" si="171"/>
        <v>3360.0000000000005</v>
      </c>
      <c r="AF190" s="215">
        <f t="shared" si="149"/>
        <v>725000640.00000012</v>
      </c>
      <c r="AG190" s="215">
        <f t="shared" si="172"/>
        <v>9120</v>
      </c>
      <c r="AH190" s="215">
        <f t="shared" si="173"/>
        <v>1967858880.0000002</v>
      </c>
      <c r="AI190" s="215">
        <f t="shared" si="174"/>
        <v>9120</v>
      </c>
      <c r="AJ190" s="215">
        <f t="shared" si="175"/>
        <v>1967858880.0000002</v>
      </c>
      <c r="AK190" s="214">
        <v>3360.0000000000005</v>
      </c>
      <c r="AL190" s="215">
        <f t="shared" si="150"/>
        <v>725000640.00000012</v>
      </c>
      <c r="AM190" s="215">
        <f t="shared" si="176"/>
        <v>3360.0000000000005</v>
      </c>
      <c r="AN190" s="215">
        <f t="shared" si="151"/>
        <v>725000640.00000012</v>
      </c>
      <c r="AO190" s="215">
        <v>3840</v>
      </c>
      <c r="AP190" s="215">
        <f t="shared" si="152"/>
        <v>828572160</v>
      </c>
      <c r="AQ190" s="215">
        <f t="shared" si="177"/>
        <v>3840</v>
      </c>
      <c r="AR190" s="215">
        <f t="shared" si="153"/>
        <v>828572160</v>
      </c>
      <c r="AS190" s="215">
        <v>2880</v>
      </c>
      <c r="AT190" s="215">
        <f t="shared" si="154"/>
        <v>621429120</v>
      </c>
      <c r="AU190" s="215">
        <f t="shared" si="178"/>
        <v>2880</v>
      </c>
      <c r="AV190" s="215">
        <f t="shared" si="155"/>
        <v>621429120</v>
      </c>
      <c r="AW190" s="215">
        <f t="shared" si="179"/>
        <v>10080</v>
      </c>
      <c r="AX190" s="215">
        <f t="shared" si="180"/>
        <v>2175001920</v>
      </c>
      <c r="AY190" s="215">
        <f t="shared" si="181"/>
        <v>10080</v>
      </c>
      <c r="AZ190" s="215">
        <f t="shared" si="182"/>
        <v>2175001920</v>
      </c>
      <c r="BA190" s="215">
        <v>5280</v>
      </c>
      <c r="BB190" s="215">
        <f t="shared" si="156"/>
        <v>1139286720</v>
      </c>
      <c r="BC190" s="215">
        <f t="shared" si="183"/>
        <v>5280</v>
      </c>
      <c r="BD190" s="215">
        <f t="shared" si="157"/>
        <v>1139286720</v>
      </c>
      <c r="BE190" s="214">
        <v>5280</v>
      </c>
      <c r="BF190" s="215">
        <f t="shared" si="158"/>
        <v>1139286720</v>
      </c>
      <c r="BG190" s="215">
        <f t="shared" si="184"/>
        <v>5280</v>
      </c>
      <c r="BH190" s="215">
        <f t="shared" si="159"/>
        <v>1139286720</v>
      </c>
      <c r="BI190" s="215">
        <v>4800</v>
      </c>
      <c r="BJ190" s="215">
        <f t="shared" si="160"/>
        <v>1035715200</v>
      </c>
      <c r="BK190" s="215">
        <f t="shared" si="185"/>
        <v>4800</v>
      </c>
      <c r="BL190" s="215">
        <f t="shared" si="161"/>
        <v>1035715200</v>
      </c>
      <c r="BM190" s="215">
        <f t="shared" si="186"/>
        <v>15360</v>
      </c>
      <c r="BN190" s="215">
        <f t="shared" si="187"/>
        <v>3314288640</v>
      </c>
      <c r="BO190" s="215">
        <f t="shared" si="188"/>
        <v>1139296800</v>
      </c>
      <c r="BP190" s="215">
        <f t="shared" si="189"/>
        <v>3314288640</v>
      </c>
      <c r="BQ190" s="215">
        <v>5280</v>
      </c>
      <c r="BR190" s="215">
        <f t="shared" si="162"/>
        <v>1139286720</v>
      </c>
      <c r="BS190" s="215">
        <f t="shared" si="190"/>
        <v>5280</v>
      </c>
      <c r="BT190" s="215">
        <f t="shared" si="163"/>
        <v>1139286720</v>
      </c>
      <c r="BU190" s="215">
        <v>4800</v>
      </c>
      <c r="BV190" s="215">
        <f t="shared" si="164"/>
        <v>1035715200</v>
      </c>
      <c r="BW190" s="215">
        <f t="shared" si="191"/>
        <v>4800</v>
      </c>
      <c r="BX190" s="215">
        <f t="shared" si="165"/>
        <v>1035715200</v>
      </c>
      <c r="BY190" s="215">
        <v>3360.0000000000005</v>
      </c>
      <c r="BZ190" s="215">
        <f t="shared" si="166"/>
        <v>725000640.00000012</v>
      </c>
      <c r="CA190" s="215">
        <f t="shared" si="192"/>
        <v>3360.0000000000005</v>
      </c>
      <c r="CB190" s="215">
        <f t="shared" si="167"/>
        <v>725000640.00000012</v>
      </c>
      <c r="CC190" s="215">
        <f t="shared" si="193"/>
        <v>13440</v>
      </c>
      <c r="CD190" s="215">
        <f t="shared" si="194"/>
        <v>2900002560</v>
      </c>
      <c r="CE190" s="219">
        <f t="shared" si="195"/>
        <v>13440</v>
      </c>
      <c r="CF190" s="219">
        <f t="shared" si="196"/>
        <v>2900002560</v>
      </c>
      <c r="CG190" s="241">
        <f t="shared" si="197"/>
        <v>48000</v>
      </c>
      <c r="CH190" s="241">
        <f t="shared" si="198"/>
        <v>10357152000</v>
      </c>
      <c r="CI190" s="241">
        <f t="shared" si="199"/>
        <v>0</v>
      </c>
      <c r="CJ190" s="241"/>
      <c r="CK190" s="241"/>
      <c r="CL190" s="241"/>
      <c r="CM190" s="241"/>
    </row>
    <row r="191" spans="1:91" x14ac:dyDescent="0.35">
      <c r="A191" s="20" t="s">
        <v>8</v>
      </c>
      <c r="B191" s="20">
        <v>13070306</v>
      </c>
      <c r="C191" s="5" t="s">
        <v>278</v>
      </c>
      <c r="D191" s="6" t="s">
        <v>460</v>
      </c>
      <c r="E191" s="6">
        <v>12</v>
      </c>
      <c r="F191" s="6">
        <v>1</v>
      </c>
      <c r="G191" s="7">
        <v>409226.19047619042</v>
      </c>
      <c r="H191" s="8">
        <f t="shared" si="168"/>
        <v>409226.19047619042</v>
      </c>
      <c r="I191" s="12">
        <f t="shared" si="205"/>
        <v>7200</v>
      </c>
      <c r="J191" s="13">
        <f t="shared" si="206"/>
        <v>86400</v>
      </c>
      <c r="K191" s="14">
        <v>86400</v>
      </c>
      <c r="L191" s="14">
        <f t="shared" si="207"/>
        <v>35357142857.142853</v>
      </c>
      <c r="M191" s="218">
        <f t="shared" si="138"/>
        <v>25000</v>
      </c>
      <c r="N191" s="218">
        <f t="shared" si="139"/>
        <v>300000</v>
      </c>
      <c r="O191" s="230">
        <v>300000</v>
      </c>
      <c r="P191" s="17">
        <f t="shared" si="140"/>
        <v>122767857142.85713</v>
      </c>
      <c r="Q191" s="237">
        <v>0.1</v>
      </c>
      <c r="R191" s="8">
        <f t="shared" si="141"/>
        <v>30000</v>
      </c>
      <c r="S191" s="212">
        <f t="shared" si="142"/>
        <v>330000</v>
      </c>
      <c r="T191" s="212">
        <f t="shared" si="143"/>
        <v>135044642857.14284</v>
      </c>
      <c r="U191" s="215">
        <v>15000</v>
      </c>
      <c r="V191" s="215">
        <f t="shared" si="144"/>
        <v>6138392857.1428566</v>
      </c>
      <c r="W191" s="215">
        <f t="shared" si="169"/>
        <v>1500</v>
      </c>
      <c r="X191" s="215">
        <f t="shared" si="145"/>
        <v>613839285.71428561</v>
      </c>
      <c r="Y191" s="221">
        <v>21000.000000000004</v>
      </c>
      <c r="Z191" s="221">
        <f t="shared" si="146"/>
        <v>8593750000</v>
      </c>
      <c r="AA191" s="221">
        <f t="shared" si="170"/>
        <v>2100.0000000000005</v>
      </c>
      <c r="AB191" s="221">
        <f t="shared" si="147"/>
        <v>859375000</v>
      </c>
      <c r="AC191" s="215">
        <v>21000.000000000004</v>
      </c>
      <c r="AD191" s="215">
        <f t="shared" si="148"/>
        <v>8593750000</v>
      </c>
      <c r="AE191" s="215">
        <f t="shared" si="171"/>
        <v>2100.0000000000005</v>
      </c>
      <c r="AF191" s="215">
        <f t="shared" si="149"/>
        <v>859375000</v>
      </c>
      <c r="AG191" s="215">
        <f t="shared" si="172"/>
        <v>57000.000000000007</v>
      </c>
      <c r="AH191" s="215">
        <f t="shared" si="173"/>
        <v>23325892857.142857</v>
      </c>
      <c r="AI191" s="215">
        <f t="shared" si="174"/>
        <v>5700.0000000000009</v>
      </c>
      <c r="AJ191" s="215">
        <f t="shared" si="175"/>
        <v>2332589285.7142859</v>
      </c>
      <c r="AK191" s="214">
        <v>21000.000000000004</v>
      </c>
      <c r="AL191" s="215">
        <f t="shared" si="150"/>
        <v>8593750000</v>
      </c>
      <c r="AM191" s="215">
        <f t="shared" si="176"/>
        <v>2100.0000000000005</v>
      </c>
      <c r="AN191" s="215">
        <f t="shared" si="151"/>
        <v>859375000</v>
      </c>
      <c r="AO191" s="215">
        <v>24000</v>
      </c>
      <c r="AP191" s="215">
        <f t="shared" si="152"/>
        <v>9821428571.4285698</v>
      </c>
      <c r="AQ191" s="215">
        <f t="shared" si="177"/>
        <v>2400</v>
      </c>
      <c r="AR191" s="215">
        <f t="shared" si="153"/>
        <v>982142857.14285696</v>
      </c>
      <c r="AS191" s="215">
        <v>18000</v>
      </c>
      <c r="AT191" s="215">
        <f t="shared" si="154"/>
        <v>7366071428.5714273</v>
      </c>
      <c r="AU191" s="215">
        <f t="shared" si="178"/>
        <v>1800</v>
      </c>
      <c r="AV191" s="215">
        <f t="shared" si="155"/>
        <v>736607142.85714281</v>
      </c>
      <c r="AW191" s="215">
        <f t="shared" si="179"/>
        <v>63000</v>
      </c>
      <c r="AX191" s="215">
        <f t="shared" si="180"/>
        <v>25781249999.999996</v>
      </c>
      <c r="AY191" s="215">
        <f t="shared" si="181"/>
        <v>6300</v>
      </c>
      <c r="AZ191" s="215">
        <f t="shared" si="182"/>
        <v>2578125000</v>
      </c>
      <c r="BA191" s="215">
        <v>33000</v>
      </c>
      <c r="BB191" s="215">
        <f t="shared" si="156"/>
        <v>13504464285.714283</v>
      </c>
      <c r="BC191" s="215">
        <f t="shared" si="183"/>
        <v>3300</v>
      </c>
      <c r="BD191" s="215">
        <f t="shared" si="157"/>
        <v>1350446428.5714283</v>
      </c>
      <c r="BE191" s="214">
        <v>33000</v>
      </c>
      <c r="BF191" s="215">
        <f t="shared" si="158"/>
        <v>13504464285.714283</v>
      </c>
      <c r="BG191" s="215">
        <f t="shared" si="184"/>
        <v>3300</v>
      </c>
      <c r="BH191" s="215">
        <f t="shared" si="159"/>
        <v>1350446428.5714283</v>
      </c>
      <c r="BI191" s="215">
        <v>30000</v>
      </c>
      <c r="BJ191" s="215">
        <f t="shared" si="160"/>
        <v>12276785714.285713</v>
      </c>
      <c r="BK191" s="215">
        <f t="shared" si="185"/>
        <v>3000</v>
      </c>
      <c r="BL191" s="215">
        <f t="shared" si="161"/>
        <v>1227678571.4285712</v>
      </c>
      <c r="BM191" s="215">
        <f t="shared" si="186"/>
        <v>96000</v>
      </c>
      <c r="BN191" s="215">
        <f t="shared" si="187"/>
        <v>39285714285.714279</v>
      </c>
      <c r="BO191" s="215">
        <f t="shared" si="188"/>
        <v>1350452728.5714283</v>
      </c>
      <c r="BP191" s="215">
        <f t="shared" si="189"/>
        <v>3928571428.5714278</v>
      </c>
      <c r="BQ191" s="215">
        <v>33000</v>
      </c>
      <c r="BR191" s="215">
        <f t="shared" si="162"/>
        <v>13504464285.714283</v>
      </c>
      <c r="BS191" s="215">
        <f t="shared" si="190"/>
        <v>3300</v>
      </c>
      <c r="BT191" s="215">
        <f t="shared" si="163"/>
        <v>1350446428.5714283</v>
      </c>
      <c r="BU191" s="215">
        <v>30000</v>
      </c>
      <c r="BV191" s="215">
        <f t="shared" si="164"/>
        <v>12276785714.285713</v>
      </c>
      <c r="BW191" s="215">
        <f t="shared" si="191"/>
        <v>3000</v>
      </c>
      <c r="BX191" s="215">
        <f t="shared" si="165"/>
        <v>1227678571.4285712</v>
      </c>
      <c r="BY191" s="215">
        <v>21000.000000000004</v>
      </c>
      <c r="BZ191" s="215">
        <f t="shared" si="166"/>
        <v>8593750000</v>
      </c>
      <c r="CA191" s="215">
        <f t="shared" si="192"/>
        <v>2100.0000000000005</v>
      </c>
      <c r="CB191" s="215">
        <f t="shared" si="167"/>
        <v>859375000</v>
      </c>
      <c r="CC191" s="215">
        <f t="shared" si="193"/>
        <v>84000</v>
      </c>
      <c r="CD191" s="215">
        <f t="shared" si="194"/>
        <v>34375000000</v>
      </c>
      <c r="CE191" s="219">
        <f t="shared" si="195"/>
        <v>8400</v>
      </c>
      <c r="CF191" s="219">
        <f t="shared" si="196"/>
        <v>3437499999.9999995</v>
      </c>
      <c r="CG191" s="241">
        <f t="shared" si="197"/>
        <v>30000</v>
      </c>
      <c r="CH191" s="241">
        <f t="shared" si="198"/>
        <v>12276785714.285711</v>
      </c>
      <c r="CI191" s="241">
        <f t="shared" si="199"/>
        <v>0</v>
      </c>
      <c r="CJ191" s="241"/>
      <c r="CK191" s="241"/>
      <c r="CL191" s="241"/>
      <c r="CM191" s="241"/>
    </row>
    <row r="192" spans="1:91" x14ac:dyDescent="0.35">
      <c r="A192" s="20" t="s">
        <v>8</v>
      </c>
      <c r="B192" s="20" t="s">
        <v>488</v>
      </c>
      <c r="C192" s="5" t="s">
        <v>280</v>
      </c>
      <c r="D192" s="6" t="s">
        <v>279</v>
      </c>
      <c r="E192" s="6">
        <v>12</v>
      </c>
      <c r="F192" s="6">
        <v>1</v>
      </c>
      <c r="G192" s="7">
        <v>208400</v>
      </c>
      <c r="H192" s="8">
        <f t="shared" si="168"/>
        <v>208400</v>
      </c>
      <c r="I192" s="12">
        <f t="shared" si="205"/>
        <v>2160</v>
      </c>
      <c r="J192" s="13">
        <f t="shared" si="206"/>
        <v>25920</v>
      </c>
      <c r="K192" s="14">
        <v>25920</v>
      </c>
      <c r="L192" s="14">
        <f t="shared" si="207"/>
        <v>5401728000</v>
      </c>
      <c r="M192" s="218">
        <f t="shared" si="138"/>
        <v>1500</v>
      </c>
      <c r="N192" s="218">
        <f t="shared" si="139"/>
        <v>18000</v>
      </c>
      <c r="O192" s="230">
        <v>18000</v>
      </c>
      <c r="P192" s="17">
        <f t="shared" si="140"/>
        <v>3751200000</v>
      </c>
      <c r="Q192" s="237">
        <v>1</v>
      </c>
      <c r="R192" s="8">
        <f t="shared" si="141"/>
        <v>18000</v>
      </c>
      <c r="S192" s="212">
        <f t="shared" si="142"/>
        <v>36000</v>
      </c>
      <c r="T192" s="212">
        <f t="shared" si="143"/>
        <v>7502400000</v>
      </c>
      <c r="U192" s="215">
        <v>900</v>
      </c>
      <c r="V192" s="215">
        <f t="shared" si="144"/>
        <v>187560000</v>
      </c>
      <c r="W192" s="215">
        <f t="shared" si="169"/>
        <v>900</v>
      </c>
      <c r="X192" s="215">
        <f t="shared" si="145"/>
        <v>187560000</v>
      </c>
      <c r="Y192" s="221">
        <v>1260.0000000000002</v>
      </c>
      <c r="Z192" s="221">
        <f t="shared" si="146"/>
        <v>262584000.00000006</v>
      </c>
      <c r="AA192" s="221">
        <f t="shared" si="170"/>
        <v>1260.0000000000002</v>
      </c>
      <c r="AB192" s="221">
        <f t="shared" si="147"/>
        <v>262584000.00000006</v>
      </c>
      <c r="AC192" s="215">
        <v>1260.0000000000002</v>
      </c>
      <c r="AD192" s="215">
        <f t="shared" si="148"/>
        <v>262584000.00000006</v>
      </c>
      <c r="AE192" s="215">
        <f t="shared" si="171"/>
        <v>1260.0000000000002</v>
      </c>
      <c r="AF192" s="215">
        <f t="shared" si="149"/>
        <v>262584000.00000006</v>
      </c>
      <c r="AG192" s="215">
        <f t="shared" si="172"/>
        <v>3420.0000000000005</v>
      </c>
      <c r="AH192" s="215">
        <f t="shared" si="173"/>
        <v>712728000.00000012</v>
      </c>
      <c r="AI192" s="215">
        <f t="shared" si="174"/>
        <v>3420.0000000000005</v>
      </c>
      <c r="AJ192" s="215">
        <f t="shared" si="175"/>
        <v>712728000.00000012</v>
      </c>
      <c r="AK192" s="214">
        <v>1260.0000000000002</v>
      </c>
      <c r="AL192" s="215">
        <f t="shared" si="150"/>
        <v>262584000.00000006</v>
      </c>
      <c r="AM192" s="215">
        <f t="shared" si="176"/>
        <v>1260.0000000000002</v>
      </c>
      <c r="AN192" s="215">
        <f t="shared" si="151"/>
        <v>262584000.00000006</v>
      </c>
      <c r="AO192" s="215">
        <v>1440</v>
      </c>
      <c r="AP192" s="215">
        <f t="shared" si="152"/>
        <v>300096000</v>
      </c>
      <c r="AQ192" s="215">
        <f t="shared" si="177"/>
        <v>1440</v>
      </c>
      <c r="AR192" s="215">
        <f t="shared" si="153"/>
        <v>300096000</v>
      </c>
      <c r="AS192" s="215">
        <v>1080</v>
      </c>
      <c r="AT192" s="215">
        <f t="shared" si="154"/>
        <v>225072000</v>
      </c>
      <c r="AU192" s="215">
        <f t="shared" si="178"/>
        <v>1080</v>
      </c>
      <c r="AV192" s="215">
        <f t="shared" si="155"/>
        <v>225072000</v>
      </c>
      <c r="AW192" s="215">
        <f t="shared" si="179"/>
        <v>3780</v>
      </c>
      <c r="AX192" s="215">
        <f t="shared" si="180"/>
        <v>787752000</v>
      </c>
      <c r="AY192" s="215">
        <f t="shared" si="181"/>
        <v>3780</v>
      </c>
      <c r="AZ192" s="215">
        <f t="shared" si="182"/>
        <v>787752000</v>
      </c>
      <c r="BA192" s="215">
        <v>1980</v>
      </c>
      <c r="BB192" s="215">
        <f t="shared" si="156"/>
        <v>412632000</v>
      </c>
      <c r="BC192" s="215">
        <f t="shared" si="183"/>
        <v>1980</v>
      </c>
      <c r="BD192" s="215">
        <f t="shared" si="157"/>
        <v>412632000</v>
      </c>
      <c r="BE192" s="214">
        <v>1980</v>
      </c>
      <c r="BF192" s="215">
        <f t="shared" si="158"/>
        <v>412632000</v>
      </c>
      <c r="BG192" s="215">
        <f t="shared" si="184"/>
        <v>1980</v>
      </c>
      <c r="BH192" s="215">
        <f t="shared" si="159"/>
        <v>412632000</v>
      </c>
      <c r="BI192" s="215">
        <v>1800</v>
      </c>
      <c r="BJ192" s="215">
        <f t="shared" si="160"/>
        <v>375120000</v>
      </c>
      <c r="BK192" s="215">
        <f t="shared" si="185"/>
        <v>1800</v>
      </c>
      <c r="BL192" s="215">
        <f t="shared" si="161"/>
        <v>375120000</v>
      </c>
      <c r="BM192" s="215">
        <f t="shared" si="186"/>
        <v>5760</v>
      </c>
      <c r="BN192" s="215">
        <f t="shared" si="187"/>
        <v>1200384000</v>
      </c>
      <c r="BO192" s="215">
        <f t="shared" si="188"/>
        <v>412635780</v>
      </c>
      <c r="BP192" s="215">
        <f t="shared" si="189"/>
        <v>1200384000</v>
      </c>
      <c r="BQ192" s="215">
        <v>1980</v>
      </c>
      <c r="BR192" s="215">
        <f t="shared" si="162"/>
        <v>412632000</v>
      </c>
      <c r="BS192" s="215">
        <f t="shared" si="190"/>
        <v>1980</v>
      </c>
      <c r="BT192" s="215">
        <f t="shared" si="163"/>
        <v>412632000</v>
      </c>
      <c r="BU192" s="215">
        <v>1800</v>
      </c>
      <c r="BV192" s="215">
        <f t="shared" si="164"/>
        <v>375120000</v>
      </c>
      <c r="BW192" s="215">
        <f t="shared" si="191"/>
        <v>1800</v>
      </c>
      <c r="BX192" s="215">
        <f t="shared" si="165"/>
        <v>375120000</v>
      </c>
      <c r="BY192" s="215">
        <v>1260.0000000000002</v>
      </c>
      <c r="BZ192" s="215">
        <f t="shared" si="166"/>
        <v>262584000.00000006</v>
      </c>
      <c r="CA192" s="215">
        <f t="shared" si="192"/>
        <v>1260.0000000000002</v>
      </c>
      <c r="CB192" s="215">
        <f t="shared" si="167"/>
        <v>262584000.00000006</v>
      </c>
      <c r="CC192" s="215">
        <f t="shared" si="193"/>
        <v>5040</v>
      </c>
      <c r="CD192" s="215">
        <f t="shared" si="194"/>
        <v>1050336000</v>
      </c>
      <c r="CE192" s="219">
        <f t="shared" si="195"/>
        <v>5040</v>
      </c>
      <c r="CF192" s="219">
        <f t="shared" si="196"/>
        <v>1050336000</v>
      </c>
      <c r="CG192" s="241">
        <f t="shared" si="197"/>
        <v>18000</v>
      </c>
      <c r="CH192" s="241">
        <f t="shared" si="198"/>
        <v>3751200000</v>
      </c>
      <c r="CI192" s="241">
        <f t="shared" si="199"/>
        <v>0</v>
      </c>
      <c r="CJ192" s="241"/>
      <c r="CK192" s="241"/>
      <c r="CL192" s="241"/>
      <c r="CM192" s="241"/>
    </row>
    <row r="193" spans="1:91" x14ac:dyDescent="0.35">
      <c r="A193" s="20" t="s">
        <v>8</v>
      </c>
      <c r="B193" s="20">
        <v>13070305</v>
      </c>
      <c r="C193" s="5" t="s">
        <v>162</v>
      </c>
      <c r="D193" s="6" t="s">
        <v>163</v>
      </c>
      <c r="E193" s="6">
        <v>12</v>
      </c>
      <c r="F193" s="6">
        <v>1</v>
      </c>
      <c r="G193" s="7">
        <v>316220</v>
      </c>
      <c r="H193" s="8">
        <f t="shared" si="168"/>
        <v>316220</v>
      </c>
      <c r="I193" s="12">
        <f t="shared" si="205"/>
        <v>7200</v>
      </c>
      <c r="J193" s="13">
        <f t="shared" si="206"/>
        <v>86400</v>
      </c>
      <c r="K193" s="14">
        <v>86400</v>
      </c>
      <c r="L193" s="14">
        <f t="shared" si="207"/>
        <v>27321408000</v>
      </c>
      <c r="M193" s="218">
        <f t="shared" si="138"/>
        <v>4000</v>
      </c>
      <c r="N193" s="218">
        <f t="shared" si="139"/>
        <v>48000</v>
      </c>
      <c r="O193" s="230">
        <v>48000</v>
      </c>
      <c r="P193" s="17">
        <f t="shared" si="140"/>
        <v>15178560000</v>
      </c>
      <c r="Q193" s="237">
        <v>0.25</v>
      </c>
      <c r="R193" s="8">
        <f t="shared" si="141"/>
        <v>12000</v>
      </c>
      <c r="S193" s="212">
        <f t="shared" si="142"/>
        <v>60000</v>
      </c>
      <c r="T193" s="212">
        <f t="shared" si="143"/>
        <v>18973200000</v>
      </c>
      <c r="U193" s="215">
        <v>2400</v>
      </c>
      <c r="V193" s="215">
        <f t="shared" si="144"/>
        <v>758928000</v>
      </c>
      <c r="W193" s="215">
        <f t="shared" si="169"/>
        <v>600</v>
      </c>
      <c r="X193" s="215">
        <f t="shared" si="145"/>
        <v>189732000</v>
      </c>
      <c r="Y193" s="221">
        <v>3360.0000000000005</v>
      </c>
      <c r="Z193" s="221">
        <f t="shared" si="146"/>
        <v>1062499200.0000001</v>
      </c>
      <c r="AA193" s="221">
        <f t="shared" si="170"/>
        <v>840.00000000000011</v>
      </c>
      <c r="AB193" s="221">
        <f t="shared" si="147"/>
        <v>265624800.00000003</v>
      </c>
      <c r="AC193" s="215">
        <v>3360.0000000000005</v>
      </c>
      <c r="AD193" s="215">
        <f t="shared" si="148"/>
        <v>1062499200.0000001</v>
      </c>
      <c r="AE193" s="215">
        <f t="shared" si="171"/>
        <v>840.00000000000011</v>
      </c>
      <c r="AF193" s="215">
        <f t="shared" si="149"/>
        <v>265624800.00000003</v>
      </c>
      <c r="AG193" s="215">
        <f t="shared" si="172"/>
        <v>9120</v>
      </c>
      <c r="AH193" s="215">
        <f t="shared" si="173"/>
        <v>2883926400</v>
      </c>
      <c r="AI193" s="215">
        <f t="shared" si="174"/>
        <v>2280</v>
      </c>
      <c r="AJ193" s="215">
        <f t="shared" si="175"/>
        <v>720981600</v>
      </c>
      <c r="AK193" s="214">
        <v>3360.0000000000005</v>
      </c>
      <c r="AL193" s="215">
        <f t="shared" si="150"/>
        <v>1062499200.0000001</v>
      </c>
      <c r="AM193" s="215">
        <f t="shared" si="176"/>
        <v>840.00000000000011</v>
      </c>
      <c r="AN193" s="215">
        <f t="shared" si="151"/>
        <v>265624800.00000003</v>
      </c>
      <c r="AO193" s="215">
        <v>3840</v>
      </c>
      <c r="AP193" s="215">
        <f t="shared" si="152"/>
        <v>1214284800</v>
      </c>
      <c r="AQ193" s="215">
        <f t="shared" si="177"/>
        <v>960</v>
      </c>
      <c r="AR193" s="215">
        <f t="shared" si="153"/>
        <v>303571200</v>
      </c>
      <c r="AS193" s="215">
        <v>2880</v>
      </c>
      <c r="AT193" s="215">
        <f t="shared" si="154"/>
        <v>910713600</v>
      </c>
      <c r="AU193" s="215">
        <f t="shared" si="178"/>
        <v>720</v>
      </c>
      <c r="AV193" s="215">
        <f t="shared" si="155"/>
        <v>227678400</v>
      </c>
      <c r="AW193" s="215">
        <f t="shared" si="179"/>
        <v>10080</v>
      </c>
      <c r="AX193" s="215">
        <f t="shared" si="180"/>
        <v>3187497600</v>
      </c>
      <c r="AY193" s="215">
        <f t="shared" si="181"/>
        <v>2520</v>
      </c>
      <c r="AZ193" s="215">
        <f t="shared" si="182"/>
        <v>796874400</v>
      </c>
      <c r="BA193" s="215">
        <v>5280</v>
      </c>
      <c r="BB193" s="215">
        <f t="shared" si="156"/>
        <v>1669641600</v>
      </c>
      <c r="BC193" s="215">
        <f t="shared" si="183"/>
        <v>1320</v>
      </c>
      <c r="BD193" s="215">
        <f t="shared" si="157"/>
        <v>417410400</v>
      </c>
      <c r="BE193" s="214">
        <v>5280</v>
      </c>
      <c r="BF193" s="215">
        <f t="shared" si="158"/>
        <v>1669641600</v>
      </c>
      <c r="BG193" s="215">
        <f t="shared" si="184"/>
        <v>1320</v>
      </c>
      <c r="BH193" s="215">
        <f t="shared" si="159"/>
        <v>417410400</v>
      </c>
      <c r="BI193" s="215">
        <v>4800</v>
      </c>
      <c r="BJ193" s="215">
        <f t="shared" si="160"/>
        <v>1517856000</v>
      </c>
      <c r="BK193" s="215">
        <f t="shared" si="185"/>
        <v>1200</v>
      </c>
      <c r="BL193" s="215">
        <f t="shared" si="161"/>
        <v>379464000</v>
      </c>
      <c r="BM193" s="215">
        <f t="shared" si="186"/>
        <v>15360</v>
      </c>
      <c r="BN193" s="215">
        <f t="shared" si="187"/>
        <v>4857139200</v>
      </c>
      <c r="BO193" s="215">
        <f t="shared" si="188"/>
        <v>417412920</v>
      </c>
      <c r="BP193" s="215">
        <f t="shared" si="189"/>
        <v>1214284800</v>
      </c>
      <c r="BQ193" s="215">
        <v>5280</v>
      </c>
      <c r="BR193" s="215">
        <f t="shared" si="162"/>
        <v>1669641600</v>
      </c>
      <c r="BS193" s="215">
        <f t="shared" si="190"/>
        <v>1320</v>
      </c>
      <c r="BT193" s="215">
        <f t="shared" si="163"/>
        <v>417410400</v>
      </c>
      <c r="BU193" s="215">
        <v>4800</v>
      </c>
      <c r="BV193" s="215">
        <f t="shared" si="164"/>
        <v>1517856000</v>
      </c>
      <c r="BW193" s="215">
        <f t="shared" si="191"/>
        <v>1200</v>
      </c>
      <c r="BX193" s="215">
        <f t="shared" si="165"/>
        <v>379464000</v>
      </c>
      <c r="BY193" s="215">
        <v>3360.0000000000005</v>
      </c>
      <c r="BZ193" s="215">
        <f t="shared" si="166"/>
        <v>1062499200.0000001</v>
      </c>
      <c r="CA193" s="215">
        <f t="shared" si="192"/>
        <v>840.00000000000011</v>
      </c>
      <c r="CB193" s="215">
        <f t="shared" si="167"/>
        <v>265624800.00000003</v>
      </c>
      <c r="CC193" s="215">
        <f t="shared" si="193"/>
        <v>13440</v>
      </c>
      <c r="CD193" s="215">
        <f t="shared" si="194"/>
        <v>4249996800</v>
      </c>
      <c r="CE193" s="219">
        <f t="shared" si="195"/>
        <v>3360</v>
      </c>
      <c r="CF193" s="219">
        <f t="shared" si="196"/>
        <v>1062499200</v>
      </c>
      <c r="CG193" s="241">
        <f t="shared" si="197"/>
        <v>12000</v>
      </c>
      <c r="CH193" s="241">
        <f t="shared" si="198"/>
        <v>3794640000</v>
      </c>
      <c r="CI193" s="241">
        <f t="shared" si="199"/>
        <v>0</v>
      </c>
      <c r="CJ193" s="241"/>
      <c r="CK193" s="241"/>
      <c r="CL193" s="241"/>
      <c r="CM193" s="241"/>
    </row>
    <row r="194" spans="1:91" x14ac:dyDescent="0.35">
      <c r="A194" s="20" t="s">
        <v>11</v>
      </c>
      <c r="B194" s="20">
        <v>13040206</v>
      </c>
      <c r="C194" s="5" t="s">
        <v>293</v>
      </c>
      <c r="D194" s="6" t="s">
        <v>292</v>
      </c>
      <c r="E194" s="6">
        <v>12</v>
      </c>
      <c r="F194" s="6">
        <v>30</v>
      </c>
      <c r="G194" s="7">
        <v>475200</v>
      </c>
      <c r="H194" s="8">
        <f t="shared" si="168"/>
        <v>15840</v>
      </c>
      <c r="I194" s="12">
        <f t="shared" si="205"/>
        <v>24000</v>
      </c>
      <c r="J194" s="13">
        <f t="shared" si="206"/>
        <v>288000</v>
      </c>
      <c r="K194" s="14">
        <v>8640000</v>
      </c>
      <c r="L194" s="14">
        <f t="shared" si="207"/>
        <v>136857600000</v>
      </c>
      <c r="M194" s="218">
        <f t="shared" ref="M194:M257" si="208">N194/E194</f>
        <v>15000</v>
      </c>
      <c r="N194" s="218">
        <f t="shared" ref="N194:N257" si="209">O194/F194</f>
        <v>180000</v>
      </c>
      <c r="O194" s="230">
        <v>5400000</v>
      </c>
      <c r="P194" s="17">
        <f t="shared" ref="P194:P246" si="210">O194*H194</f>
        <v>85536000000</v>
      </c>
      <c r="Q194" s="237">
        <v>1</v>
      </c>
      <c r="R194" s="8">
        <f t="shared" ref="R194:R246" si="211">Q194*O194</f>
        <v>5400000</v>
      </c>
      <c r="S194" s="212">
        <f t="shared" ref="S194:S246" si="212">R194+O194</f>
        <v>10800000</v>
      </c>
      <c r="T194" s="212">
        <f t="shared" ref="T194:T246" si="213">S194*H194</f>
        <v>171072000000</v>
      </c>
      <c r="U194" s="215">
        <v>270000</v>
      </c>
      <c r="V194" s="215">
        <f t="shared" ref="V194:V257" si="214">U194*H194</f>
        <v>4276800000</v>
      </c>
      <c r="W194" s="215">
        <f t="shared" si="169"/>
        <v>270000</v>
      </c>
      <c r="X194" s="215">
        <f t="shared" ref="X194:X257" si="215">W194*H194</f>
        <v>4276800000</v>
      </c>
      <c r="Y194" s="221">
        <v>378000.00000000006</v>
      </c>
      <c r="Z194" s="221">
        <f t="shared" ref="Z194:Z257" si="216">Y194*H194</f>
        <v>5987520000.000001</v>
      </c>
      <c r="AA194" s="221">
        <f t="shared" si="170"/>
        <v>378000.00000000006</v>
      </c>
      <c r="AB194" s="221">
        <f t="shared" ref="AB194:AB257" si="217">AA194*H194</f>
        <v>5987520000.000001</v>
      </c>
      <c r="AC194" s="215">
        <v>378000.00000000006</v>
      </c>
      <c r="AD194" s="215">
        <f t="shared" ref="AD194:AD257" si="218">AC194*H194</f>
        <v>5987520000.000001</v>
      </c>
      <c r="AE194" s="215">
        <f t="shared" si="171"/>
        <v>378000.00000000006</v>
      </c>
      <c r="AF194" s="215">
        <f t="shared" ref="AF194:AF257" si="219">AE194*H194</f>
        <v>5987520000.000001</v>
      </c>
      <c r="AG194" s="215">
        <f t="shared" si="172"/>
        <v>1026000.0000000001</v>
      </c>
      <c r="AH194" s="215">
        <f t="shared" si="173"/>
        <v>16251840000.000002</v>
      </c>
      <c r="AI194" s="215">
        <f t="shared" si="174"/>
        <v>1026000.0000000001</v>
      </c>
      <c r="AJ194" s="215">
        <f t="shared" si="175"/>
        <v>16251840000.000002</v>
      </c>
      <c r="AK194" s="214">
        <v>378000.00000000006</v>
      </c>
      <c r="AL194" s="215">
        <f t="shared" ref="AL194:AL257" si="220">AK194*H194</f>
        <v>5987520000.000001</v>
      </c>
      <c r="AM194" s="215">
        <f t="shared" si="176"/>
        <v>378000.00000000006</v>
      </c>
      <c r="AN194" s="215">
        <f t="shared" ref="AN194:AN257" si="221">AM194*H194</f>
        <v>5987520000.000001</v>
      </c>
      <c r="AO194" s="215">
        <v>432000</v>
      </c>
      <c r="AP194" s="215">
        <f t="shared" ref="AP194:AP257" si="222">AO194*H194</f>
        <v>6842880000</v>
      </c>
      <c r="AQ194" s="215">
        <f t="shared" si="177"/>
        <v>432000</v>
      </c>
      <c r="AR194" s="215">
        <f t="shared" ref="AR194:AR257" si="223">AQ194*H194</f>
        <v>6842880000</v>
      </c>
      <c r="AS194" s="215">
        <v>324000</v>
      </c>
      <c r="AT194" s="215">
        <f t="shared" ref="AT194:AT257" si="224">AS194*H194</f>
        <v>5132160000</v>
      </c>
      <c r="AU194" s="215">
        <f t="shared" si="178"/>
        <v>324000</v>
      </c>
      <c r="AV194" s="215">
        <f t="shared" ref="AV194:AV257" si="225">AU194*H194</f>
        <v>5132160000</v>
      </c>
      <c r="AW194" s="215">
        <f t="shared" si="179"/>
        <v>1134000</v>
      </c>
      <c r="AX194" s="215">
        <f t="shared" si="180"/>
        <v>17962560000</v>
      </c>
      <c r="AY194" s="215">
        <f t="shared" si="181"/>
        <v>1134000</v>
      </c>
      <c r="AZ194" s="215">
        <f t="shared" si="182"/>
        <v>17962560000</v>
      </c>
      <c r="BA194" s="215">
        <v>594000</v>
      </c>
      <c r="BB194" s="215">
        <f t="shared" ref="BB194:BB257" si="226">BA194*H194</f>
        <v>9408960000</v>
      </c>
      <c r="BC194" s="215">
        <f t="shared" si="183"/>
        <v>594000</v>
      </c>
      <c r="BD194" s="215">
        <f t="shared" ref="BD194:BD257" si="227">BC194*H194</f>
        <v>9408960000</v>
      </c>
      <c r="BE194" s="214">
        <v>594000</v>
      </c>
      <c r="BF194" s="215">
        <f t="shared" ref="BF194:BF257" si="228">BE194*H194</f>
        <v>9408960000</v>
      </c>
      <c r="BG194" s="215">
        <f t="shared" si="184"/>
        <v>594000</v>
      </c>
      <c r="BH194" s="215">
        <f t="shared" ref="BH194:BH257" si="229">BG194*H194</f>
        <v>9408960000</v>
      </c>
      <c r="BI194" s="215">
        <v>540000</v>
      </c>
      <c r="BJ194" s="215">
        <f t="shared" ref="BJ194:BJ257" si="230">BI194*H194</f>
        <v>8553600000</v>
      </c>
      <c r="BK194" s="215">
        <f t="shared" si="185"/>
        <v>540000</v>
      </c>
      <c r="BL194" s="215">
        <f t="shared" ref="BL194:BL257" si="231">BK194*H194</f>
        <v>8553600000</v>
      </c>
      <c r="BM194" s="215">
        <f t="shared" si="186"/>
        <v>1728000</v>
      </c>
      <c r="BN194" s="215">
        <f t="shared" si="187"/>
        <v>27371520000</v>
      </c>
      <c r="BO194" s="215">
        <f t="shared" si="188"/>
        <v>9410094000</v>
      </c>
      <c r="BP194" s="215">
        <f t="shared" si="189"/>
        <v>27371520000</v>
      </c>
      <c r="BQ194" s="215">
        <v>594000</v>
      </c>
      <c r="BR194" s="215">
        <f t="shared" ref="BR194:BR257" si="232">BQ194*H194</f>
        <v>9408960000</v>
      </c>
      <c r="BS194" s="215">
        <f t="shared" si="190"/>
        <v>594000</v>
      </c>
      <c r="BT194" s="215">
        <f t="shared" ref="BT194:BT257" si="233">BS194*H194</f>
        <v>9408960000</v>
      </c>
      <c r="BU194" s="215">
        <v>540000</v>
      </c>
      <c r="BV194" s="215">
        <f t="shared" ref="BV194:BV257" si="234">BU194*H194</f>
        <v>8553600000</v>
      </c>
      <c r="BW194" s="215">
        <f t="shared" si="191"/>
        <v>540000</v>
      </c>
      <c r="BX194" s="215">
        <f t="shared" ref="BX194:BX257" si="235">BW194*H194</f>
        <v>8553600000</v>
      </c>
      <c r="BY194" s="215">
        <v>378000.00000000006</v>
      </c>
      <c r="BZ194" s="215">
        <f t="shared" ref="BZ194:BZ257" si="236">BY194*H194</f>
        <v>5987520000.000001</v>
      </c>
      <c r="CA194" s="215">
        <f t="shared" si="192"/>
        <v>378000.00000000006</v>
      </c>
      <c r="CB194" s="215">
        <f t="shared" ref="CB194:CB257" si="237">CA194*H194</f>
        <v>5987520000.000001</v>
      </c>
      <c r="CC194" s="215">
        <f t="shared" si="193"/>
        <v>1512000</v>
      </c>
      <c r="CD194" s="215">
        <f t="shared" si="194"/>
        <v>23950080000</v>
      </c>
      <c r="CE194" s="219">
        <f t="shared" si="195"/>
        <v>1512000</v>
      </c>
      <c r="CF194" s="219">
        <f t="shared" si="196"/>
        <v>23950080000</v>
      </c>
      <c r="CG194" s="241">
        <f t="shared" si="197"/>
        <v>5400000</v>
      </c>
      <c r="CH194" s="241">
        <f t="shared" si="198"/>
        <v>85536000000</v>
      </c>
      <c r="CI194" s="241">
        <f t="shared" si="199"/>
        <v>0</v>
      </c>
      <c r="CJ194" s="241"/>
      <c r="CK194" s="241"/>
      <c r="CL194" s="241"/>
      <c r="CM194" s="241"/>
    </row>
    <row r="195" spans="1:91" x14ac:dyDescent="0.35">
      <c r="A195" s="20" t="s">
        <v>11</v>
      </c>
      <c r="B195" s="20">
        <v>13040216</v>
      </c>
      <c r="C195" s="5" t="s">
        <v>454</v>
      </c>
      <c r="D195" s="6" t="s">
        <v>80</v>
      </c>
      <c r="E195" s="6">
        <v>12</v>
      </c>
      <c r="F195" s="6">
        <v>28</v>
      </c>
      <c r="G195" s="7">
        <v>277200</v>
      </c>
      <c r="H195" s="8">
        <f t="shared" ref="H195:H258" si="238">G195/F195</f>
        <v>9900</v>
      </c>
      <c r="I195" s="12">
        <f t="shared" si="205"/>
        <v>38571.428571428572</v>
      </c>
      <c r="J195" s="13">
        <f t="shared" si="206"/>
        <v>462857.14285714284</v>
      </c>
      <c r="K195" s="14">
        <v>12960000</v>
      </c>
      <c r="L195" s="14">
        <f t="shared" si="207"/>
        <v>128304000000</v>
      </c>
      <c r="M195" s="218">
        <f t="shared" si="208"/>
        <v>15000</v>
      </c>
      <c r="N195" s="218">
        <f t="shared" si="209"/>
        <v>180000</v>
      </c>
      <c r="O195" s="230">
        <v>5040000</v>
      </c>
      <c r="P195" s="17">
        <f t="shared" si="210"/>
        <v>49896000000</v>
      </c>
      <c r="Q195" s="237">
        <v>0.5</v>
      </c>
      <c r="R195" s="8">
        <f t="shared" si="211"/>
        <v>2520000</v>
      </c>
      <c r="S195" s="212">
        <f t="shared" si="212"/>
        <v>7560000</v>
      </c>
      <c r="T195" s="212">
        <f t="shared" si="213"/>
        <v>74844000000</v>
      </c>
      <c r="U195" s="215">
        <v>252000</v>
      </c>
      <c r="V195" s="215">
        <f t="shared" si="214"/>
        <v>2494800000</v>
      </c>
      <c r="W195" s="215">
        <f t="shared" si="169"/>
        <v>126000</v>
      </c>
      <c r="X195" s="215">
        <f t="shared" si="215"/>
        <v>1247400000</v>
      </c>
      <c r="Y195" s="221">
        <v>352800.00000000006</v>
      </c>
      <c r="Z195" s="221">
        <f t="shared" si="216"/>
        <v>3492720000.0000005</v>
      </c>
      <c r="AA195" s="221">
        <f t="shared" si="170"/>
        <v>176400.00000000003</v>
      </c>
      <c r="AB195" s="221">
        <f t="shared" si="217"/>
        <v>1746360000.0000002</v>
      </c>
      <c r="AC195" s="215">
        <v>352800.00000000006</v>
      </c>
      <c r="AD195" s="215">
        <f t="shared" si="218"/>
        <v>3492720000.0000005</v>
      </c>
      <c r="AE195" s="215">
        <f t="shared" si="171"/>
        <v>176400.00000000003</v>
      </c>
      <c r="AF195" s="215">
        <f t="shared" si="219"/>
        <v>1746360000.0000002</v>
      </c>
      <c r="AG195" s="215">
        <f>AC195+Y195+U195</f>
        <v>957600.00000000012</v>
      </c>
      <c r="AH195" s="215">
        <f t="shared" si="173"/>
        <v>9480240000</v>
      </c>
      <c r="AI195" s="215">
        <f t="shared" si="174"/>
        <v>478800.00000000006</v>
      </c>
      <c r="AJ195" s="215">
        <f t="shared" si="174"/>
        <v>4740120000</v>
      </c>
      <c r="AK195" s="214">
        <v>352800.00000000006</v>
      </c>
      <c r="AL195" s="215">
        <f t="shared" si="220"/>
        <v>3492720000.0000005</v>
      </c>
      <c r="AM195" s="215">
        <f>AK195*Q195</f>
        <v>176400.00000000003</v>
      </c>
      <c r="AN195" s="215">
        <f t="shared" si="221"/>
        <v>1746360000.0000002</v>
      </c>
      <c r="AO195" s="215">
        <v>403200</v>
      </c>
      <c r="AP195" s="215">
        <f t="shared" si="222"/>
        <v>3991680000</v>
      </c>
      <c r="AQ195" s="215">
        <f>AO195*Q195</f>
        <v>201600</v>
      </c>
      <c r="AR195" s="215">
        <f t="shared" si="223"/>
        <v>1995840000</v>
      </c>
      <c r="AS195" s="215">
        <v>302400</v>
      </c>
      <c r="AT195" s="215">
        <f t="shared" si="224"/>
        <v>2993760000</v>
      </c>
      <c r="AU195" s="215">
        <f>AS195*Q195</f>
        <v>151200</v>
      </c>
      <c r="AV195" s="215">
        <f t="shared" si="225"/>
        <v>1496880000</v>
      </c>
      <c r="AW195" s="215">
        <f>AS195+AO195+AK195</f>
        <v>1058400</v>
      </c>
      <c r="AX195" s="215">
        <f>AT195+AP195+AL195</f>
        <v>10478160000</v>
      </c>
      <c r="AY195" s="215">
        <f>AU195+AQ195+AM195</f>
        <v>529200</v>
      </c>
      <c r="AZ195" s="215">
        <f>AV195+AR195+AN195</f>
        <v>5239080000</v>
      </c>
      <c r="BA195" s="215">
        <v>554400</v>
      </c>
      <c r="BB195" s="215">
        <f t="shared" si="226"/>
        <v>5488560000</v>
      </c>
      <c r="BC195" s="215">
        <f>BA195*Q195</f>
        <v>277200</v>
      </c>
      <c r="BD195" s="215">
        <f t="shared" si="227"/>
        <v>2744280000</v>
      </c>
      <c r="BE195" s="214">
        <v>554400</v>
      </c>
      <c r="BF195" s="215">
        <f t="shared" si="228"/>
        <v>5488560000</v>
      </c>
      <c r="BG195" s="215">
        <f>BE195*Q195</f>
        <v>277200</v>
      </c>
      <c r="BH195" s="215">
        <f t="shared" si="229"/>
        <v>2744280000</v>
      </c>
      <c r="BI195" s="215">
        <v>504000</v>
      </c>
      <c r="BJ195" s="215">
        <f t="shared" si="230"/>
        <v>4989600000</v>
      </c>
      <c r="BK195" s="215">
        <f>BI195*Q195</f>
        <v>252000</v>
      </c>
      <c r="BL195" s="215">
        <f t="shared" si="231"/>
        <v>2494800000</v>
      </c>
      <c r="BM195" s="215">
        <f>BI195+BE195+BA195</f>
        <v>1612800</v>
      </c>
      <c r="BN195" s="215">
        <f>BJ195+BF195+BB195</f>
        <v>15966720000</v>
      </c>
      <c r="BO195" s="215">
        <f>BK195+BH195+BC195</f>
        <v>2744809200</v>
      </c>
      <c r="BP195" s="215">
        <f>BL195+BH195+BD195</f>
        <v>7983360000</v>
      </c>
      <c r="BQ195" s="215">
        <v>554400</v>
      </c>
      <c r="BR195" s="215">
        <f t="shared" si="232"/>
        <v>5488560000</v>
      </c>
      <c r="BS195" s="215">
        <f>BQ195*Q195</f>
        <v>277200</v>
      </c>
      <c r="BT195" s="215">
        <f t="shared" si="233"/>
        <v>2744280000</v>
      </c>
      <c r="BU195" s="215">
        <v>504000</v>
      </c>
      <c r="BV195" s="215">
        <f t="shared" si="234"/>
        <v>4989600000</v>
      </c>
      <c r="BW195" s="215">
        <f>BU195*Q195</f>
        <v>252000</v>
      </c>
      <c r="BX195" s="215">
        <f t="shared" si="235"/>
        <v>2494800000</v>
      </c>
      <c r="BY195" s="215">
        <v>352800.00000000006</v>
      </c>
      <c r="BZ195" s="215">
        <f t="shared" si="236"/>
        <v>3492720000.0000005</v>
      </c>
      <c r="CA195" s="215">
        <f t="shared" si="192"/>
        <v>176400.00000000003</v>
      </c>
      <c r="CB195" s="215">
        <f t="shared" si="237"/>
        <v>1746360000.0000002</v>
      </c>
      <c r="CC195" s="215">
        <f t="shared" si="193"/>
        <v>1411200</v>
      </c>
      <c r="CD195" s="215">
        <f t="shared" si="194"/>
        <v>13970880000</v>
      </c>
      <c r="CE195" s="219">
        <f t="shared" si="195"/>
        <v>705600</v>
      </c>
      <c r="CF195" s="219">
        <f t="shared" si="196"/>
        <v>6985440000</v>
      </c>
      <c r="CG195" s="241">
        <f t="shared" ref="CG195:CG258" si="239">CA195+BW195+BS195+BK195+BG195+BC195+AU195+AQ195+AM195+AE195+AA195+W195</f>
        <v>2520000</v>
      </c>
      <c r="CH195" s="241">
        <f t="shared" ref="CH195:CH258" si="240">CB195+BX195+BT195+BL195+BH195+BD195+AV195+AR195+AN195+AF195+AB195+X195</f>
        <v>24948000000</v>
      </c>
      <c r="CI195" s="241">
        <f t="shared" ref="CI195:CI258" si="241">CG195-R195</f>
        <v>0</v>
      </c>
      <c r="CJ195" s="241"/>
      <c r="CK195" s="241"/>
      <c r="CL195" s="241"/>
      <c r="CM195" s="241"/>
    </row>
    <row r="196" spans="1:91" ht="30" customHeight="1" x14ac:dyDescent="0.35">
      <c r="A196" s="20" t="s">
        <v>11</v>
      </c>
      <c r="B196" s="20">
        <v>13030202</v>
      </c>
      <c r="C196" s="91" t="s">
        <v>294</v>
      </c>
      <c r="D196" s="6" t="s">
        <v>318</v>
      </c>
      <c r="E196" s="6">
        <v>12</v>
      </c>
      <c r="F196" s="6">
        <v>30</v>
      </c>
      <c r="G196" s="7">
        <v>204540</v>
      </c>
      <c r="H196" s="8">
        <f t="shared" si="238"/>
        <v>6818</v>
      </c>
      <c r="I196" s="12">
        <f t="shared" si="205"/>
        <v>28800</v>
      </c>
      <c r="J196" s="13">
        <f t="shared" si="206"/>
        <v>345600</v>
      </c>
      <c r="K196" s="14">
        <v>10368000</v>
      </c>
      <c r="L196" s="14">
        <f t="shared" si="207"/>
        <v>70689024000</v>
      </c>
      <c r="M196" s="218">
        <f t="shared" si="208"/>
        <v>10000</v>
      </c>
      <c r="N196" s="218">
        <f t="shared" si="209"/>
        <v>120000</v>
      </c>
      <c r="O196" s="230">
        <v>3600000</v>
      </c>
      <c r="P196" s="17">
        <f t="shared" si="210"/>
        <v>24544800000</v>
      </c>
      <c r="Q196" s="237">
        <v>0.5</v>
      </c>
      <c r="R196" s="8">
        <f t="shared" si="211"/>
        <v>1800000</v>
      </c>
      <c r="S196" s="212">
        <f t="shared" si="212"/>
        <v>5400000</v>
      </c>
      <c r="T196" s="212">
        <f t="shared" si="213"/>
        <v>36817200000</v>
      </c>
      <c r="U196" s="215">
        <v>180000</v>
      </c>
      <c r="V196" s="215">
        <f t="shared" si="214"/>
        <v>1227240000</v>
      </c>
      <c r="W196" s="215">
        <f t="shared" ref="W196:W258" si="242">U196*Q196</f>
        <v>90000</v>
      </c>
      <c r="X196" s="215">
        <f t="shared" si="215"/>
        <v>613620000</v>
      </c>
      <c r="Y196" s="221">
        <v>252000.00000000003</v>
      </c>
      <c r="Z196" s="221">
        <f t="shared" si="216"/>
        <v>1718136000.0000002</v>
      </c>
      <c r="AA196" s="221">
        <f t="shared" ref="AA196:AA258" si="243">Y196*Q196</f>
        <v>126000.00000000001</v>
      </c>
      <c r="AB196" s="221">
        <f t="shared" si="217"/>
        <v>859068000.00000012</v>
      </c>
      <c r="AC196" s="215">
        <v>252000.00000000003</v>
      </c>
      <c r="AD196" s="215">
        <f t="shared" si="218"/>
        <v>1718136000.0000002</v>
      </c>
      <c r="AE196" s="215">
        <f t="shared" ref="AE196:AE258" si="244">AC196*Q196</f>
        <v>126000.00000000001</v>
      </c>
      <c r="AF196" s="215">
        <f t="shared" si="219"/>
        <v>859068000.00000012</v>
      </c>
      <c r="AG196" s="215">
        <f t="shared" ref="AG196:AG258" si="245">AC196+Y196+U196</f>
        <v>684000</v>
      </c>
      <c r="AH196" s="215">
        <f t="shared" ref="AH196:AH258" si="246">AD196+Z196+V196</f>
        <v>4663512000</v>
      </c>
      <c r="AI196" s="215">
        <f t="shared" ref="AI196:AI258" si="247">AE196+AA196+W196</f>
        <v>342000</v>
      </c>
      <c r="AJ196" s="215">
        <f t="shared" ref="AJ196:AJ258" si="248">AF196+AB196+X196</f>
        <v>2331756000</v>
      </c>
      <c r="AK196" s="214">
        <v>252000.00000000003</v>
      </c>
      <c r="AL196" s="215">
        <f t="shared" si="220"/>
        <v>1718136000.0000002</v>
      </c>
      <c r="AM196" s="215">
        <f t="shared" ref="AM196:AM258" si="249">AK196*Q196</f>
        <v>126000.00000000001</v>
      </c>
      <c r="AN196" s="215">
        <f t="shared" si="221"/>
        <v>859068000.00000012</v>
      </c>
      <c r="AO196" s="215">
        <v>288000</v>
      </c>
      <c r="AP196" s="215">
        <f t="shared" si="222"/>
        <v>1963584000</v>
      </c>
      <c r="AQ196" s="215">
        <f t="shared" ref="AQ196:AQ258" si="250">AO196*Q196</f>
        <v>144000</v>
      </c>
      <c r="AR196" s="215">
        <f t="shared" si="223"/>
        <v>981792000</v>
      </c>
      <c r="AS196" s="215">
        <v>216000</v>
      </c>
      <c r="AT196" s="215">
        <f t="shared" si="224"/>
        <v>1472688000</v>
      </c>
      <c r="AU196" s="215">
        <f t="shared" ref="AU196:AU258" si="251">AS196*Q196</f>
        <v>108000</v>
      </c>
      <c r="AV196" s="215">
        <f t="shared" si="225"/>
        <v>736344000</v>
      </c>
      <c r="AW196" s="215">
        <f t="shared" ref="AW196:AW258" si="252">AS196+AO196+AK196</f>
        <v>756000</v>
      </c>
      <c r="AX196" s="215">
        <f t="shared" ref="AX196:AX258" si="253">AT196+AP196+AL196</f>
        <v>5154408000</v>
      </c>
      <c r="AY196" s="215">
        <f t="shared" ref="AY196:AY258" si="254">AU196+AQ196+AM196</f>
        <v>378000</v>
      </c>
      <c r="AZ196" s="215">
        <f t="shared" ref="AZ196:AZ258" si="255">AV196+AR196+AN196</f>
        <v>2577204000</v>
      </c>
      <c r="BA196" s="215">
        <v>396000</v>
      </c>
      <c r="BB196" s="215">
        <f t="shared" si="226"/>
        <v>2699928000</v>
      </c>
      <c r="BC196" s="215">
        <f t="shared" ref="BC196:BC258" si="256">BA196*Q196</f>
        <v>198000</v>
      </c>
      <c r="BD196" s="215">
        <f t="shared" si="227"/>
        <v>1349964000</v>
      </c>
      <c r="BE196" s="214">
        <v>396000</v>
      </c>
      <c r="BF196" s="215">
        <f t="shared" si="228"/>
        <v>2699928000</v>
      </c>
      <c r="BG196" s="215">
        <f t="shared" ref="BG196:BG258" si="257">BE196*Q196</f>
        <v>198000</v>
      </c>
      <c r="BH196" s="215">
        <f t="shared" si="229"/>
        <v>1349964000</v>
      </c>
      <c r="BI196" s="215">
        <v>360000</v>
      </c>
      <c r="BJ196" s="215">
        <f t="shared" si="230"/>
        <v>2454480000</v>
      </c>
      <c r="BK196" s="215">
        <f t="shared" ref="BK196:BK258" si="258">BI196*Q196</f>
        <v>180000</v>
      </c>
      <c r="BL196" s="215">
        <f t="shared" si="231"/>
        <v>1227240000</v>
      </c>
      <c r="BM196" s="215">
        <f t="shared" ref="BM196:BM258" si="259">BI196+BE196+BA196</f>
        <v>1152000</v>
      </c>
      <c r="BN196" s="215">
        <f t="shared" ref="BN196:BN258" si="260">BJ196+BF196+BB196</f>
        <v>7854336000</v>
      </c>
      <c r="BO196" s="215">
        <f t="shared" ref="BO196:BO258" si="261">BK196+BH196+BC196</f>
        <v>1350342000</v>
      </c>
      <c r="BP196" s="215">
        <f t="shared" ref="BP196:BP258" si="262">BL196+BH196+BD196</f>
        <v>3927168000</v>
      </c>
      <c r="BQ196" s="215">
        <v>396000</v>
      </c>
      <c r="BR196" s="215">
        <f t="shared" si="232"/>
        <v>2699928000</v>
      </c>
      <c r="BS196" s="215">
        <f t="shared" ref="BS196:BS258" si="263">BQ196*Q196</f>
        <v>198000</v>
      </c>
      <c r="BT196" s="215">
        <f t="shared" si="233"/>
        <v>1349964000</v>
      </c>
      <c r="BU196" s="215">
        <v>360000</v>
      </c>
      <c r="BV196" s="215">
        <f t="shared" si="234"/>
        <v>2454480000</v>
      </c>
      <c r="BW196" s="215">
        <f t="shared" ref="BW196:BW258" si="264">BU196*Q196</f>
        <v>180000</v>
      </c>
      <c r="BX196" s="215">
        <f t="shared" si="235"/>
        <v>1227240000</v>
      </c>
      <c r="BY196" s="215">
        <v>252000.00000000003</v>
      </c>
      <c r="BZ196" s="215">
        <f t="shared" si="236"/>
        <v>1718136000.0000002</v>
      </c>
      <c r="CA196" s="215">
        <f t="shared" ref="CA196:CA258" si="265">BY196*Q196</f>
        <v>126000.00000000001</v>
      </c>
      <c r="CB196" s="215">
        <f t="shared" si="237"/>
        <v>859068000.00000012</v>
      </c>
      <c r="CC196" s="215">
        <f t="shared" ref="CC196:CC258" si="266">BY196+BU196+BQ196</f>
        <v>1008000</v>
      </c>
      <c r="CD196" s="215">
        <f t="shared" ref="CD196:CD258" si="267">BZ196+BV196+BR196</f>
        <v>6872544000</v>
      </c>
      <c r="CE196" s="219">
        <f t="shared" ref="CE196:CE258" si="268">CA196+BW196+BS196</f>
        <v>504000</v>
      </c>
      <c r="CF196" s="219">
        <f t="shared" ref="CF196:CF258" si="269">CB196+BX196+BT196</f>
        <v>3436272000</v>
      </c>
      <c r="CG196" s="241">
        <f t="shared" si="239"/>
        <v>1800000</v>
      </c>
      <c r="CH196" s="241">
        <f t="shared" si="240"/>
        <v>12272400000</v>
      </c>
      <c r="CI196" s="241">
        <f t="shared" si="241"/>
        <v>0</v>
      </c>
      <c r="CJ196" s="241"/>
      <c r="CK196" s="241"/>
      <c r="CL196" s="241"/>
      <c r="CM196" s="241"/>
    </row>
    <row r="197" spans="1:91" x14ac:dyDescent="0.35">
      <c r="A197" s="20" t="s">
        <v>11</v>
      </c>
      <c r="B197" s="20">
        <v>13030204</v>
      </c>
      <c r="C197" s="5" t="s">
        <v>295</v>
      </c>
      <c r="D197" s="6"/>
      <c r="E197" s="6">
        <v>12</v>
      </c>
      <c r="F197" s="6">
        <v>30</v>
      </c>
      <c r="G197" s="7">
        <v>589110</v>
      </c>
      <c r="H197" s="8">
        <f t="shared" si="238"/>
        <v>19637</v>
      </c>
      <c r="I197" s="12">
        <f t="shared" si="205"/>
        <v>4000</v>
      </c>
      <c r="J197" s="13">
        <f t="shared" si="206"/>
        <v>48000</v>
      </c>
      <c r="K197" s="14">
        <v>1440000</v>
      </c>
      <c r="L197" s="14">
        <f t="shared" si="207"/>
        <v>28277280000</v>
      </c>
      <c r="M197" s="218">
        <f t="shared" si="208"/>
        <v>0</v>
      </c>
      <c r="N197" s="218">
        <f t="shared" si="209"/>
        <v>0</v>
      </c>
      <c r="O197" s="233">
        <v>0</v>
      </c>
      <c r="P197" s="17">
        <f t="shared" si="210"/>
        <v>0</v>
      </c>
      <c r="Q197" s="237">
        <v>0</v>
      </c>
      <c r="R197" s="8">
        <f t="shared" si="211"/>
        <v>0</v>
      </c>
      <c r="S197" s="212">
        <f t="shared" si="212"/>
        <v>0</v>
      </c>
      <c r="T197" s="212">
        <f t="shared" si="213"/>
        <v>0</v>
      </c>
      <c r="U197" s="215">
        <v>0</v>
      </c>
      <c r="V197" s="215">
        <f t="shared" si="214"/>
        <v>0</v>
      </c>
      <c r="W197" s="215">
        <f t="shared" si="242"/>
        <v>0</v>
      </c>
      <c r="X197" s="215">
        <f t="shared" si="215"/>
        <v>0</v>
      </c>
      <c r="Y197" s="221">
        <v>0</v>
      </c>
      <c r="Z197" s="221">
        <f t="shared" si="216"/>
        <v>0</v>
      </c>
      <c r="AA197" s="221">
        <f t="shared" si="243"/>
        <v>0</v>
      </c>
      <c r="AB197" s="221">
        <f t="shared" si="217"/>
        <v>0</v>
      </c>
      <c r="AC197" s="215">
        <v>0</v>
      </c>
      <c r="AD197" s="215">
        <f t="shared" si="218"/>
        <v>0</v>
      </c>
      <c r="AE197" s="215">
        <f t="shared" si="244"/>
        <v>0</v>
      </c>
      <c r="AF197" s="215">
        <f t="shared" si="219"/>
        <v>0</v>
      </c>
      <c r="AG197" s="215">
        <f t="shared" si="245"/>
        <v>0</v>
      </c>
      <c r="AH197" s="215">
        <f t="shared" si="246"/>
        <v>0</v>
      </c>
      <c r="AI197" s="215">
        <f t="shared" si="247"/>
        <v>0</v>
      </c>
      <c r="AJ197" s="215">
        <f t="shared" si="248"/>
        <v>0</v>
      </c>
      <c r="AK197" s="214">
        <v>0</v>
      </c>
      <c r="AL197" s="215">
        <f t="shared" si="220"/>
        <v>0</v>
      </c>
      <c r="AM197" s="215">
        <f t="shared" si="249"/>
        <v>0</v>
      </c>
      <c r="AN197" s="215">
        <f t="shared" si="221"/>
        <v>0</v>
      </c>
      <c r="AO197" s="215">
        <v>0</v>
      </c>
      <c r="AP197" s="215">
        <f t="shared" si="222"/>
        <v>0</v>
      </c>
      <c r="AQ197" s="215">
        <f t="shared" si="250"/>
        <v>0</v>
      </c>
      <c r="AR197" s="215">
        <f t="shared" si="223"/>
        <v>0</v>
      </c>
      <c r="AS197" s="215">
        <v>0</v>
      </c>
      <c r="AT197" s="215">
        <f t="shared" si="224"/>
        <v>0</v>
      </c>
      <c r="AU197" s="215">
        <f t="shared" si="251"/>
        <v>0</v>
      </c>
      <c r="AV197" s="215">
        <f t="shared" si="225"/>
        <v>0</v>
      </c>
      <c r="AW197" s="215">
        <f t="shared" si="252"/>
        <v>0</v>
      </c>
      <c r="AX197" s="215">
        <f t="shared" si="253"/>
        <v>0</v>
      </c>
      <c r="AY197" s="215">
        <f t="shared" si="254"/>
        <v>0</v>
      </c>
      <c r="AZ197" s="215">
        <f t="shared" si="255"/>
        <v>0</v>
      </c>
      <c r="BA197" s="215">
        <v>0</v>
      </c>
      <c r="BB197" s="215">
        <f t="shared" si="226"/>
        <v>0</v>
      </c>
      <c r="BC197" s="215">
        <f t="shared" si="256"/>
        <v>0</v>
      </c>
      <c r="BD197" s="215">
        <f t="shared" si="227"/>
        <v>0</v>
      </c>
      <c r="BE197" s="214">
        <v>0</v>
      </c>
      <c r="BF197" s="215">
        <f t="shared" si="228"/>
        <v>0</v>
      </c>
      <c r="BG197" s="215">
        <f t="shared" si="257"/>
        <v>0</v>
      </c>
      <c r="BH197" s="215">
        <f t="shared" si="229"/>
        <v>0</v>
      </c>
      <c r="BI197" s="215">
        <v>0</v>
      </c>
      <c r="BJ197" s="215">
        <f t="shared" si="230"/>
        <v>0</v>
      </c>
      <c r="BK197" s="215">
        <f t="shared" si="258"/>
        <v>0</v>
      </c>
      <c r="BL197" s="215">
        <f t="shared" si="231"/>
        <v>0</v>
      </c>
      <c r="BM197" s="215">
        <f t="shared" si="259"/>
        <v>0</v>
      </c>
      <c r="BN197" s="215">
        <f t="shared" si="260"/>
        <v>0</v>
      </c>
      <c r="BO197" s="215">
        <f t="shared" si="261"/>
        <v>0</v>
      </c>
      <c r="BP197" s="215">
        <f t="shared" si="262"/>
        <v>0</v>
      </c>
      <c r="BQ197" s="215">
        <v>0</v>
      </c>
      <c r="BR197" s="215">
        <f t="shared" si="232"/>
        <v>0</v>
      </c>
      <c r="BS197" s="215">
        <f t="shared" si="263"/>
        <v>0</v>
      </c>
      <c r="BT197" s="215">
        <f t="shared" si="233"/>
        <v>0</v>
      </c>
      <c r="BU197" s="215">
        <v>0</v>
      </c>
      <c r="BV197" s="215">
        <f t="shared" si="234"/>
        <v>0</v>
      </c>
      <c r="BW197" s="215">
        <f t="shared" si="264"/>
        <v>0</v>
      </c>
      <c r="BX197" s="215">
        <f t="shared" si="235"/>
        <v>0</v>
      </c>
      <c r="BY197" s="215">
        <v>0</v>
      </c>
      <c r="BZ197" s="215">
        <f t="shared" si="236"/>
        <v>0</v>
      </c>
      <c r="CA197" s="215">
        <f t="shared" si="265"/>
        <v>0</v>
      </c>
      <c r="CB197" s="215">
        <f t="shared" si="237"/>
        <v>0</v>
      </c>
      <c r="CC197" s="215">
        <f t="shared" si="266"/>
        <v>0</v>
      </c>
      <c r="CD197" s="215">
        <f t="shared" si="267"/>
        <v>0</v>
      </c>
      <c r="CE197" s="219">
        <f t="shared" si="268"/>
        <v>0</v>
      </c>
      <c r="CF197" s="219">
        <f t="shared" si="269"/>
        <v>0</v>
      </c>
      <c r="CG197" s="241">
        <f t="shared" si="239"/>
        <v>0</v>
      </c>
      <c r="CH197" s="241">
        <f t="shared" si="240"/>
        <v>0</v>
      </c>
      <c r="CI197" s="241">
        <f t="shared" si="241"/>
        <v>0</v>
      </c>
      <c r="CJ197" s="241"/>
      <c r="CK197" s="241"/>
      <c r="CL197" s="241"/>
      <c r="CM197" s="241"/>
    </row>
    <row r="198" spans="1:91" x14ac:dyDescent="0.35">
      <c r="A198" s="20" t="s">
        <v>11</v>
      </c>
      <c r="B198" s="20">
        <v>13030205</v>
      </c>
      <c r="C198" s="5" t="s">
        <v>296</v>
      </c>
      <c r="D198" s="6"/>
      <c r="E198" s="6">
        <v>12</v>
      </c>
      <c r="F198" s="6">
        <v>30</v>
      </c>
      <c r="G198" s="7">
        <v>916380</v>
      </c>
      <c r="H198" s="8">
        <f t="shared" si="238"/>
        <v>30546</v>
      </c>
      <c r="I198" s="12">
        <f t="shared" si="205"/>
        <v>3600</v>
      </c>
      <c r="J198" s="13">
        <f t="shared" si="206"/>
        <v>43200</v>
      </c>
      <c r="K198" s="14">
        <v>1296000</v>
      </c>
      <c r="L198" s="14">
        <f t="shared" si="207"/>
        <v>39587616000</v>
      </c>
      <c r="M198" s="218">
        <f t="shared" si="208"/>
        <v>0</v>
      </c>
      <c r="N198" s="218">
        <f t="shared" si="209"/>
        <v>0</v>
      </c>
      <c r="O198" s="233">
        <v>0</v>
      </c>
      <c r="P198" s="17">
        <f t="shared" si="210"/>
        <v>0</v>
      </c>
      <c r="Q198" s="237">
        <v>0</v>
      </c>
      <c r="R198" s="8">
        <f t="shared" si="211"/>
        <v>0</v>
      </c>
      <c r="S198" s="212">
        <f t="shared" si="212"/>
        <v>0</v>
      </c>
      <c r="T198" s="212">
        <f t="shared" si="213"/>
        <v>0</v>
      </c>
      <c r="U198" s="215">
        <v>0</v>
      </c>
      <c r="V198" s="215">
        <f t="shared" si="214"/>
        <v>0</v>
      </c>
      <c r="W198" s="215">
        <f t="shared" si="242"/>
        <v>0</v>
      </c>
      <c r="X198" s="215">
        <f t="shared" si="215"/>
        <v>0</v>
      </c>
      <c r="Y198" s="221">
        <v>0</v>
      </c>
      <c r="Z198" s="221">
        <f t="shared" si="216"/>
        <v>0</v>
      </c>
      <c r="AA198" s="221">
        <f t="shared" si="243"/>
        <v>0</v>
      </c>
      <c r="AB198" s="221">
        <f t="shared" si="217"/>
        <v>0</v>
      </c>
      <c r="AC198" s="215">
        <v>0</v>
      </c>
      <c r="AD198" s="215">
        <f t="shared" si="218"/>
        <v>0</v>
      </c>
      <c r="AE198" s="215">
        <f t="shared" si="244"/>
        <v>0</v>
      </c>
      <c r="AF198" s="215">
        <f t="shared" si="219"/>
        <v>0</v>
      </c>
      <c r="AG198" s="215">
        <f t="shared" si="245"/>
        <v>0</v>
      </c>
      <c r="AH198" s="215">
        <f t="shared" si="246"/>
        <v>0</v>
      </c>
      <c r="AI198" s="215">
        <f t="shared" si="247"/>
        <v>0</v>
      </c>
      <c r="AJ198" s="215">
        <f t="shared" si="248"/>
        <v>0</v>
      </c>
      <c r="AK198" s="214">
        <v>0</v>
      </c>
      <c r="AL198" s="215">
        <f t="shared" si="220"/>
        <v>0</v>
      </c>
      <c r="AM198" s="215">
        <f t="shared" si="249"/>
        <v>0</v>
      </c>
      <c r="AN198" s="215">
        <f t="shared" si="221"/>
        <v>0</v>
      </c>
      <c r="AO198" s="215">
        <v>0</v>
      </c>
      <c r="AP198" s="215">
        <f t="shared" si="222"/>
        <v>0</v>
      </c>
      <c r="AQ198" s="215">
        <f t="shared" si="250"/>
        <v>0</v>
      </c>
      <c r="AR198" s="215">
        <f t="shared" si="223"/>
        <v>0</v>
      </c>
      <c r="AS198" s="215">
        <v>0</v>
      </c>
      <c r="AT198" s="215">
        <f t="shared" si="224"/>
        <v>0</v>
      </c>
      <c r="AU198" s="215">
        <f t="shared" si="251"/>
        <v>0</v>
      </c>
      <c r="AV198" s="215">
        <f t="shared" si="225"/>
        <v>0</v>
      </c>
      <c r="AW198" s="215">
        <f t="shared" si="252"/>
        <v>0</v>
      </c>
      <c r="AX198" s="215">
        <f t="shared" si="253"/>
        <v>0</v>
      </c>
      <c r="AY198" s="215">
        <f t="shared" si="254"/>
        <v>0</v>
      </c>
      <c r="AZ198" s="215">
        <f t="shared" si="255"/>
        <v>0</v>
      </c>
      <c r="BA198" s="215">
        <v>0</v>
      </c>
      <c r="BB198" s="215">
        <f t="shared" si="226"/>
        <v>0</v>
      </c>
      <c r="BC198" s="215">
        <f t="shared" si="256"/>
        <v>0</v>
      </c>
      <c r="BD198" s="215">
        <f t="shared" si="227"/>
        <v>0</v>
      </c>
      <c r="BE198" s="214">
        <v>0</v>
      </c>
      <c r="BF198" s="215">
        <f t="shared" si="228"/>
        <v>0</v>
      </c>
      <c r="BG198" s="215">
        <f t="shared" si="257"/>
        <v>0</v>
      </c>
      <c r="BH198" s="215">
        <f t="shared" si="229"/>
        <v>0</v>
      </c>
      <c r="BI198" s="215">
        <v>0</v>
      </c>
      <c r="BJ198" s="215">
        <f t="shared" si="230"/>
        <v>0</v>
      </c>
      <c r="BK198" s="215">
        <f t="shared" si="258"/>
        <v>0</v>
      </c>
      <c r="BL198" s="215">
        <f t="shared" si="231"/>
        <v>0</v>
      </c>
      <c r="BM198" s="215">
        <f t="shared" si="259"/>
        <v>0</v>
      </c>
      <c r="BN198" s="215">
        <f t="shared" si="260"/>
        <v>0</v>
      </c>
      <c r="BO198" s="215">
        <f t="shared" si="261"/>
        <v>0</v>
      </c>
      <c r="BP198" s="215">
        <f t="shared" si="262"/>
        <v>0</v>
      </c>
      <c r="BQ198" s="215">
        <v>0</v>
      </c>
      <c r="BR198" s="215">
        <f t="shared" si="232"/>
        <v>0</v>
      </c>
      <c r="BS198" s="215">
        <f t="shared" si="263"/>
        <v>0</v>
      </c>
      <c r="BT198" s="215">
        <f t="shared" si="233"/>
        <v>0</v>
      </c>
      <c r="BU198" s="215">
        <v>0</v>
      </c>
      <c r="BV198" s="215">
        <f t="shared" si="234"/>
        <v>0</v>
      </c>
      <c r="BW198" s="215">
        <f t="shared" si="264"/>
        <v>0</v>
      </c>
      <c r="BX198" s="215">
        <f t="shared" si="235"/>
        <v>0</v>
      </c>
      <c r="BY198" s="215">
        <v>0</v>
      </c>
      <c r="BZ198" s="215">
        <f t="shared" si="236"/>
        <v>0</v>
      </c>
      <c r="CA198" s="215">
        <f t="shared" si="265"/>
        <v>0</v>
      </c>
      <c r="CB198" s="215">
        <f t="shared" si="237"/>
        <v>0</v>
      </c>
      <c r="CC198" s="215">
        <f t="shared" si="266"/>
        <v>0</v>
      </c>
      <c r="CD198" s="215">
        <f t="shared" si="267"/>
        <v>0</v>
      </c>
      <c r="CE198" s="219">
        <f t="shared" si="268"/>
        <v>0</v>
      </c>
      <c r="CF198" s="219">
        <f t="shared" si="269"/>
        <v>0</v>
      </c>
      <c r="CG198" s="241">
        <f t="shared" si="239"/>
        <v>0</v>
      </c>
      <c r="CH198" s="241">
        <f t="shared" si="240"/>
        <v>0</v>
      </c>
      <c r="CI198" s="241">
        <f t="shared" si="241"/>
        <v>0</v>
      </c>
      <c r="CJ198" s="241"/>
      <c r="CK198" s="241"/>
      <c r="CL198" s="241"/>
      <c r="CM198" s="241"/>
    </row>
    <row r="199" spans="1:91" x14ac:dyDescent="0.35">
      <c r="A199" s="20" t="s">
        <v>11</v>
      </c>
      <c r="B199" s="20">
        <v>13040203</v>
      </c>
      <c r="C199" s="5" t="s">
        <v>297</v>
      </c>
      <c r="D199" s="6" t="s">
        <v>81</v>
      </c>
      <c r="E199" s="6">
        <v>12</v>
      </c>
      <c r="F199" s="6">
        <v>30</v>
      </c>
      <c r="G199" s="7">
        <v>363000</v>
      </c>
      <c r="H199" s="8">
        <f t="shared" si="238"/>
        <v>12100</v>
      </c>
      <c r="I199" s="12">
        <f t="shared" si="205"/>
        <v>6000</v>
      </c>
      <c r="J199" s="13">
        <f t="shared" si="206"/>
        <v>72000</v>
      </c>
      <c r="K199" s="14">
        <v>2160000</v>
      </c>
      <c r="L199" s="14">
        <f t="shared" si="207"/>
        <v>26136000000</v>
      </c>
      <c r="M199" s="218">
        <f t="shared" si="208"/>
        <v>1700</v>
      </c>
      <c r="N199" s="218">
        <f t="shared" si="209"/>
        <v>20400</v>
      </c>
      <c r="O199" s="230">
        <v>612000</v>
      </c>
      <c r="P199" s="17">
        <f t="shared" si="210"/>
        <v>7405200000</v>
      </c>
      <c r="Q199" s="237">
        <v>0.5</v>
      </c>
      <c r="R199" s="8">
        <f t="shared" si="211"/>
        <v>306000</v>
      </c>
      <c r="S199" s="212">
        <f t="shared" si="212"/>
        <v>918000</v>
      </c>
      <c r="T199" s="212">
        <f t="shared" si="213"/>
        <v>11107800000</v>
      </c>
      <c r="U199" s="215">
        <v>30600</v>
      </c>
      <c r="V199" s="215">
        <f t="shared" si="214"/>
        <v>370260000</v>
      </c>
      <c r="W199" s="215">
        <f t="shared" si="242"/>
        <v>15300</v>
      </c>
      <c r="X199" s="215">
        <f t="shared" si="215"/>
        <v>185130000</v>
      </c>
      <c r="Y199" s="221">
        <v>42840.000000000007</v>
      </c>
      <c r="Z199" s="221">
        <f t="shared" si="216"/>
        <v>518364000.00000006</v>
      </c>
      <c r="AA199" s="221">
        <f t="shared" si="243"/>
        <v>21420.000000000004</v>
      </c>
      <c r="AB199" s="221">
        <f t="shared" si="217"/>
        <v>259182000.00000003</v>
      </c>
      <c r="AC199" s="215">
        <v>42840.000000000007</v>
      </c>
      <c r="AD199" s="215">
        <f t="shared" si="218"/>
        <v>518364000.00000006</v>
      </c>
      <c r="AE199" s="215">
        <f t="shared" si="244"/>
        <v>21420.000000000004</v>
      </c>
      <c r="AF199" s="215">
        <f t="shared" si="219"/>
        <v>259182000.00000003</v>
      </c>
      <c r="AG199" s="215">
        <f t="shared" si="245"/>
        <v>116280.00000000001</v>
      </c>
      <c r="AH199" s="215">
        <f t="shared" si="246"/>
        <v>1406988000</v>
      </c>
      <c r="AI199" s="215">
        <f t="shared" si="247"/>
        <v>58140.000000000007</v>
      </c>
      <c r="AJ199" s="215">
        <f t="shared" si="248"/>
        <v>703494000</v>
      </c>
      <c r="AK199" s="214">
        <v>42840.000000000007</v>
      </c>
      <c r="AL199" s="215">
        <f t="shared" si="220"/>
        <v>518364000.00000006</v>
      </c>
      <c r="AM199" s="215">
        <f t="shared" si="249"/>
        <v>21420.000000000004</v>
      </c>
      <c r="AN199" s="215">
        <f t="shared" si="221"/>
        <v>259182000.00000003</v>
      </c>
      <c r="AO199" s="215">
        <v>48960</v>
      </c>
      <c r="AP199" s="215">
        <f t="shared" si="222"/>
        <v>592416000</v>
      </c>
      <c r="AQ199" s="215">
        <f t="shared" si="250"/>
        <v>24480</v>
      </c>
      <c r="AR199" s="215">
        <f t="shared" si="223"/>
        <v>296208000</v>
      </c>
      <c r="AS199" s="215">
        <v>36720</v>
      </c>
      <c r="AT199" s="215">
        <f t="shared" si="224"/>
        <v>444312000</v>
      </c>
      <c r="AU199" s="215">
        <f t="shared" si="251"/>
        <v>18360</v>
      </c>
      <c r="AV199" s="215">
        <f t="shared" si="225"/>
        <v>222156000</v>
      </c>
      <c r="AW199" s="215">
        <f t="shared" si="252"/>
        <v>128520</v>
      </c>
      <c r="AX199" s="215">
        <f t="shared" si="253"/>
        <v>1555092000</v>
      </c>
      <c r="AY199" s="215">
        <f t="shared" si="254"/>
        <v>64260</v>
      </c>
      <c r="AZ199" s="215">
        <f t="shared" si="255"/>
        <v>777546000</v>
      </c>
      <c r="BA199" s="215">
        <v>67320</v>
      </c>
      <c r="BB199" s="215">
        <f t="shared" si="226"/>
        <v>814572000</v>
      </c>
      <c r="BC199" s="215">
        <f t="shared" si="256"/>
        <v>33660</v>
      </c>
      <c r="BD199" s="215">
        <f t="shared" si="227"/>
        <v>407286000</v>
      </c>
      <c r="BE199" s="214">
        <v>67320</v>
      </c>
      <c r="BF199" s="215">
        <f t="shared" si="228"/>
        <v>814572000</v>
      </c>
      <c r="BG199" s="215">
        <f t="shared" si="257"/>
        <v>33660</v>
      </c>
      <c r="BH199" s="215">
        <f t="shared" si="229"/>
        <v>407286000</v>
      </c>
      <c r="BI199" s="215">
        <v>61200</v>
      </c>
      <c r="BJ199" s="215">
        <f t="shared" si="230"/>
        <v>740520000</v>
      </c>
      <c r="BK199" s="215">
        <f t="shared" si="258"/>
        <v>30600</v>
      </c>
      <c r="BL199" s="215">
        <f t="shared" si="231"/>
        <v>370260000</v>
      </c>
      <c r="BM199" s="215">
        <f t="shared" si="259"/>
        <v>195840</v>
      </c>
      <c r="BN199" s="215">
        <f t="shared" si="260"/>
        <v>2369664000</v>
      </c>
      <c r="BO199" s="215">
        <f t="shared" si="261"/>
        <v>407350260</v>
      </c>
      <c r="BP199" s="215">
        <f t="shared" si="262"/>
        <v>1184832000</v>
      </c>
      <c r="BQ199" s="215">
        <v>67320</v>
      </c>
      <c r="BR199" s="215">
        <f t="shared" si="232"/>
        <v>814572000</v>
      </c>
      <c r="BS199" s="215">
        <f t="shared" si="263"/>
        <v>33660</v>
      </c>
      <c r="BT199" s="215">
        <f t="shared" si="233"/>
        <v>407286000</v>
      </c>
      <c r="BU199" s="215">
        <v>61200</v>
      </c>
      <c r="BV199" s="215">
        <f t="shared" si="234"/>
        <v>740520000</v>
      </c>
      <c r="BW199" s="215">
        <f t="shared" si="264"/>
        <v>30600</v>
      </c>
      <c r="BX199" s="215">
        <f t="shared" si="235"/>
        <v>370260000</v>
      </c>
      <c r="BY199" s="215">
        <v>42840.000000000007</v>
      </c>
      <c r="BZ199" s="215">
        <f t="shared" si="236"/>
        <v>518364000.00000006</v>
      </c>
      <c r="CA199" s="215">
        <f t="shared" si="265"/>
        <v>21420.000000000004</v>
      </c>
      <c r="CB199" s="215">
        <f t="shared" si="237"/>
        <v>259182000.00000003</v>
      </c>
      <c r="CC199" s="215">
        <f t="shared" si="266"/>
        <v>171360</v>
      </c>
      <c r="CD199" s="215">
        <f t="shared" si="267"/>
        <v>2073456000</v>
      </c>
      <c r="CE199" s="219">
        <f t="shared" si="268"/>
        <v>85680</v>
      </c>
      <c r="CF199" s="219">
        <f t="shared" si="269"/>
        <v>1036728000</v>
      </c>
      <c r="CG199" s="241">
        <f t="shared" si="239"/>
        <v>306000</v>
      </c>
      <c r="CH199" s="241">
        <f t="shared" si="240"/>
        <v>3702600000</v>
      </c>
      <c r="CI199" s="241">
        <f t="shared" si="241"/>
        <v>0</v>
      </c>
      <c r="CJ199" s="241"/>
      <c r="CK199" s="241"/>
      <c r="CL199" s="241"/>
      <c r="CM199" s="241"/>
    </row>
    <row r="200" spans="1:91" x14ac:dyDescent="0.35">
      <c r="A200" s="20" t="s">
        <v>11</v>
      </c>
      <c r="B200" s="20">
        <v>13040210</v>
      </c>
      <c r="C200" s="5" t="s">
        <v>298</v>
      </c>
      <c r="D200" s="6" t="s">
        <v>79</v>
      </c>
      <c r="E200" s="6">
        <v>12</v>
      </c>
      <c r="F200" s="6">
        <v>6</v>
      </c>
      <c r="G200" s="7">
        <v>245520</v>
      </c>
      <c r="H200" s="8">
        <f t="shared" si="238"/>
        <v>40920</v>
      </c>
      <c r="I200" s="12">
        <f t="shared" si="205"/>
        <v>0</v>
      </c>
      <c r="J200" s="13">
        <f t="shared" si="206"/>
        <v>0</v>
      </c>
      <c r="K200" s="14">
        <v>0</v>
      </c>
      <c r="L200" s="14">
        <f t="shared" si="207"/>
        <v>0</v>
      </c>
      <c r="M200" s="218">
        <f t="shared" si="208"/>
        <v>0</v>
      </c>
      <c r="N200" s="218">
        <f t="shared" si="209"/>
        <v>0</v>
      </c>
      <c r="O200" s="233">
        <v>0</v>
      </c>
      <c r="P200" s="17">
        <f t="shared" si="210"/>
        <v>0</v>
      </c>
      <c r="Q200" s="237">
        <v>0</v>
      </c>
      <c r="R200" s="8">
        <f t="shared" si="211"/>
        <v>0</v>
      </c>
      <c r="S200" s="212">
        <f t="shared" si="212"/>
        <v>0</v>
      </c>
      <c r="T200" s="212">
        <f t="shared" si="213"/>
        <v>0</v>
      </c>
      <c r="U200" s="215">
        <v>0</v>
      </c>
      <c r="V200" s="215">
        <f t="shared" si="214"/>
        <v>0</v>
      </c>
      <c r="W200" s="215">
        <f t="shared" si="242"/>
        <v>0</v>
      </c>
      <c r="X200" s="215">
        <f t="shared" si="215"/>
        <v>0</v>
      </c>
      <c r="Y200" s="221">
        <v>0</v>
      </c>
      <c r="Z200" s="221">
        <f t="shared" si="216"/>
        <v>0</v>
      </c>
      <c r="AA200" s="221">
        <f t="shared" si="243"/>
        <v>0</v>
      </c>
      <c r="AB200" s="221">
        <f t="shared" si="217"/>
        <v>0</v>
      </c>
      <c r="AC200" s="215">
        <v>0</v>
      </c>
      <c r="AD200" s="215">
        <f t="shared" si="218"/>
        <v>0</v>
      </c>
      <c r="AE200" s="215">
        <f t="shared" si="244"/>
        <v>0</v>
      </c>
      <c r="AF200" s="215">
        <f t="shared" si="219"/>
        <v>0</v>
      </c>
      <c r="AG200" s="215">
        <f t="shared" si="245"/>
        <v>0</v>
      </c>
      <c r="AH200" s="215">
        <f t="shared" si="246"/>
        <v>0</v>
      </c>
      <c r="AI200" s="215">
        <f t="shared" si="247"/>
        <v>0</v>
      </c>
      <c r="AJ200" s="215">
        <f t="shared" si="248"/>
        <v>0</v>
      </c>
      <c r="AK200" s="214">
        <v>0</v>
      </c>
      <c r="AL200" s="215">
        <f t="shared" si="220"/>
        <v>0</v>
      </c>
      <c r="AM200" s="215">
        <f t="shared" si="249"/>
        <v>0</v>
      </c>
      <c r="AN200" s="215">
        <f t="shared" si="221"/>
        <v>0</v>
      </c>
      <c r="AO200" s="215">
        <v>0</v>
      </c>
      <c r="AP200" s="215">
        <f t="shared" si="222"/>
        <v>0</v>
      </c>
      <c r="AQ200" s="215">
        <f t="shared" si="250"/>
        <v>0</v>
      </c>
      <c r="AR200" s="215">
        <f t="shared" si="223"/>
        <v>0</v>
      </c>
      <c r="AS200" s="215">
        <v>0</v>
      </c>
      <c r="AT200" s="215">
        <f t="shared" si="224"/>
        <v>0</v>
      </c>
      <c r="AU200" s="215">
        <f t="shared" si="251"/>
        <v>0</v>
      </c>
      <c r="AV200" s="215">
        <f t="shared" si="225"/>
        <v>0</v>
      </c>
      <c r="AW200" s="215">
        <f t="shared" si="252"/>
        <v>0</v>
      </c>
      <c r="AX200" s="215">
        <f t="shared" si="253"/>
        <v>0</v>
      </c>
      <c r="AY200" s="215">
        <f t="shared" si="254"/>
        <v>0</v>
      </c>
      <c r="AZ200" s="215">
        <f t="shared" si="255"/>
        <v>0</v>
      </c>
      <c r="BA200" s="215">
        <v>0</v>
      </c>
      <c r="BB200" s="215">
        <f t="shared" si="226"/>
        <v>0</v>
      </c>
      <c r="BC200" s="215">
        <f t="shared" si="256"/>
        <v>0</v>
      </c>
      <c r="BD200" s="215">
        <f t="shared" si="227"/>
        <v>0</v>
      </c>
      <c r="BE200" s="214">
        <v>0</v>
      </c>
      <c r="BF200" s="215">
        <f t="shared" si="228"/>
        <v>0</v>
      </c>
      <c r="BG200" s="215">
        <f t="shared" si="257"/>
        <v>0</v>
      </c>
      <c r="BH200" s="215">
        <f t="shared" si="229"/>
        <v>0</v>
      </c>
      <c r="BI200" s="215">
        <v>0</v>
      </c>
      <c r="BJ200" s="215">
        <f t="shared" si="230"/>
        <v>0</v>
      </c>
      <c r="BK200" s="215">
        <f t="shared" si="258"/>
        <v>0</v>
      </c>
      <c r="BL200" s="215">
        <f t="shared" si="231"/>
        <v>0</v>
      </c>
      <c r="BM200" s="215">
        <f t="shared" si="259"/>
        <v>0</v>
      </c>
      <c r="BN200" s="215">
        <f t="shared" si="260"/>
        <v>0</v>
      </c>
      <c r="BO200" s="215">
        <f t="shared" si="261"/>
        <v>0</v>
      </c>
      <c r="BP200" s="215">
        <f t="shared" si="262"/>
        <v>0</v>
      </c>
      <c r="BQ200" s="215">
        <v>0</v>
      </c>
      <c r="BR200" s="215">
        <f t="shared" si="232"/>
        <v>0</v>
      </c>
      <c r="BS200" s="215">
        <f t="shared" si="263"/>
        <v>0</v>
      </c>
      <c r="BT200" s="215">
        <f t="shared" si="233"/>
        <v>0</v>
      </c>
      <c r="BU200" s="215">
        <v>0</v>
      </c>
      <c r="BV200" s="215">
        <f t="shared" si="234"/>
        <v>0</v>
      </c>
      <c r="BW200" s="215">
        <f t="shared" si="264"/>
        <v>0</v>
      </c>
      <c r="BX200" s="215">
        <f t="shared" si="235"/>
        <v>0</v>
      </c>
      <c r="BY200" s="215">
        <v>0</v>
      </c>
      <c r="BZ200" s="215">
        <f t="shared" si="236"/>
        <v>0</v>
      </c>
      <c r="CA200" s="215">
        <f t="shared" si="265"/>
        <v>0</v>
      </c>
      <c r="CB200" s="215">
        <f t="shared" si="237"/>
        <v>0</v>
      </c>
      <c r="CC200" s="215">
        <f t="shared" si="266"/>
        <v>0</v>
      </c>
      <c r="CD200" s="215">
        <f t="shared" si="267"/>
        <v>0</v>
      </c>
      <c r="CE200" s="219">
        <f t="shared" si="268"/>
        <v>0</v>
      </c>
      <c r="CF200" s="219">
        <f t="shared" si="269"/>
        <v>0</v>
      </c>
      <c r="CG200" s="241">
        <f t="shared" si="239"/>
        <v>0</v>
      </c>
      <c r="CH200" s="241">
        <f t="shared" si="240"/>
        <v>0</v>
      </c>
      <c r="CI200" s="241">
        <f t="shared" si="241"/>
        <v>0</v>
      </c>
      <c r="CJ200" s="241"/>
      <c r="CK200" s="241"/>
      <c r="CL200" s="241"/>
      <c r="CM200" s="241"/>
    </row>
    <row r="201" spans="1:91" x14ac:dyDescent="0.35">
      <c r="A201" s="20" t="s">
        <v>11</v>
      </c>
      <c r="B201" s="20">
        <v>13040204</v>
      </c>
      <c r="C201" s="5" t="s">
        <v>299</v>
      </c>
      <c r="D201" s="6"/>
      <c r="E201" s="6">
        <v>12</v>
      </c>
      <c r="F201" s="6">
        <v>30</v>
      </c>
      <c r="G201" s="7">
        <v>405000</v>
      </c>
      <c r="H201" s="8">
        <f t="shared" si="238"/>
        <v>13500</v>
      </c>
      <c r="I201" s="12">
        <f t="shared" si="205"/>
        <v>6000</v>
      </c>
      <c r="J201" s="13">
        <f t="shared" si="206"/>
        <v>72000</v>
      </c>
      <c r="K201" s="14">
        <v>2160000</v>
      </c>
      <c r="L201" s="14">
        <f t="shared" si="207"/>
        <v>29160000000</v>
      </c>
      <c r="M201" s="218">
        <f t="shared" si="208"/>
        <v>5000</v>
      </c>
      <c r="N201" s="218">
        <f t="shared" si="209"/>
        <v>60000</v>
      </c>
      <c r="O201" s="230">
        <v>1800000</v>
      </c>
      <c r="P201" s="17">
        <f t="shared" si="210"/>
        <v>24300000000</v>
      </c>
      <c r="Q201" s="237">
        <v>0.2</v>
      </c>
      <c r="R201" s="8">
        <f t="shared" si="211"/>
        <v>360000</v>
      </c>
      <c r="S201" s="212">
        <f t="shared" si="212"/>
        <v>2160000</v>
      </c>
      <c r="T201" s="212">
        <f t="shared" si="213"/>
        <v>29160000000</v>
      </c>
      <c r="U201" s="215">
        <v>90000</v>
      </c>
      <c r="V201" s="215">
        <f t="shared" si="214"/>
        <v>1215000000</v>
      </c>
      <c r="W201" s="215">
        <f t="shared" si="242"/>
        <v>18000</v>
      </c>
      <c r="X201" s="215">
        <f t="shared" si="215"/>
        <v>243000000</v>
      </c>
      <c r="Y201" s="221">
        <v>126000.00000000001</v>
      </c>
      <c r="Z201" s="221">
        <f t="shared" si="216"/>
        <v>1701000000.0000002</v>
      </c>
      <c r="AA201" s="221">
        <f t="shared" si="243"/>
        <v>25200.000000000004</v>
      </c>
      <c r="AB201" s="221">
        <f t="shared" si="217"/>
        <v>340200000.00000006</v>
      </c>
      <c r="AC201" s="215">
        <v>126000.00000000001</v>
      </c>
      <c r="AD201" s="215">
        <f t="shared" si="218"/>
        <v>1701000000.0000002</v>
      </c>
      <c r="AE201" s="215">
        <f t="shared" si="244"/>
        <v>25200.000000000004</v>
      </c>
      <c r="AF201" s="215">
        <f t="shared" si="219"/>
        <v>340200000.00000006</v>
      </c>
      <c r="AG201" s="215">
        <f t="shared" si="245"/>
        <v>342000</v>
      </c>
      <c r="AH201" s="215">
        <f t="shared" si="246"/>
        <v>4617000000</v>
      </c>
      <c r="AI201" s="215">
        <f t="shared" si="247"/>
        <v>68400</v>
      </c>
      <c r="AJ201" s="215">
        <f t="shared" si="248"/>
        <v>923400000.00000012</v>
      </c>
      <c r="AK201" s="214">
        <v>126000.00000000001</v>
      </c>
      <c r="AL201" s="215">
        <f t="shared" si="220"/>
        <v>1701000000.0000002</v>
      </c>
      <c r="AM201" s="215">
        <f t="shared" si="249"/>
        <v>25200.000000000004</v>
      </c>
      <c r="AN201" s="215">
        <f t="shared" si="221"/>
        <v>340200000.00000006</v>
      </c>
      <c r="AO201" s="215">
        <v>144000</v>
      </c>
      <c r="AP201" s="215">
        <f t="shared" si="222"/>
        <v>1944000000</v>
      </c>
      <c r="AQ201" s="215">
        <f t="shared" si="250"/>
        <v>28800</v>
      </c>
      <c r="AR201" s="215">
        <f t="shared" si="223"/>
        <v>388800000</v>
      </c>
      <c r="AS201" s="215">
        <v>108000</v>
      </c>
      <c r="AT201" s="215">
        <f t="shared" si="224"/>
        <v>1458000000</v>
      </c>
      <c r="AU201" s="215">
        <f t="shared" si="251"/>
        <v>21600</v>
      </c>
      <c r="AV201" s="215">
        <f t="shared" si="225"/>
        <v>291600000</v>
      </c>
      <c r="AW201" s="215">
        <f t="shared" si="252"/>
        <v>378000</v>
      </c>
      <c r="AX201" s="215">
        <f t="shared" si="253"/>
        <v>5103000000</v>
      </c>
      <c r="AY201" s="215">
        <f t="shared" si="254"/>
        <v>75600</v>
      </c>
      <c r="AZ201" s="215">
        <f t="shared" si="255"/>
        <v>1020600000</v>
      </c>
      <c r="BA201" s="215">
        <v>198000</v>
      </c>
      <c r="BB201" s="215">
        <f t="shared" si="226"/>
        <v>2673000000</v>
      </c>
      <c r="BC201" s="215">
        <f t="shared" si="256"/>
        <v>39600</v>
      </c>
      <c r="BD201" s="215">
        <f t="shared" si="227"/>
        <v>534600000</v>
      </c>
      <c r="BE201" s="214">
        <v>198000</v>
      </c>
      <c r="BF201" s="215">
        <f t="shared" si="228"/>
        <v>2673000000</v>
      </c>
      <c r="BG201" s="215">
        <f t="shared" si="257"/>
        <v>39600</v>
      </c>
      <c r="BH201" s="215">
        <f t="shared" si="229"/>
        <v>534600000</v>
      </c>
      <c r="BI201" s="215">
        <v>180000</v>
      </c>
      <c r="BJ201" s="215">
        <f t="shared" si="230"/>
        <v>2430000000</v>
      </c>
      <c r="BK201" s="215">
        <f t="shared" si="258"/>
        <v>36000</v>
      </c>
      <c r="BL201" s="215">
        <f t="shared" si="231"/>
        <v>486000000</v>
      </c>
      <c r="BM201" s="215">
        <f t="shared" si="259"/>
        <v>576000</v>
      </c>
      <c r="BN201" s="215">
        <f t="shared" si="260"/>
        <v>7776000000</v>
      </c>
      <c r="BO201" s="215">
        <f t="shared" si="261"/>
        <v>534675600</v>
      </c>
      <c r="BP201" s="215">
        <f t="shared" si="262"/>
        <v>1555200000</v>
      </c>
      <c r="BQ201" s="215">
        <v>198000</v>
      </c>
      <c r="BR201" s="215">
        <f t="shared" si="232"/>
        <v>2673000000</v>
      </c>
      <c r="BS201" s="215">
        <f t="shared" si="263"/>
        <v>39600</v>
      </c>
      <c r="BT201" s="215">
        <f t="shared" si="233"/>
        <v>534600000</v>
      </c>
      <c r="BU201" s="215">
        <v>180000</v>
      </c>
      <c r="BV201" s="215">
        <f t="shared" si="234"/>
        <v>2430000000</v>
      </c>
      <c r="BW201" s="215">
        <f t="shared" si="264"/>
        <v>36000</v>
      </c>
      <c r="BX201" s="215">
        <f t="shared" si="235"/>
        <v>486000000</v>
      </c>
      <c r="BY201" s="215">
        <v>126000.00000000001</v>
      </c>
      <c r="BZ201" s="215">
        <f t="shared" si="236"/>
        <v>1701000000.0000002</v>
      </c>
      <c r="CA201" s="215">
        <f t="shared" si="265"/>
        <v>25200.000000000004</v>
      </c>
      <c r="CB201" s="215">
        <f t="shared" si="237"/>
        <v>340200000.00000006</v>
      </c>
      <c r="CC201" s="215">
        <f t="shared" si="266"/>
        <v>504000</v>
      </c>
      <c r="CD201" s="215">
        <f t="shared" si="267"/>
        <v>6804000000</v>
      </c>
      <c r="CE201" s="219">
        <f t="shared" si="268"/>
        <v>100800</v>
      </c>
      <c r="CF201" s="219">
        <f t="shared" si="269"/>
        <v>1360800000</v>
      </c>
      <c r="CG201" s="241">
        <f t="shared" si="239"/>
        <v>360000</v>
      </c>
      <c r="CH201" s="241">
        <f t="shared" si="240"/>
        <v>4860000000</v>
      </c>
      <c r="CI201" s="241">
        <f t="shared" si="241"/>
        <v>0</v>
      </c>
      <c r="CJ201" s="241"/>
      <c r="CK201" s="241"/>
      <c r="CL201" s="241"/>
      <c r="CM201" s="241"/>
    </row>
    <row r="202" spans="1:91" x14ac:dyDescent="0.35">
      <c r="A202" s="20" t="s">
        <v>11</v>
      </c>
      <c r="B202" s="20">
        <v>13030206</v>
      </c>
      <c r="C202" s="5" t="s">
        <v>300</v>
      </c>
      <c r="D202" s="6"/>
      <c r="E202" s="6">
        <v>12</v>
      </c>
      <c r="F202" s="6">
        <v>30</v>
      </c>
      <c r="G202" s="7">
        <v>764040</v>
      </c>
      <c r="H202" s="8">
        <f t="shared" si="238"/>
        <v>25468</v>
      </c>
      <c r="I202" s="12">
        <f t="shared" si="205"/>
        <v>2000</v>
      </c>
      <c r="J202" s="13">
        <f t="shared" si="206"/>
        <v>24000</v>
      </c>
      <c r="K202" s="14">
        <v>720000</v>
      </c>
      <c r="L202" s="14">
        <f t="shared" si="207"/>
        <v>18336960000</v>
      </c>
      <c r="M202" s="218">
        <f t="shared" si="208"/>
        <v>3000</v>
      </c>
      <c r="N202" s="218">
        <f t="shared" si="209"/>
        <v>36000</v>
      </c>
      <c r="O202" s="230">
        <v>1080000</v>
      </c>
      <c r="P202" s="17">
        <f t="shared" si="210"/>
        <v>27505440000</v>
      </c>
      <c r="Q202" s="237">
        <v>0.2</v>
      </c>
      <c r="R202" s="8">
        <f t="shared" si="211"/>
        <v>216000</v>
      </c>
      <c r="S202" s="212">
        <f t="shared" si="212"/>
        <v>1296000</v>
      </c>
      <c r="T202" s="212">
        <f t="shared" si="213"/>
        <v>33006528000</v>
      </c>
      <c r="U202" s="215">
        <v>54000</v>
      </c>
      <c r="V202" s="215">
        <f t="shared" si="214"/>
        <v>1375272000</v>
      </c>
      <c r="W202" s="215">
        <f t="shared" si="242"/>
        <v>10800</v>
      </c>
      <c r="X202" s="215">
        <f t="shared" si="215"/>
        <v>275054400</v>
      </c>
      <c r="Y202" s="221">
        <v>75600</v>
      </c>
      <c r="Z202" s="221">
        <f t="shared" si="216"/>
        <v>1925380800</v>
      </c>
      <c r="AA202" s="221">
        <f t="shared" si="243"/>
        <v>15120</v>
      </c>
      <c r="AB202" s="221">
        <f t="shared" si="217"/>
        <v>385076160</v>
      </c>
      <c r="AC202" s="215">
        <v>75600</v>
      </c>
      <c r="AD202" s="215">
        <f t="shared" si="218"/>
        <v>1925380800</v>
      </c>
      <c r="AE202" s="215">
        <f t="shared" si="244"/>
        <v>15120</v>
      </c>
      <c r="AF202" s="215">
        <f t="shared" si="219"/>
        <v>385076160</v>
      </c>
      <c r="AG202" s="215">
        <f t="shared" si="245"/>
        <v>205200</v>
      </c>
      <c r="AH202" s="215">
        <f t="shared" si="246"/>
        <v>5226033600</v>
      </c>
      <c r="AI202" s="215">
        <f t="shared" si="247"/>
        <v>41040</v>
      </c>
      <c r="AJ202" s="215">
        <f t="shared" si="248"/>
        <v>1045206720</v>
      </c>
      <c r="AK202" s="214">
        <v>75600</v>
      </c>
      <c r="AL202" s="215">
        <f t="shared" si="220"/>
        <v>1925380800</v>
      </c>
      <c r="AM202" s="215">
        <f t="shared" si="249"/>
        <v>15120</v>
      </c>
      <c r="AN202" s="215">
        <f t="shared" si="221"/>
        <v>385076160</v>
      </c>
      <c r="AO202" s="215">
        <v>86400</v>
      </c>
      <c r="AP202" s="215">
        <f t="shared" si="222"/>
        <v>2200435200</v>
      </c>
      <c r="AQ202" s="215">
        <f t="shared" si="250"/>
        <v>17280</v>
      </c>
      <c r="AR202" s="215">
        <f t="shared" si="223"/>
        <v>440087040</v>
      </c>
      <c r="AS202" s="215">
        <v>64800</v>
      </c>
      <c r="AT202" s="215">
        <f t="shared" si="224"/>
        <v>1650326400</v>
      </c>
      <c r="AU202" s="215">
        <f t="shared" si="251"/>
        <v>12960</v>
      </c>
      <c r="AV202" s="215">
        <f t="shared" si="225"/>
        <v>330065280</v>
      </c>
      <c r="AW202" s="215">
        <f t="shared" si="252"/>
        <v>226800</v>
      </c>
      <c r="AX202" s="215">
        <f t="shared" si="253"/>
        <v>5776142400</v>
      </c>
      <c r="AY202" s="215">
        <f t="shared" si="254"/>
        <v>45360</v>
      </c>
      <c r="AZ202" s="215">
        <f t="shared" si="255"/>
        <v>1155228480</v>
      </c>
      <c r="BA202" s="215">
        <v>118800</v>
      </c>
      <c r="BB202" s="215">
        <f t="shared" si="226"/>
        <v>3025598400</v>
      </c>
      <c r="BC202" s="215">
        <f t="shared" si="256"/>
        <v>23760</v>
      </c>
      <c r="BD202" s="215">
        <f t="shared" si="227"/>
        <v>605119680</v>
      </c>
      <c r="BE202" s="214">
        <v>118800</v>
      </c>
      <c r="BF202" s="215">
        <f t="shared" si="228"/>
        <v>3025598400</v>
      </c>
      <c r="BG202" s="215">
        <f t="shared" si="257"/>
        <v>23760</v>
      </c>
      <c r="BH202" s="215">
        <f t="shared" si="229"/>
        <v>605119680</v>
      </c>
      <c r="BI202" s="215">
        <v>108000</v>
      </c>
      <c r="BJ202" s="215">
        <f t="shared" si="230"/>
        <v>2750544000</v>
      </c>
      <c r="BK202" s="215">
        <f t="shared" si="258"/>
        <v>21600</v>
      </c>
      <c r="BL202" s="215">
        <f t="shared" si="231"/>
        <v>550108800</v>
      </c>
      <c r="BM202" s="215">
        <f t="shared" si="259"/>
        <v>345600</v>
      </c>
      <c r="BN202" s="215">
        <f t="shared" si="260"/>
        <v>8801740800</v>
      </c>
      <c r="BO202" s="215">
        <f t="shared" si="261"/>
        <v>605165040</v>
      </c>
      <c r="BP202" s="215">
        <f t="shared" si="262"/>
        <v>1760348160</v>
      </c>
      <c r="BQ202" s="215">
        <v>118800</v>
      </c>
      <c r="BR202" s="215">
        <f t="shared" si="232"/>
        <v>3025598400</v>
      </c>
      <c r="BS202" s="215">
        <f t="shared" si="263"/>
        <v>23760</v>
      </c>
      <c r="BT202" s="215">
        <f t="shared" si="233"/>
        <v>605119680</v>
      </c>
      <c r="BU202" s="215">
        <v>108000</v>
      </c>
      <c r="BV202" s="215">
        <f t="shared" si="234"/>
        <v>2750544000</v>
      </c>
      <c r="BW202" s="215">
        <f t="shared" si="264"/>
        <v>21600</v>
      </c>
      <c r="BX202" s="215">
        <f t="shared" si="235"/>
        <v>550108800</v>
      </c>
      <c r="BY202" s="215">
        <v>75600</v>
      </c>
      <c r="BZ202" s="215">
        <f t="shared" si="236"/>
        <v>1925380800</v>
      </c>
      <c r="CA202" s="215">
        <f t="shared" si="265"/>
        <v>15120</v>
      </c>
      <c r="CB202" s="215">
        <f t="shared" si="237"/>
        <v>385076160</v>
      </c>
      <c r="CC202" s="215">
        <f t="shared" si="266"/>
        <v>302400</v>
      </c>
      <c r="CD202" s="215">
        <f t="shared" si="267"/>
        <v>7701523200</v>
      </c>
      <c r="CE202" s="219">
        <f t="shared" si="268"/>
        <v>60480</v>
      </c>
      <c r="CF202" s="219">
        <f t="shared" si="269"/>
        <v>1540304640</v>
      </c>
      <c r="CG202" s="241">
        <f t="shared" si="239"/>
        <v>216000</v>
      </c>
      <c r="CH202" s="241">
        <f t="shared" si="240"/>
        <v>5501088000</v>
      </c>
      <c r="CI202" s="241">
        <f t="shared" si="241"/>
        <v>0</v>
      </c>
      <c r="CJ202" s="241"/>
      <c r="CK202" s="241"/>
      <c r="CL202" s="241"/>
      <c r="CM202" s="241"/>
    </row>
    <row r="203" spans="1:91" x14ac:dyDescent="0.35">
      <c r="A203" s="20" t="s">
        <v>11</v>
      </c>
      <c r="B203" s="20">
        <v>13040201</v>
      </c>
      <c r="C203" s="5" t="s">
        <v>301</v>
      </c>
      <c r="D203" s="6"/>
      <c r="E203" s="6">
        <v>12</v>
      </c>
      <c r="F203" s="6">
        <v>14</v>
      </c>
      <c r="G203" s="7">
        <v>125244</v>
      </c>
      <c r="H203" s="8">
        <f t="shared" si="238"/>
        <v>8946</v>
      </c>
      <c r="I203" s="12">
        <f t="shared" si="205"/>
        <v>8700</v>
      </c>
      <c r="J203" s="13">
        <f t="shared" si="206"/>
        <v>104400</v>
      </c>
      <c r="K203" s="14">
        <v>1461600</v>
      </c>
      <c r="L203" s="14">
        <f t="shared" si="207"/>
        <v>13075473600</v>
      </c>
      <c r="M203" s="218">
        <f t="shared" si="208"/>
        <v>2000</v>
      </c>
      <c r="N203" s="218">
        <f t="shared" si="209"/>
        <v>24000</v>
      </c>
      <c r="O203" s="230">
        <v>336000</v>
      </c>
      <c r="P203" s="17">
        <f t="shared" si="210"/>
        <v>3005856000</v>
      </c>
      <c r="Q203" s="237">
        <v>0.2</v>
      </c>
      <c r="R203" s="8">
        <f t="shared" si="211"/>
        <v>67200</v>
      </c>
      <c r="S203" s="212">
        <f t="shared" si="212"/>
        <v>403200</v>
      </c>
      <c r="T203" s="212">
        <f t="shared" si="213"/>
        <v>3607027200</v>
      </c>
      <c r="U203" s="215">
        <v>16800</v>
      </c>
      <c r="V203" s="215">
        <f t="shared" si="214"/>
        <v>150292800</v>
      </c>
      <c r="W203" s="215">
        <f t="shared" si="242"/>
        <v>3360</v>
      </c>
      <c r="X203" s="215">
        <f t="shared" si="215"/>
        <v>30058560</v>
      </c>
      <c r="Y203" s="221">
        <v>23520.000000000004</v>
      </c>
      <c r="Z203" s="221">
        <f t="shared" si="216"/>
        <v>210409920.00000003</v>
      </c>
      <c r="AA203" s="221">
        <f t="shared" si="243"/>
        <v>4704.0000000000009</v>
      </c>
      <c r="AB203" s="221">
        <f t="shared" si="217"/>
        <v>42081984.000000007</v>
      </c>
      <c r="AC203" s="215">
        <v>23520.000000000004</v>
      </c>
      <c r="AD203" s="215">
        <f t="shared" si="218"/>
        <v>210409920.00000003</v>
      </c>
      <c r="AE203" s="215">
        <f t="shared" si="244"/>
        <v>4704.0000000000009</v>
      </c>
      <c r="AF203" s="215">
        <f t="shared" si="219"/>
        <v>42081984.000000007</v>
      </c>
      <c r="AG203" s="215">
        <f t="shared" si="245"/>
        <v>63840.000000000007</v>
      </c>
      <c r="AH203" s="215">
        <f t="shared" si="246"/>
        <v>571112640</v>
      </c>
      <c r="AI203" s="215">
        <f t="shared" si="247"/>
        <v>12768.000000000002</v>
      </c>
      <c r="AJ203" s="215">
        <f t="shared" si="248"/>
        <v>114222528.00000001</v>
      </c>
      <c r="AK203" s="214">
        <v>23520.000000000004</v>
      </c>
      <c r="AL203" s="215">
        <f t="shared" si="220"/>
        <v>210409920.00000003</v>
      </c>
      <c r="AM203" s="215">
        <f t="shared" si="249"/>
        <v>4704.0000000000009</v>
      </c>
      <c r="AN203" s="215">
        <f t="shared" si="221"/>
        <v>42081984.000000007</v>
      </c>
      <c r="AO203" s="215">
        <v>26880</v>
      </c>
      <c r="AP203" s="215">
        <f t="shared" si="222"/>
        <v>240468480</v>
      </c>
      <c r="AQ203" s="215">
        <f t="shared" si="250"/>
        <v>5376</v>
      </c>
      <c r="AR203" s="215">
        <f t="shared" si="223"/>
        <v>48093696</v>
      </c>
      <c r="AS203" s="215">
        <v>20160</v>
      </c>
      <c r="AT203" s="215">
        <f t="shared" si="224"/>
        <v>180351360</v>
      </c>
      <c r="AU203" s="215">
        <f t="shared" si="251"/>
        <v>4032</v>
      </c>
      <c r="AV203" s="215">
        <f t="shared" si="225"/>
        <v>36070272</v>
      </c>
      <c r="AW203" s="215">
        <f t="shared" si="252"/>
        <v>70560</v>
      </c>
      <c r="AX203" s="215">
        <f t="shared" si="253"/>
        <v>631229760</v>
      </c>
      <c r="AY203" s="215">
        <f t="shared" si="254"/>
        <v>14112</v>
      </c>
      <c r="AZ203" s="215">
        <f t="shared" si="255"/>
        <v>126245952</v>
      </c>
      <c r="BA203" s="215">
        <v>36960</v>
      </c>
      <c r="BB203" s="215">
        <f t="shared" si="226"/>
        <v>330644160</v>
      </c>
      <c r="BC203" s="215">
        <f t="shared" si="256"/>
        <v>7392</v>
      </c>
      <c r="BD203" s="215">
        <f t="shared" si="227"/>
        <v>66128832</v>
      </c>
      <c r="BE203" s="214">
        <v>36960</v>
      </c>
      <c r="BF203" s="215">
        <f t="shared" si="228"/>
        <v>330644160</v>
      </c>
      <c r="BG203" s="215">
        <f t="shared" si="257"/>
        <v>7392</v>
      </c>
      <c r="BH203" s="215">
        <f t="shared" si="229"/>
        <v>66128832</v>
      </c>
      <c r="BI203" s="215">
        <v>33600</v>
      </c>
      <c r="BJ203" s="215">
        <f t="shared" si="230"/>
        <v>300585600</v>
      </c>
      <c r="BK203" s="215">
        <f t="shared" si="258"/>
        <v>6720</v>
      </c>
      <c r="BL203" s="215">
        <f t="shared" si="231"/>
        <v>60117120</v>
      </c>
      <c r="BM203" s="215">
        <f t="shared" si="259"/>
        <v>107520</v>
      </c>
      <c r="BN203" s="215">
        <f t="shared" si="260"/>
        <v>961873920</v>
      </c>
      <c r="BO203" s="215">
        <f t="shared" si="261"/>
        <v>66142944</v>
      </c>
      <c r="BP203" s="215">
        <f t="shared" si="262"/>
        <v>192374784</v>
      </c>
      <c r="BQ203" s="215">
        <v>36960</v>
      </c>
      <c r="BR203" s="215">
        <f t="shared" si="232"/>
        <v>330644160</v>
      </c>
      <c r="BS203" s="215">
        <f t="shared" si="263"/>
        <v>7392</v>
      </c>
      <c r="BT203" s="215">
        <f t="shared" si="233"/>
        <v>66128832</v>
      </c>
      <c r="BU203" s="215">
        <v>33600</v>
      </c>
      <c r="BV203" s="215">
        <f t="shared" si="234"/>
        <v>300585600</v>
      </c>
      <c r="BW203" s="215">
        <f t="shared" si="264"/>
        <v>6720</v>
      </c>
      <c r="BX203" s="215">
        <f t="shared" si="235"/>
        <v>60117120</v>
      </c>
      <c r="BY203" s="215">
        <v>23520.000000000004</v>
      </c>
      <c r="BZ203" s="215">
        <f t="shared" si="236"/>
        <v>210409920.00000003</v>
      </c>
      <c r="CA203" s="215">
        <f t="shared" si="265"/>
        <v>4704.0000000000009</v>
      </c>
      <c r="CB203" s="215">
        <f t="shared" si="237"/>
        <v>42081984.000000007</v>
      </c>
      <c r="CC203" s="215">
        <f t="shared" si="266"/>
        <v>94080</v>
      </c>
      <c r="CD203" s="215">
        <f t="shared" si="267"/>
        <v>841639680</v>
      </c>
      <c r="CE203" s="219">
        <f t="shared" si="268"/>
        <v>18816</v>
      </c>
      <c r="CF203" s="219">
        <f t="shared" si="269"/>
        <v>168327936</v>
      </c>
      <c r="CG203" s="241">
        <f t="shared" si="239"/>
        <v>67200</v>
      </c>
      <c r="CH203" s="241">
        <f t="shared" si="240"/>
        <v>601171200</v>
      </c>
      <c r="CI203" s="241">
        <f t="shared" si="241"/>
        <v>0</v>
      </c>
      <c r="CJ203" s="241"/>
      <c r="CK203" s="241"/>
      <c r="CL203" s="241"/>
      <c r="CM203" s="241"/>
    </row>
    <row r="204" spans="1:91" x14ac:dyDescent="0.35">
      <c r="A204" s="20" t="s">
        <v>11</v>
      </c>
      <c r="B204" s="20">
        <v>13040207</v>
      </c>
      <c r="C204" s="5" t="s">
        <v>302</v>
      </c>
      <c r="D204" s="6" t="s">
        <v>84</v>
      </c>
      <c r="E204" s="6">
        <v>12</v>
      </c>
      <c r="F204" s="6">
        <v>30</v>
      </c>
      <c r="G204" s="7">
        <v>2550000</v>
      </c>
      <c r="H204" s="8">
        <f t="shared" si="238"/>
        <v>85000</v>
      </c>
      <c r="I204" s="12">
        <f t="shared" si="205"/>
        <v>864</v>
      </c>
      <c r="J204" s="13">
        <f t="shared" si="206"/>
        <v>10368</v>
      </c>
      <c r="K204" s="14">
        <v>311040</v>
      </c>
      <c r="L204" s="14">
        <f t="shared" si="207"/>
        <v>26438400000</v>
      </c>
      <c r="M204" s="218">
        <f t="shared" si="208"/>
        <v>864</v>
      </c>
      <c r="N204" s="218">
        <f t="shared" si="209"/>
        <v>10368</v>
      </c>
      <c r="O204" s="230">
        <v>311040</v>
      </c>
      <c r="P204" s="17">
        <f t="shared" si="210"/>
        <v>26438400000</v>
      </c>
      <c r="Q204" s="237">
        <v>0.3</v>
      </c>
      <c r="R204" s="8">
        <f t="shared" si="211"/>
        <v>93312</v>
      </c>
      <c r="S204" s="212">
        <f t="shared" si="212"/>
        <v>404352</v>
      </c>
      <c r="T204" s="212">
        <f t="shared" si="213"/>
        <v>34369920000</v>
      </c>
      <c r="U204" s="215">
        <v>15552</v>
      </c>
      <c r="V204" s="215">
        <f t="shared" si="214"/>
        <v>1321920000</v>
      </c>
      <c r="W204" s="215">
        <f t="shared" si="242"/>
        <v>4665.5999999999995</v>
      </c>
      <c r="X204" s="215">
        <f t="shared" si="215"/>
        <v>396575999.99999994</v>
      </c>
      <c r="Y204" s="221">
        <v>21772.800000000003</v>
      </c>
      <c r="Z204" s="221">
        <f t="shared" si="216"/>
        <v>1850688000.0000002</v>
      </c>
      <c r="AA204" s="221">
        <f t="shared" si="243"/>
        <v>6531.8400000000011</v>
      </c>
      <c r="AB204" s="221">
        <f t="shared" si="217"/>
        <v>555206400.00000012</v>
      </c>
      <c r="AC204" s="215">
        <v>21772.800000000003</v>
      </c>
      <c r="AD204" s="215">
        <f t="shared" si="218"/>
        <v>1850688000.0000002</v>
      </c>
      <c r="AE204" s="215">
        <f t="shared" si="244"/>
        <v>6531.8400000000011</v>
      </c>
      <c r="AF204" s="215">
        <f t="shared" si="219"/>
        <v>555206400.00000012</v>
      </c>
      <c r="AG204" s="215">
        <f t="shared" si="245"/>
        <v>59097.600000000006</v>
      </c>
      <c r="AH204" s="215">
        <f t="shared" si="246"/>
        <v>5023296000</v>
      </c>
      <c r="AI204" s="215">
        <f t="shared" si="247"/>
        <v>17729.280000000002</v>
      </c>
      <c r="AJ204" s="215">
        <f t="shared" si="248"/>
        <v>1506988800.0000002</v>
      </c>
      <c r="AK204" s="214">
        <v>21772.800000000003</v>
      </c>
      <c r="AL204" s="215">
        <f t="shared" si="220"/>
        <v>1850688000.0000002</v>
      </c>
      <c r="AM204" s="215">
        <f t="shared" si="249"/>
        <v>6531.8400000000011</v>
      </c>
      <c r="AN204" s="215">
        <f t="shared" si="221"/>
        <v>555206400.00000012</v>
      </c>
      <c r="AO204" s="215">
        <v>24883.200000000001</v>
      </c>
      <c r="AP204" s="215">
        <f t="shared" si="222"/>
        <v>2115072000</v>
      </c>
      <c r="AQ204" s="215">
        <f t="shared" si="250"/>
        <v>7464.96</v>
      </c>
      <c r="AR204" s="215">
        <f t="shared" si="223"/>
        <v>634521600</v>
      </c>
      <c r="AS204" s="215">
        <v>18662.399999999998</v>
      </c>
      <c r="AT204" s="215">
        <f t="shared" si="224"/>
        <v>1586303999.9999998</v>
      </c>
      <c r="AU204" s="215">
        <f t="shared" si="251"/>
        <v>5598.7199999999993</v>
      </c>
      <c r="AV204" s="215">
        <f t="shared" si="225"/>
        <v>475891199.99999994</v>
      </c>
      <c r="AW204" s="215">
        <f t="shared" si="252"/>
        <v>65318.400000000001</v>
      </c>
      <c r="AX204" s="215">
        <f t="shared" si="253"/>
        <v>5552064000</v>
      </c>
      <c r="AY204" s="215">
        <f t="shared" si="254"/>
        <v>19595.52</v>
      </c>
      <c r="AZ204" s="215">
        <f t="shared" si="255"/>
        <v>1665619200</v>
      </c>
      <c r="BA204" s="215">
        <v>34214.400000000001</v>
      </c>
      <c r="BB204" s="215">
        <f t="shared" si="226"/>
        <v>2908224000</v>
      </c>
      <c r="BC204" s="215">
        <f t="shared" si="256"/>
        <v>10264.32</v>
      </c>
      <c r="BD204" s="215">
        <f t="shared" si="227"/>
        <v>872467200</v>
      </c>
      <c r="BE204" s="214">
        <v>34214.400000000001</v>
      </c>
      <c r="BF204" s="215">
        <f t="shared" si="228"/>
        <v>2908224000</v>
      </c>
      <c r="BG204" s="215">
        <f t="shared" si="257"/>
        <v>10264.32</v>
      </c>
      <c r="BH204" s="215">
        <f t="shared" si="229"/>
        <v>872467200</v>
      </c>
      <c r="BI204" s="215">
        <v>31104</v>
      </c>
      <c r="BJ204" s="215">
        <f t="shared" si="230"/>
        <v>2643840000</v>
      </c>
      <c r="BK204" s="215">
        <f t="shared" si="258"/>
        <v>9331.1999999999989</v>
      </c>
      <c r="BL204" s="215">
        <f t="shared" si="231"/>
        <v>793151999.99999988</v>
      </c>
      <c r="BM204" s="215">
        <f t="shared" si="259"/>
        <v>99532.800000000003</v>
      </c>
      <c r="BN204" s="215">
        <f t="shared" si="260"/>
        <v>8460288000</v>
      </c>
      <c r="BO204" s="215">
        <f t="shared" si="261"/>
        <v>872486795.5200001</v>
      </c>
      <c r="BP204" s="215">
        <f t="shared" si="262"/>
        <v>2538086400</v>
      </c>
      <c r="BQ204" s="215">
        <v>34214.400000000001</v>
      </c>
      <c r="BR204" s="215">
        <f t="shared" si="232"/>
        <v>2908224000</v>
      </c>
      <c r="BS204" s="215">
        <f t="shared" si="263"/>
        <v>10264.32</v>
      </c>
      <c r="BT204" s="215">
        <f t="shared" si="233"/>
        <v>872467200</v>
      </c>
      <c r="BU204" s="215">
        <v>31104</v>
      </c>
      <c r="BV204" s="215">
        <f t="shared" si="234"/>
        <v>2643840000</v>
      </c>
      <c r="BW204" s="215">
        <f t="shared" si="264"/>
        <v>9331.1999999999989</v>
      </c>
      <c r="BX204" s="215">
        <f t="shared" si="235"/>
        <v>793151999.99999988</v>
      </c>
      <c r="BY204" s="215">
        <v>21772.800000000003</v>
      </c>
      <c r="BZ204" s="215">
        <f t="shared" si="236"/>
        <v>1850688000.0000002</v>
      </c>
      <c r="CA204" s="215">
        <f t="shared" si="265"/>
        <v>6531.8400000000011</v>
      </c>
      <c r="CB204" s="215">
        <f t="shared" si="237"/>
        <v>555206400.00000012</v>
      </c>
      <c r="CC204" s="215">
        <f t="shared" si="266"/>
        <v>87091.200000000012</v>
      </c>
      <c r="CD204" s="215">
        <f t="shared" si="267"/>
        <v>7402752000</v>
      </c>
      <c r="CE204" s="219">
        <f t="shared" si="268"/>
        <v>26127.360000000001</v>
      </c>
      <c r="CF204" s="219">
        <f t="shared" si="269"/>
        <v>2220825600</v>
      </c>
      <c r="CG204" s="241">
        <f t="shared" si="239"/>
        <v>93312</v>
      </c>
      <c r="CH204" s="241">
        <f t="shared" si="240"/>
        <v>7931520000</v>
      </c>
      <c r="CI204" s="241">
        <f t="shared" si="241"/>
        <v>0</v>
      </c>
      <c r="CJ204" s="241"/>
      <c r="CK204" s="241"/>
      <c r="CL204" s="241"/>
      <c r="CM204" s="241"/>
    </row>
    <row r="205" spans="1:91" x14ac:dyDescent="0.35">
      <c r="A205" s="20" t="s">
        <v>11</v>
      </c>
      <c r="B205" s="20" t="s">
        <v>494</v>
      </c>
      <c r="C205" s="5" t="s">
        <v>139</v>
      </c>
      <c r="D205" s="6" t="s">
        <v>109</v>
      </c>
      <c r="E205" s="6">
        <v>12</v>
      </c>
      <c r="F205" s="6">
        <v>28</v>
      </c>
      <c r="G205" s="7">
        <v>38253152</v>
      </c>
      <c r="H205" s="8">
        <f t="shared" si="238"/>
        <v>1366184</v>
      </c>
      <c r="I205" s="12">
        <f t="shared" si="205"/>
        <v>21.599999999999998</v>
      </c>
      <c r="J205" s="13">
        <f t="shared" si="206"/>
        <v>259.2</v>
      </c>
      <c r="K205" s="14">
        <v>7257.6</v>
      </c>
      <c r="L205" s="14">
        <f t="shared" si="207"/>
        <v>9915216998.3999996</v>
      </c>
      <c r="M205" s="218">
        <f t="shared" si="208"/>
        <v>0</v>
      </c>
      <c r="N205" s="218">
        <f t="shared" si="209"/>
        <v>0</v>
      </c>
      <c r="O205" s="230"/>
      <c r="P205" s="17">
        <f t="shared" si="210"/>
        <v>0</v>
      </c>
      <c r="Q205" s="237">
        <v>0.3</v>
      </c>
      <c r="R205" s="8">
        <f t="shared" si="211"/>
        <v>0</v>
      </c>
      <c r="S205" s="212">
        <f t="shared" si="212"/>
        <v>0</v>
      </c>
      <c r="T205" s="212">
        <f t="shared" si="213"/>
        <v>0</v>
      </c>
      <c r="U205" s="215">
        <v>0</v>
      </c>
      <c r="V205" s="215">
        <f t="shared" si="214"/>
        <v>0</v>
      </c>
      <c r="W205" s="215">
        <f t="shared" si="242"/>
        <v>0</v>
      </c>
      <c r="X205" s="215">
        <f t="shared" si="215"/>
        <v>0</v>
      </c>
      <c r="Y205" s="221">
        <v>0</v>
      </c>
      <c r="Z205" s="221">
        <f t="shared" si="216"/>
        <v>0</v>
      </c>
      <c r="AA205" s="221">
        <f t="shared" si="243"/>
        <v>0</v>
      </c>
      <c r="AB205" s="221">
        <f t="shared" si="217"/>
        <v>0</v>
      </c>
      <c r="AC205" s="215">
        <v>0</v>
      </c>
      <c r="AD205" s="215">
        <f t="shared" si="218"/>
        <v>0</v>
      </c>
      <c r="AE205" s="215">
        <f t="shared" si="244"/>
        <v>0</v>
      </c>
      <c r="AF205" s="215">
        <f t="shared" si="219"/>
        <v>0</v>
      </c>
      <c r="AG205" s="215">
        <f t="shared" si="245"/>
        <v>0</v>
      </c>
      <c r="AH205" s="215">
        <f t="shared" si="246"/>
        <v>0</v>
      </c>
      <c r="AI205" s="215">
        <f t="shared" si="247"/>
        <v>0</v>
      </c>
      <c r="AJ205" s="215">
        <f t="shared" si="248"/>
        <v>0</v>
      </c>
      <c r="AK205" s="214">
        <v>0</v>
      </c>
      <c r="AL205" s="215">
        <f t="shared" si="220"/>
        <v>0</v>
      </c>
      <c r="AM205" s="215">
        <f t="shared" si="249"/>
        <v>0</v>
      </c>
      <c r="AN205" s="215">
        <f t="shared" si="221"/>
        <v>0</v>
      </c>
      <c r="AO205" s="215">
        <v>0</v>
      </c>
      <c r="AP205" s="215">
        <f t="shared" si="222"/>
        <v>0</v>
      </c>
      <c r="AQ205" s="215">
        <f t="shared" si="250"/>
        <v>0</v>
      </c>
      <c r="AR205" s="215">
        <f t="shared" si="223"/>
        <v>0</v>
      </c>
      <c r="AS205" s="215">
        <v>0</v>
      </c>
      <c r="AT205" s="215">
        <f t="shared" si="224"/>
        <v>0</v>
      </c>
      <c r="AU205" s="215">
        <f t="shared" si="251"/>
        <v>0</v>
      </c>
      <c r="AV205" s="215">
        <f t="shared" si="225"/>
        <v>0</v>
      </c>
      <c r="AW205" s="215">
        <f t="shared" si="252"/>
        <v>0</v>
      </c>
      <c r="AX205" s="215">
        <f t="shared" si="253"/>
        <v>0</v>
      </c>
      <c r="AY205" s="215">
        <f t="shared" si="254"/>
        <v>0</v>
      </c>
      <c r="AZ205" s="215">
        <f t="shared" si="255"/>
        <v>0</v>
      </c>
      <c r="BA205" s="215">
        <v>0</v>
      </c>
      <c r="BB205" s="215">
        <f t="shared" si="226"/>
        <v>0</v>
      </c>
      <c r="BC205" s="215">
        <f t="shared" si="256"/>
        <v>0</v>
      </c>
      <c r="BD205" s="215">
        <f t="shared" si="227"/>
        <v>0</v>
      </c>
      <c r="BE205" s="214">
        <v>0</v>
      </c>
      <c r="BF205" s="215">
        <f t="shared" si="228"/>
        <v>0</v>
      </c>
      <c r="BG205" s="215">
        <f t="shared" si="257"/>
        <v>0</v>
      </c>
      <c r="BH205" s="215">
        <f t="shared" si="229"/>
        <v>0</v>
      </c>
      <c r="BI205" s="215">
        <v>0</v>
      </c>
      <c r="BJ205" s="215">
        <f t="shared" si="230"/>
        <v>0</v>
      </c>
      <c r="BK205" s="215">
        <f t="shared" si="258"/>
        <v>0</v>
      </c>
      <c r="BL205" s="215">
        <f t="shared" si="231"/>
        <v>0</v>
      </c>
      <c r="BM205" s="215">
        <f t="shared" si="259"/>
        <v>0</v>
      </c>
      <c r="BN205" s="215">
        <f t="shared" si="260"/>
        <v>0</v>
      </c>
      <c r="BO205" s="215">
        <f t="shared" si="261"/>
        <v>0</v>
      </c>
      <c r="BP205" s="215">
        <f t="shared" si="262"/>
        <v>0</v>
      </c>
      <c r="BQ205" s="215">
        <v>0</v>
      </c>
      <c r="BR205" s="215">
        <f t="shared" si="232"/>
        <v>0</v>
      </c>
      <c r="BS205" s="215">
        <f t="shared" si="263"/>
        <v>0</v>
      </c>
      <c r="BT205" s="215">
        <f t="shared" si="233"/>
        <v>0</v>
      </c>
      <c r="BU205" s="215">
        <v>0</v>
      </c>
      <c r="BV205" s="215">
        <f t="shared" si="234"/>
        <v>0</v>
      </c>
      <c r="BW205" s="215">
        <f t="shared" si="264"/>
        <v>0</v>
      </c>
      <c r="BX205" s="215">
        <f t="shared" si="235"/>
        <v>0</v>
      </c>
      <c r="BY205" s="215">
        <v>0</v>
      </c>
      <c r="BZ205" s="215">
        <f t="shared" si="236"/>
        <v>0</v>
      </c>
      <c r="CA205" s="215">
        <f t="shared" si="265"/>
        <v>0</v>
      </c>
      <c r="CB205" s="215">
        <f t="shared" si="237"/>
        <v>0</v>
      </c>
      <c r="CC205" s="215">
        <f t="shared" si="266"/>
        <v>0</v>
      </c>
      <c r="CD205" s="215">
        <f t="shared" si="267"/>
        <v>0</v>
      </c>
      <c r="CE205" s="219">
        <f t="shared" si="268"/>
        <v>0</v>
      </c>
      <c r="CF205" s="219">
        <f t="shared" si="269"/>
        <v>0</v>
      </c>
      <c r="CG205" s="241">
        <f t="shared" si="239"/>
        <v>0</v>
      </c>
      <c r="CH205" s="241">
        <f t="shared" si="240"/>
        <v>0</v>
      </c>
      <c r="CI205" s="241">
        <f t="shared" si="241"/>
        <v>0</v>
      </c>
      <c r="CJ205" s="241"/>
      <c r="CK205" s="241"/>
      <c r="CL205" s="241"/>
      <c r="CM205" s="241"/>
    </row>
    <row r="206" spans="1:91" ht="16.5" customHeight="1" x14ac:dyDescent="0.35">
      <c r="A206" s="20" t="s">
        <v>11</v>
      </c>
      <c r="B206" s="20" t="s">
        <v>495</v>
      </c>
      <c r="C206" s="5" t="s">
        <v>314</v>
      </c>
      <c r="D206" s="6" t="s">
        <v>315</v>
      </c>
      <c r="E206" s="6">
        <v>12</v>
      </c>
      <c r="F206" s="6">
        <v>10</v>
      </c>
      <c r="G206" s="7">
        <v>2842910</v>
      </c>
      <c r="H206" s="8">
        <f t="shared" si="238"/>
        <v>284291</v>
      </c>
      <c r="I206" s="12">
        <f t="shared" si="205"/>
        <v>96</v>
      </c>
      <c r="J206" s="13">
        <f t="shared" si="206"/>
        <v>1152</v>
      </c>
      <c r="K206" s="14">
        <v>11520</v>
      </c>
      <c r="L206" s="14">
        <f t="shared" si="207"/>
        <v>3275032320</v>
      </c>
      <c r="M206" s="218">
        <f t="shared" si="208"/>
        <v>96</v>
      </c>
      <c r="N206" s="218">
        <f t="shared" si="209"/>
        <v>1152</v>
      </c>
      <c r="O206" s="230">
        <v>11520</v>
      </c>
      <c r="P206" s="17">
        <f t="shared" si="210"/>
        <v>3275032320</v>
      </c>
      <c r="Q206" s="237">
        <v>0.3</v>
      </c>
      <c r="R206" s="8">
        <f t="shared" si="211"/>
        <v>3456</v>
      </c>
      <c r="S206" s="212">
        <f t="shared" si="212"/>
        <v>14976</v>
      </c>
      <c r="T206" s="212">
        <f t="shared" si="213"/>
        <v>4257542016</v>
      </c>
      <c r="U206" s="215">
        <v>576</v>
      </c>
      <c r="V206" s="215">
        <f t="shared" si="214"/>
        <v>163751616</v>
      </c>
      <c r="W206" s="215">
        <f t="shared" si="242"/>
        <v>172.79999999999998</v>
      </c>
      <c r="X206" s="215">
        <f t="shared" si="215"/>
        <v>49125484.799999997</v>
      </c>
      <c r="Y206" s="221">
        <v>806.40000000000009</v>
      </c>
      <c r="Z206" s="221">
        <f t="shared" si="216"/>
        <v>229252262.40000004</v>
      </c>
      <c r="AA206" s="221">
        <f t="shared" si="243"/>
        <v>241.92000000000002</v>
      </c>
      <c r="AB206" s="221">
        <f t="shared" si="217"/>
        <v>68775678.719999999</v>
      </c>
      <c r="AC206" s="215">
        <v>806.40000000000009</v>
      </c>
      <c r="AD206" s="215">
        <f t="shared" si="218"/>
        <v>229252262.40000004</v>
      </c>
      <c r="AE206" s="215">
        <f t="shared" si="244"/>
        <v>241.92000000000002</v>
      </c>
      <c r="AF206" s="215">
        <f t="shared" si="219"/>
        <v>68775678.719999999</v>
      </c>
      <c r="AG206" s="215">
        <f t="shared" si="245"/>
        <v>2188.8000000000002</v>
      </c>
      <c r="AH206" s="215">
        <f t="shared" si="246"/>
        <v>622256140.80000007</v>
      </c>
      <c r="AI206" s="215">
        <f t="shared" si="247"/>
        <v>656.64</v>
      </c>
      <c r="AJ206" s="215">
        <f t="shared" si="248"/>
        <v>186676842.24000001</v>
      </c>
      <c r="AK206" s="214">
        <v>806.40000000000009</v>
      </c>
      <c r="AL206" s="215">
        <f t="shared" si="220"/>
        <v>229252262.40000004</v>
      </c>
      <c r="AM206" s="215">
        <f t="shared" si="249"/>
        <v>241.92000000000002</v>
      </c>
      <c r="AN206" s="215">
        <f t="shared" si="221"/>
        <v>68775678.719999999</v>
      </c>
      <c r="AO206" s="215">
        <v>921.6</v>
      </c>
      <c r="AP206" s="215">
        <f t="shared" si="222"/>
        <v>262002585.59999999</v>
      </c>
      <c r="AQ206" s="215">
        <f t="shared" si="250"/>
        <v>276.48</v>
      </c>
      <c r="AR206" s="215">
        <f t="shared" si="223"/>
        <v>78600775.680000007</v>
      </c>
      <c r="AS206" s="215">
        <v>691.19999999999993</v>
      </c>
      <c r="AT206" s="215">
        <f t="shared" si="224"/>
        <v>196501939.19999999</v>
      </c>
      <c r="AU206" s="215">
        <f t="shared" si="251"/>
        <v>207.35999999999999</v>
      </c>
      <c r="AV206" s="215">
        <f t="shared" si="225"/>
        <v>58950581.759999998</v>
      </c>
      <c r="AW206" s="215">
        <f t="shared" si="252"/>
        <v>2419.1999999999998</v>
      </c>
      <c r="AX206" s="215">
        <f t="shared" si="253"/>
        <v>687756787.20000005</v>
      </c>
      <c r="AY206" s="215">
        <f t="shared" si="254"/>
        <v>725.76</v>
      </c>
      <c r="AZ206" s="215">
        <f t="shared" si="255"/>
        <v>206327036.16</v>
      </c>
      <c r="BA206" s="215">
        <v>1267.2</v>
      </c>
      <c r="BB206" s="215">
        <f t="shared" si="226"/>
        <v>360253555.19999999</v>
      </c>
      <c r="BC206" s="215">
        <f t="shared" si="256"/>
        <v>380.16</v>
      </c>
      <c r="BD206" s="215">
        <f t="shared" si="227"/>
        <v>108076066.56</v>
      </c>
      <c r="BE206" s="214">
        <v>1267.2</v>
      </c>
      <c r="BF206" s="215">
        <f t="shared" si="228"/>
        <v>360253555.19999999</v>
      </c>
      <c r="BG206" s="215">
        <f t="shared" si="257"/>
        <v>380.16</v>
      </c>
      <c r="BH206" s="215">
        <f t="shared" si="229"/>
        <v>108076066.56</v>
      </c>
      <c r="BI206" s="215">
        <v>1152</v>
      </c>
      <c r="BJ206" s="215">
        <f t="shared" si="230"/>
        <v>327503232</v>
      </c>
      <c r="BK206" s="215">
        <f t="shared" si="258"/>
        <v>345.59999999999997</v>
      </c>
      <c r="BL206" s="215">
        <f t="shared" si="231"/>
        <v>98250969.599999994</v>
      </c>
      <c r="BM206" s="215">
        <f t="shared" si="259"/>
        <v>3686.3999999999996</v>
      </c>
      <c r="BN206" s="215">
        <f t="shared" si="260"/>
        <v>1048010342.4000001</v>
      </c>
      <c r="BO206" s="215">
        <f t="shared" si="261"/>
        <v>108076792.31999999</v>
      </c>
      <c r="BP206" s="215">
        <f t="shared" si="262"/>
        <v>314403102.72000003</v>
      </c>
      <c r="BQ206" s="215">
        <v>1267.2</v>
      </c>
      <c r="BR206" s="215">
        <f t="shared" si="232"/>
        <v>360253555.19999999</v>
      </c>
      <c r="BS206" s="215">
        <f t="shared" si="263"/>
        <v>380.16</v>
      </c>
      <c r="BT206" s="215">
        <f t="shared" si="233"/>
        <v>108076066.56</v>
      </c>
      <c r="BU206" s="215">
        <v>1152</v>
      </c>
      <c r="BV206" s="215">
        <f t="shared" si="234"/>
        <v>327503232</v>
      </c>
      <c r="BW206" s="215">
        <f t="shared" si="264"/>
        <v>345.59999999999997</v>
      </c>
      <c r="BX206" s="215">
        <f t="shared" si="235"/>
        <v>98250969.599999994</v>
      </c>
      <c r="BY206" s="215">
        <v>806.40000000000009</v>
      </c>
      <c r="BZ206" s="215">
        <f t="shared" si="236"/>
        <v>229252262.40000004</v>
      </c>
      <c r="CA206" s="215">
        <f t="shared" si="265"/>
        <v>241.92000000000002</v>
      </c>
      <c r="CB206" s="215">
        <f t="shared" si="237"/>
        <v>68775678.719999999</v>
      </c>
      <c r="CC206" s="215">
        <f t="shared" si="266"/>
        <v>3225.6000000000004</v>
      </c>
      <c r="CD206" s="215">
        <f t="shared" si="267"/>
        <v>917009049.60000014</v>
      </c>
      <c r="CE206" s="219">
        <f t="shared" si="268"/>
        <v>967.68000000000006</v>
      </c>
      <c r="CF206" s="219">
        <f t="shared" si="269"/>
        <v>275102714.88</v>
      </c>
      <c r="CG206" s="241">
        <f t="shared" si="239"/>
        <v>3456.0000000000005</v>
      </c>
      <c r="CH206" s="241">
        <f t="shared" si="240"/>
        <v>982509696</v>
      </c>
      <c r="CI206" s="241">
        <f t="shared" si="241"/>
        <v>0</v>
      </c>
      <c r="CJ206" s="241"/>
      <c r="CK206" s="241"/>
      <c r="CL206" s="241"/>
      <c r="CM206" s="241"/>
    </row>
    <row r="207" spans="1:91" x14ac:dyDescent="0.35">
      <c r="A207" s="20" t="s">
        <v>8</v>
      </c>
      <c r="B207" s="20">
        <v>13030208</v>
      </c>
      <c r="C207" s="5" t="s">
        <v>304</v>
      </c>
      <c r="D207" s="6"/>
      <c r="E207" s="6">
        <v>12</v>
      </c>
      <c r="F207" s="6">
        <v>30</v>
      </c>
      <c r="G207" s="7">
        <v>616071.42857142852</v>
      </c>
      <c r="H207" s="8">
        <f t="shared" si="238"/>
        <v>20535.714285714283</v>
      </c>
      <c r="I207" s="12">
        <f t="shared" si="205"/>
        <v>5000</v>
      </c>
      <c r="J207" s="13">
        <f t="shared" si="206"/>
        <v>60000</v>
      </c>
      <c r="K207" s="14">
        <v>1800000</v>
      </c>
      <c r="L207" s="14">
        <f t="shared" si="207"/>
        <v>36964285714.285706</v>
      </c>
      <c r="M207" s="218">
        <f t="shared" si="208"/>
        <v>2777.7777777777778</v>
      </c>
      <c r="N207" s="218">
        <f t="shared" si="209"/>
        <v>33333.333333333336</v>
      </c>
      <c r="O207" s="232">
        <v>1000000</v>
      </c>
      <c r="P207" s="17">
        <f t="shared" si="210"/>
        <v>20535714285.714283</v>
      </c>
      <c r="Q207" s="237">
        <v>1</v>
      </c>
      <c r="R207" s="8">
        <f t="shared" si="211"/>
        <v>1000000</v>
      </c>
      <c r="S207" s="212">
        <f t="shared" si="212"/>
        <v>2000000</v>
      </c>
      <c r="T207" s="212">
        <f t="shared" si="213"/>
        <v>41071428571.428566</v>
      </c>
      <c r="U207" s="215">
        <v>50000</v>
      </c>
      <c r="V207" s="215">
        <f t="shared" si="214"/>
        <v>1026785714.2857141</v>
      </c>
      <c r="W207" s="215">
        <f t="shared" si="242"/>
        <v>50000</v>
      </c>
      <c r="X207" s="215">
        <f t="shared" si="215"/>
        <v>1026785714.2857141</v>
      </c>
      <c r="Y207" s="221">
        <v>70000</v>
      </c>
      <c r="Z207" s="221">
        <f t="shared" si="216"/>
        <v>1437499999.9999998</v>
      </c>
      <c r="AA207" s="221">
        <f t="shared" si="243"/>
        <v>70000</v>
      </c>
      <c r="AB207" s="221">
        <f t="shared" si="217"/>
        <v>1437499999.9999998</v>
      </c>
      <c r="AC207" s="215">
        <v>70000</v>
      </c>
      <c r="AD207" s="215">
        <f t="shared" si="218"/>
        <v>1437499999.9999998</v>
      </c>
      <c r="AE207" s="215">
        <f t="shared" si="244"/>
        <v>70000</v>
      </c>
      <c r="AF207" s="215">
        <f t="shared" si="219"/>
        <v>1437499999.9999998</v>
      </c>
      <c r="AG207" s="215">
        <f t="shared" si="245"/>
        <v>190000</v>
      </c>
      <c r="AH207" s="215">
        <f t="shared" si="246"/>
        <v>3901785714.2857137</v>
      </c>
      <c r="AI207" s="215">
        <f t="shared" si="247"/>
        <v>190000</v>
      </c>
      <c r="AJ207" s="215">
        <f t="shared" si="248"/>
        <v>3901785714.2857137</v>
      </c>
      <c r="AK207" s="214">
        <v>70000</v>
      </c>
      <c r="AL207" s="215">
        <f t="shared" si="220"/>
        <v>1437499999.9999998</v>
      </c>
      <c r="AM207" s="215">
        <f t="shared" si="249"/>
        <v>70000</v>
      </c>
      <c r="AN207" s="215">
        <f t="shared" si="221"/>
        <v>1437499999.9999998</v>
      </c>
      <c r="AO207" s="215">
        <v>80000</v>
      </c>
      <c r="AP207" s="215">
        <f t="shared" si="222"/>
        <v>1642857142.8571427</v>
      </c>
      <c r="AQ207" s="215">
        <f t="shared" si="250"/>
        <v>80000</v>
      </c>
      <c r="AR207" s="215">
        <f t="shared" si="223"/>
        <v>1642857142.8571427</v>
      </c>
      <c r="AS207" s="215">
        <v>60000</v>
      </c>
      <c r="AT207" s="215">
        <f t="shared" si="224"/>
        <v>1232142857.1428571</v>
      </c>
      <c r="AU207" s="215">
        <f t="shared" si="251"/>
        <v>60000</v>
      </c>
      <c r="AV207" s="215">
        <f t="shared" si="225"/>
        <v>1232142857.1428571</v>
      </c>
      <c r="AW207" s="215">
        <f t="shared" si="252"/>
        <v>210000</v>
      </c>
      <c r="AX207" s="215">
        <f t="shared" si="253"/>
        <v>4312500000</v>
      </c>
      <c r="AY207" s="215">
        <f t="shared" si="254"/>
        <v>210000</v>
      </c>
      <c r="AZ207" s="215">
        <f t="shared" si="255"/>
        <v>4312500000</v>
      </c>
      <c r="BA207" s="215">
        <v>110000</v>
      </c>
      <c r="BB207" s="215">
        <f t="shared" si="226"/>
        <v>2258928571.4285712</v>
      </c>
      <c r="BC207" s="215">
        <f t="shared" si="256"/>
        <v>110000</v>
      </c>
      <c r="BD207" s="215">
        <f t="shared" si="227"/>
        <v>2258928571.4285712</v>
      </c>
      <c r="BE207" s="214">
        <v>110000</v>
      </c>
      <c r="BF207" s="215">
        <f t="shared" si="228"/>
        <v>2258928571.4285712</v>
      </c>
      <c r="BG207" s="215">
        <f t="shared" si="257"/>
        <v>110000</v>
      </c>
      <c r="BH207" s="215">
        <f t="shared" si="229"/>
        <v>2258928571.4285712</v>
      </c>
      <c r="BI207" s="215">
        <v>100000</v>
      </c>
      <c r="BJ207" s="215">
        <f t="shared" si="230"/>
        <v>2053571428.5714283</v>
      </c>
      <c r="BK207" s="215">
        <f t="shared" si="258"/>
        <v>100000</v>
      </c>
      <c r="BL207" s="215">
        <f t="shared" si="231"/>
        <v>2053571428.5714283</v>
      </c>
      <c r="BM207" s="215">
        <f t="shared" si="259"/>
        <v>320000</v>
      </c>
      <c r="BN207" s="215">
        <f t="shared" si="260"/>
        <v>6571428571.4285717</v>
      </c>
      <c r="BO207" s="215">
        <f t="shared" si="261"/>
        <v>2259138571.4285712</v>
      </c>
      <c r="BP207" s="215">
        <f t="shared" si="262"/>
        <v>6571428571.4285717</v>
      </c>
      <c r="BQ207" s="215">
        <v>110000</v>
      </c>
      <c r="BR207" s="215">
        <f t="shared" si="232"/>
        <v>2258928571.4285712</v>
      </c>
      <c r="BS207" s="215">
        <f t="shared" si="263"/>
        <v>110000</v>
      </c>
      <c r="BT207" s="215">
        <f t="shared" si="233"/>
        <v>2258928571.4285712</v>
      </c>
      <c r="BU207" s="215">
        <v>100000</v>
      </c>
      <c r="BV207" s="215">
        <f t="shared" si="234"/>
        <v>2053571428.5714283</v>
      </c>
      <c r="BW207" s="215">
        <f t="shared" si="264"/>
        <v>100000</v>
      </c>
      <c r="BX207" s="215">
        <f t="shared" si="235"/>
        <v>2053571428.5714283</v>
      </c>
      <c r="BY207" s="215">
        <v>70000</v>
      </c>
      <c r="BZ207" s="215">
        <f t="shared" si="236"/>
        <v>1437499999.9999998</v>
      </c>
      <c r="CA207" s="215">
        <f t="shared" si="265"/>
        <v>70000</v>
      </c>
      <c r="CB207" s="215">
        <f t="shared" si="237"/>
        <v>1437499999.9999998</v>
      </c>
      <c r="CC207" s="215">
        <f t="shared" si="266"/>
        <v>280000</v>
      </c>
      <c r="CD207" s="215">
        <f t="shared" si="267"/>
        <v>5750000000</v>
      </c>
      <c r="CE207" s="219">
        <f t="shared" si="268"/>
        <v>280000</v>
      </c>
      <c r="CF207" s="219">
        <f t="shared" si="269"/>
        <v>5750000000</v>
      </c>
      <c r="CG207" s="241">
        <f t="shared" si="239"/>
        <v>1000000</v>
      </c>
      <c r="CH207" s="241">
        <f t="shared" si="240"/>
        <v>20535714285.714283</v>
      </c>
      <c r="CI207" s="241">
        <f t="shared" si="241"/>
        <v>0</v>
      </c>
      <c r="CJ207" s="241"/>
      <c r="CK207" s="241"/>
      <c r="CL207" s="241"/>
      <c r="CM207" s="241"/>
    </row>
    <row r="208" spans="1:91" x14ac:dyDescent="0.35">
      <c r="A208" s="20" t="s">
        <v>8</v>
      </c>
      <c r="B208" s="20" t="s">
        <v>496</v>
      </c>
      <c r="C208" s="5" t="s">
        <v>367</v>
      </c>
      <c r="D208" s="6" t="s">
        <v>366</v>
      </c>
      <c r="E208" s="6">
        <v>12</v>
      </c>
      <c r="F208" s="6">
        <v>30</v>
      </c>
      <c r="G208" s="7">
        <v>575892.85714285716</v>
      </c>
      <c r="H208" s="8">
        <f t="shared" si="238"/>
        <v>19196.428571428572</v>
      </c>
      <c r="I208" s="12">
        <f t="shared" si="205"/>
        <v>10080</v>
      </c>
      <c r="J208" s="13">
        <f t="shared" si="206"/>
        <v>120960</v>
      </c>
      <c r="K208" s="14">
        <v>3628800</v>
      </c>
      <c r="L208" s="14">
        <f t="shared" si="207"/>
        <v>69660000000</v>
      </c>
      <c r="M208" s="218">
        <f t="shared" si="208"/>
        <v>2000</v>
      </c>
      <c r="N208" s="218">
        <f t="shared" si="209"/>
        <v>24000</v>
      </c>
      <c r="O208" s="230">
        <v>720000</v>
      </c>
      <c r="P208" s="17">
        <f t="shared" si="210"/>
        <v>13821428571.428572</v>
      </c>
      <c r="Q208" s="237">
        <v>0.5</v>
      </c>
      <c r="R208" s="8">
        <f t="shared" si="211"/>
        <v>360000</v>
      </c>
      <c r="S208" s="212">
        <f t="shared" si="212"/>
        <v>1080000</v>
      </c>
      <c r="T208" s="212">
        <f t="shared" si="213"/>
        <v>20732142857.142857</v>
      </c>
      <c r="U208" s="215">
        <v>36000</v>
      </c>
      <c r="V208" s="215">
        <f t="shared" si="214"/>
        <v>691071428.57142866</v>
      </c>
      <c r="W208" s="215">
        <f t="shared" si="242"/>
        <v>18000</v>
      </c>
      <c r="X208" s="215">
        <f t="shared" si="215"/>
        <v>345535714.28571433</v>
      </c>
      <c r="Y208" s="221">
        <v>50400.000000000007</v>
      </c>
      <c r="Z208" s="221">
        <f t="shared" si="216"/>
        <v>967500000.00000024</v>
      </c>
      <c r="AA208" s="221">
        <f t="shared" si="243"/>
        <v>25200.000000000004</v>
      </c>
      <c r="AB208" s="221">
        <f t="shared" si="217"/>
        <v>483750000.00000012</v>
      </c>
      <c r="AC208" s="215">
        <v>50400.000000000007</v>
      </c>
      <c r="AD208" s="215">
        <f t="shared" si="218"/>
        <v>967500000.00000024</v>
      </c>
      <c r="AE208" s="215">
        <f t="shared" si="244"/>
        <v>25200.000000000004</v>
      </c>
      <c r="AF208" s="215">
        <f t="shared" si="219"/>
        <v>483750000.00000012</v>
      </c>
      <c r="AG208" s="215">
        <f t="shared" si="245"/>
        <v>136800</v>
      </c>
      <c r="AH208" s="215">
        <f t="shared" si="246"/>
        <v>2626071428.5714293</v>
      </c>
      <c r="AI208" s="215">
        <f t="shared" si="247"/>
        <v>68400</v>
      </c>
      <c r="AJ208" s="215">
        <f t="shared" si="248"/>
        <v>1313035714.2857146</v>
      </c>
      <c r="AK208" s="214">
        <v>50400.000000000007</v>
      </c>
      <c r="AL208" s="215">
        <f t="shared" si="220"/>
        <v>967500000.00000024</v>
      </c>
      <c r="AM208" s="215">
        <f t="shared" si="249"/>
        <v>25200.000000000004</v>
      </c>
      <c r="AN208" s="215">
        <f t="shared" si="221"/>
        <v>483750000.00000012</v>
      </c>
      <c r="AO208" s="215">
        <v>57600</v>
      </c>
      <c r="AP208" s="215">
        <f t="shared" si="222"/>
        <v>1105714285.7142859</v>
      </c>
      <c r="AQ208" s="215">
        <f t="shared" si="250"/>
        <v>28800</v>
      </c>
      <c r="AR208" s="215">
        <f t="shared" si="223"/>
        <v>552857142.85714293</v>
      </c>
      <c r="AS208" s="215">
        <v>43200</v>
      </c>
      <c r="AT208" s="215">
        <f t="shared" si="224"/>
        <v>829285714.28571439</v>
      </c>
      <c r="AU208" s="215">
        <f t="shared" si="251"/>
        <v>21600</v>
      </c>
      <c r="AV208" s="215">
        <f t="shared" si="225"/>
        <v>414642857.14285719</v>
      </c>
      <c r="AW208" s="215">
        <f t="shared" si="252"/>
        <v>151200</v>
      </c>
      <c r="AX208" s="215">
        <f t="shared" si="253"/>
        <v>2902500000.0000005</v>
      </c>
      <c r="AY208" s="215">
        <f t="shared" si="254"/>
        <v>75600</v>
      </c>
      <c r="AZ208" s="215">
        <f t="shared" si="255"/>
        <v>1451250000.0000002</v>
      </c>
      <c r="BA208" s="215">
        <v>79200</v>
      </c>
      <c r="BB208" s="215">
        <f t="shared" si="226"/>
        <v>1520357142.8571429</v>
      </c>
      <c r="BC208" s="215">
        <f t="shared" si="256"/>
        <v>39600</v>
      </c>
      <c r="BD208" s="215">
        <f t="shared" si="227"/>
        <v>760178571.42857146</v>
      </c>
      <c r="BE208" s="214">
        <v>79200</v>
      </c>
      <c r="BF208" s="215">
        <f t="shared" si="228"/>
        <v>1520357142.8571429</v>
      </c>
      <c r="BG208" s="215">
        <f t="shared" si="257"/>
        <v>39600</v>
      </c>
      <c r="BH208" s="215">
        <f t="shared" si="229"/>
        <v>760178571.42857146</v>
      </c>
      <c r="BI208" s="215">
        <v>72000</v>
      </c>
      <c r="BJ208" s="215">
        <f t="shared" si="230"/>
        <v>1382142857.1428573</v>
      </c>
      <c r="BK208" s="215">
        <f t="shared" si="258"/>
        <v>36000</v>
      </c>
      <c r="BL208" s="215">
        <f t="shared" si="231"/>
        <v>691071428.57142866</v>
      </c>
      <c r="BM208" s="215">
        <f t="shared" si="259"/>
        <v>230400</v>
      </c>
      <c r="BN208" s="215">
        <f t="shared" si="260"/>
        <v>4422857142.8571434</v>
      </c>
      <c r="BO208" s="215">
        <f t="shared" si="261"/>
        <v>760254171.42857146</v>
      </c>
      <c r="BP208" s="215">
        <f t="shared" si="262"/>
        <v>2211428571.4285717</v>
      </c>
      <c r="BQ208" s="215">
        <v>79200</v>
      </c>
      <c r="BR208" s="215">
        <f t="shared" si="232"/>
        <v>1520357142.8571429</v>
      </c>
      <c r="BS208" s="215">
        <f t="shared" si="263"/>
        <v>39600</v>
      </c>
      <c r="BT208" s="215">
        <f t="shared" si="233"/>
        <v>760178571.42857146</v>
      </c>
      <c r="BU208" s="215">
        <v>72000</v>
      </c>
      <c r="BV208" s="215">
        <f t="shared" si="234"/>
        <v>1382142857.1428573</v>
      </c>
      <c r="BW208" s="215">
        <f t="shared" si="264"/>
        <v>36000</v>
      </c>
      <c r="BX208" s="215">
        <f t="shared" si="235"/>
        <v>691071428.57142866</v>
      </c>
      <c r="BY208" s="215">
        <v>50400.000000000007</v>
      </c>
      <c r="BZ208" s="215">
        <f t="shared" si="236"/>
        <v>967500000.00000024</v>
      </c>
      <c r="CA208" s="215">
        <f t="shared" si="265"/>
        <v>25200.000000000004</v>
      </c>
      <c r="CB208" s="215">
        <f t="shared" si="237"/>
        <v>483750000.00000012</v>
      </c>
      <c r="CC208" s="215">
        <f t="shared" si="266"/>
        <v>201600</v>
      </c>
      <c r="CD208" s="215">
        <f t="shared" si="267"/>
        <v>3870000000.0000005</v>
      </c>
      <c r="CE208" s="219">
        <f t="shared" si="268"/>
        <v>100800</v>
      </c>
      <c r="CF208" s="219">
        <f t="shared" si="269"/>
        <v>1935000000.0000002</v>
      </c>
      <c r="CG208" s="241">
        <f t="shared" si="239"/>
        <v>360000</v>
      </c>
      <c r="CH208" s="241">
        <f t="shared" si="240"/>
        <v>6910714285.7142859</v>
      </c>
      <c r="CI208" s="241">
        <f t="shared" si="241"/>
        <v>0</v>
      </c>
      <c r="CJ208" s="241"/>
      <c r="CK208" s="241"/>
      <c r="CL208" s="241"/>
      <c r="CM208" s="241"/>
    </row>
    <row r="209" spans="1:16360" x14ac:dyDescent="0.35">
      <c r="A209" s="20" t="s">
        <v>8</v>
      </c>
      <c r="B209" s="20" t="s">
        <v>497</v>
      </c>
      <c r="C209" s="5" t="s">
        <v>305</v>
      </c>
      <c r="D209" s="6" t="s">
        <v>303</v>
      </c>
      <c r="E209" s="6">
        <v>12</v>
      </c>
      <c r="F209" s="6">
        <v>30</v>
      </c>
      <c r="G209" s="7">
        <v>669642.85714285716</v>
      </c>
      <c r="H209" s="8">
        <f t="shared" si="238"/>
        <v>22321.428571428572</v>
      </c>
      <c r="I209" s="12">
        <f t="shared" si="205"/>
        <v>2880</v>
      </c>
      <c r="J209" s="13">
        <f t="shared" si="206"/>
        <v>34560</v>
      </c>
      <c r="K209" s="14">
        <v>1036800</v>
      </c>
      <c r="L209" s="14">
        <f t="shared" si="207"/>
        <v>23142857142.857143</v>
      </c>
      <c r="M209" s="218">
        <f t="shared" si="208"/>
        <v>3000</v>
      </c>
      <c r="N209" s="218">
        <f t="shared" si="209"/>
        <v>36000</v>
      </c>
      <c r="O209" s="230">
        <v>1080000</v>
      </c>
      <c r="P209" s="17">
        <f t="shared" si="210"/>
        <v>24107142857.142857</v>
      </c>
      <c r="Q209" s="237">
        <v>1</v>
      </c>
      <c r="R209" s="8">
        <f t="shared" si="211"/>
        <v>1080000</v>
      </c>
      <c r="S209" s="212">
        <f t="shared" si="212"/>
        <v>2160000</v>
      </c>
      <c r="T209" s="212">
        <f t="shared" si="213"/>
        <v>48214285714.285713</v>
      </c>
      <c r="U209" s="215">
        <v>54000</v>
      </c>
      <c r="V209" s="215">
        <f t="shared" si="214"/>
        <v>1205357142.8571429</v>
      </c>
      <c r="W209" s="215">
        <f t="shared" si="242"/>
        <v>54000</v>
      </c>
      <c r="X209" s="215">
        <f t="shared" si="215"/>
        <v>1205357142.8571429</v>
      </c>
      <c r="Y209" s="221">
        <v>75600</v>
      </c>
      <c r="Z209" s="221">
        <f t="shared" si="216"/>
        <v>1687500000</v>
      </c>
      <c r="AA209" s="221">
        <f t="shared" si="243"/>
        <v>75600</v>
      </c>
      <c r="AB209" s="221">
        <f t="shared" si="217"/>
        <v>1687500000</v>
      </c>
      <c r="AC209" s="215">
        <v>75600</v>
      </c>
      <c r="AD209" s="215">
        <f t="shared" si="218"/>
        <v>1687500000</v>
      </c>
      <c r="AE209" s="215">
        <f t="shared" si="244"/>
        <v>75600</v>
      </c>
      <c r="AF209" s="215">
        <f t="shared" si="219"/>
        <v>1687500000</v>
      </c>
      <c r="AG209" s="215">
        <f t="shared" si="245"/>
        <v>205200</v>
      </c>
      <c r="AH209" s="215">
        <f t="shared" si="246"/>
        <v>4580357142.8571434</v>
      </c>
      <c r="AI209" s="215">
        <f t="shared" si="247"/>
        <v>205200</v>
      </c>
      <c r="AJ209" s="215">
        <f t="shared" si="248"/>
        <v>4580357142.8571434</v>
      </c>
      <c r="AK209" s="214">
        <v>75600</v>
      </c>
      <c r="AL209" s="215">
        <f t="shared" si="220"/>
        <v>1687500000</v>
      </c>
      <c r="AM209" s="215">
        <f t="shared" si="249"/>
        <v>75600</v>
      </c>
      <c r="AN209" s="215">
        <f t="shared" si="221"/>
        <v>1687500000</v>
      </c>
      <c r="AO209" s="215">
        <v>86400</v>
      </c>
      <c r="AP209" s="215">
        <f t="shared" si="222"/>
        <v>1928571428.5714288</v>
      </c>
      <c r="AQ209" s="215">
        <f t="shared" si="250"/>
        <v>86400</v>
      </c>
      <c r="AR209" s="215">
        <f t="shared" si="223"/>
        <v>1928571428.5714288</v>
      </c>
      <c r="AS209" s="215">
        <v>64800</v>
      </c>
      <c r="AT209" s="215">
        <f t="shared" si="224"/>
        <v>1446428571.4285715</v>
      </c>
      <c r="AU209" s="215">
        <f t="shared" si="251"/>
        <v>64800</v>
      </c>
      <c r="AV209" s="215">
        <f t="shared" si="225"/>
        <v>1446428571.4285715</v>
      </c>
      <c r="AW209" s="215">
        <f t="shared" si="252"/>
        <v>226800</v>
      </c>
      <c r="AX209" s="215">
        <f t="shared" si="253"/>
        <v>5062500000</v>
      </c>
      <c r="AY209" s="215">
        <f t="shared" si="254"/>
        <v>226800</v>
      </c>
      <c r="AZ209" s="215">
        <f t="shared" si="255"/>
        <v>5062500000</v>
      </c>
      <c r="BA209" s="215">
        <v>118800</v>
      </c>
      <c r="BB209" s="215">
        <f t="shared" si="226"/>
        <v>2651785714.2857146</v>
      </c>
      <c r="BC209" s="215">
        <f t="shared" si="256"/>
        <v>118800</v>
      </c>
      <c r="BD209" s="215">
        <f t="shared" si="227"/>
        <v>2651785714.2857146</v>
      </c>
      <c r="BE209" s="214">
        <v>118800</v>
      </c>
      <c r="BF209" s="215">
        <f t="shared" si="228"/>
        <v>2651785714.2857146</v>
      </c>
      <c r="BG209" s="215">
        <f t="shared" si="257"/>
        <v>118800</v>
      </c>
      <c r="BH209" s="215">
        <f t="shared" si="229"/>
        <v>2651785714.2857146</v>
      </c>
      <c r="BI209" s="215">
        <v>108000</v>
      </c>
      <c r="BJ209" s="215">
        <f t="shared" si="230"/>
        <v>2410714285.7142859</v>
      </c>
      <c r="BK209" s="215">
        <f t="shared" si="258"/>
        <v>108000</v>
      </c>
      <c r="BL209" s="215">
        <f t="shared" si="231"/>
        <v>2410714285.7142859</v>
      </c>
      <c r="BM209" s="215">
        <f t="shared" si="259"/>
        <v>345600</v>
      </c>
      <c r="BN209" s="215">
        <f t="shared" si="260"/>
        <v>7714285714.2857151</v>
      </c>
      <c r="BO209" s="215">
        <f t="shared" si="261"/>
        <v>2652012514.2857146</v>
      </c>
      <c r="BP209" s="215">
        <f t="shared" si="262"/>
        <v>7714285714.2857151</v>
      </c>
      <c r="BQ209" s="215">
        <v>118800</v>
      </c>
      <c r="BR209" s="215">
        <f t="shared" si="232"/>
        <v>2651785714.2857146</v>
      </c>
      <c r="BS209" s="215">
        <f t="shared" si="263"/>
        <v>118800</v>
      </c>
      <c r="BT209" s="215">
        <f t="shared" si="233"/>
        <v>2651785714.2857146</v>
      </c>
      <c r="BU209" s="215">
        <v>108000</v>
      </c>
      <c r="BV209" s="215">
        <f t="shared" si="234"/>
        <v>2410714285.7142859</v>
      </c>
      <c r="BW209" s="215">
        <f t="shared" si="264"/>
        <v>108000</v>
      </c>
      <c r="BX209" s="215">
        <f t="shared" si="235"/>
        <v>2410714285.7142859</v>
      </c>
      <c r="BY209" s="215">
        <v>75600</v>
      </c>
      <c r="BZ209" s="215">
        <f t="shared" si="236"/>
        <v>1687500000</v>
      </c>
      <c r="CA209" s="215">
        <f t="shared" si="265"/>
        <v>75600</v>
      </c>
      <c r="CB209" s="215">
        <f t="shared" si="237"/>
        <v>1687500000</v>
      </c>
      <c r="CC209" s="215">
        <f t="shared" si="266"/>
        <v>302400</v>
      </c>
      <c r="CD209" s="215">
        <f t="shared" si="267"/>
        <v>6750000000</v>
      </c>
      <c r="CE209" s="219">
        <f t="shared" si="268"/>
        <v>302400</v>
      </c>
      <c r="CF209" s="219">
        <f t="shared" si="269"/>
        <v>6750000000</v>
      </c>
      <c r="CG209" s="241">
        <f t="shared" si="239"/>
        <v>1080000</v>
      </c>
      <c r="CH209" s="241">
        <f t="shared" si="240"/>
        <v>24107142857.14286</v>
      </c>
      <c r="CI209" s="241">
        <f t="shared" si="241"/>
        <v>0</v>
      </c>
      <c r="CJ209" s="241"/>
      <c r="CK209" s="241"/>
      <c r="CL209" s="241"/>
      <c r="CM209" s="241"/>
    </row>
    <row r="210" spans="1:16360" x14ac:dyDescent="0.35">
      <c r="A210" s="20" t="s">
        <v>8</v>
      </c>
      <c r="B210" s="20">
        <v>13040213</v>
      </c>
      <c r="C210" s="5" t="s">
        <v>306</v>
      </c>
      <c r="D210" s="6" t="s">
        <v>320</v>
      </c>
      <c r="E210" s="6">
        <v>12</v>
      </c>
      <c r="F210" s="6">
        <v>30</v>
      </c>
      <c r="G210" s="7">
        <v>592800</v>
      </c>
      <c r="H210" s="8">
        <f t="shared" si="238"/>
        <v>19760</v>
      </c>
      <c r="I210" s="12">
        <f t="shared" si="205"/>
        <v>4320</v>
      </c>
      <c r="J210" s="13">
        <f t="shared" si="206"/>
        <v>51840</v>
      </c>
      <c r="K210" s="14">
        <v>1555200</v>
      </c>
      <c r="L210" s="14">
        <f t="shared" si="207"/>
        <v>30730752000</v>
      </c>
      <c r="M210" s="218">
        <f t="shared" si="208"/>
        <v>5000</v>
      </c>
      <c r="N210" s="218">
        <f t="shared" si="209"/>
        <v>60000</v>
      </c>
      <c r="O210" s="230">
        <v>1800000</v>
      </c>
      <c r="P210" s="17">
        <f t="shared" si="210"/>
        <v>35568000000</v>
      </c>
      <c r="Q210" s="237">
        <v>0.2</v>
      </c>
      <c r="R210" s="8">
        <f t="shared" si="211"/>
        <v>360000</v>
      </c>
      <c r="S210" s="212">
        <f t="shared" si="212"/>
        <v>2160000</v>
      </c>
      <c r="T210" s="212">
        <f t="shared" si="213"/>
        <v>42681600000</v>
      </c>
      <c r="U210" s="215">
        <v>90000</v>
      </c>
      <c r="V210" s="215">
        <f t="shared" si="214"/>
        <v>1778400000</v>
      </c>
      <c r="W210" s="215">
        <f t="shared" si="242"/>
        <v>18000</v>
      </c>
      <c r="X210" s="215">
        <f t="shared" si="215"/>
        <v>355680000</v>
      </c>
      <c r="Y210" s="221">
        <v>126000.00000000001</v>
      </c>
      <c r="Z210" s="221">
        <f t="shared" si="216"/>
        <v>2489760000.0000005</v>
      </c>
      <c r="AA210" s="221">
        <f t="shared" si="243"/>
        <v>25200.000000000004</v>
      </c>
      <c r="AB210" s="221">
        <f t="shared" si="217"/>
        <v>497952000.00000006</v>
      </c>
      <c r="AC210" s="215">
        <v>126000.00000000001</v>
      </c>
      <c r="AD210" s="215">
        <f t="shared" si="218"/>
        <v>2489760000.0000005</v>
      </c>
      <c r="AE210" s="215">
        <f t="shared" si="244"/>
        <v>25200.000000000004</v>
      </c>
      <c r="AF210" s="215">
        <f t="shared" si="219"/>
        <v>497952000.00000006</v>
      </c>
      <c r="AG210" s="215">
        <f t="shared" si="245"/>
        <v>342000</v>
      </c>
      <c r="AH210" s="215">
        <f t="shared" si="246"/>
        <v>6757920000.000001</v>
      </c>
      <c r="AI210" s="215">
        <f t="shared" si="247"/>
        <v>68400</v>
      </c>
      <c r="AJ210" s="215">
        <f t="shared" si="248"/>
        <v>1351584000</v>
      </c>
      <c r="AK210" s="214">
        <v>126000.00000000001</v>
      </c>
      <c r="AL210" s="215">
        <f t="shared" si="220"/>
        <v>2489760000.0000005</v>
      </c>
      <c r="AM210" s="215">
        <f t="shared" si="249"/>
        <v>25200.000000000004</v>
      </c>
      <c r="AN210" s="215">
        <f t="shared" si="221"/>
        <v>497952000.00000006</v>
      </c>
      <c r="AO210" s="215">
        <v>144000</v>
      </c>
      <c r="AP210" s="215">
        <f t="shared" si="222"/>
        <v>2845440000</v>
      </c>
      <c r="AQ210" s="215">
        <f t="shared" si="250"/>
        <v>28800</v>
      </c>
      <c r="AR210" s="215">
        <f t="shared" si="223"/>
        <v>569088000</v>
      </c>
      <c r="AS210" s="215">
        <v>108000</v>
      </c>
      <c r="AT210" s="215">
        <f t="shared" si="224"/>
        <v>2134080000</v>
      </c>
      <c r="AU210" s="215">
        <f t="shared" si="251"/>
        <v>21600</v>
      </c>
      <c r="AV210" s="215">
        <f t="shared" si="225"/>
        <v>426816000</v>
      </c>
      <c r="AW210" s="215">
        <f t="shared" si="252"/>
        <v>378000</v>
      </c>
      <c r="AX210" s="215">
        <f t="shared" si="253"/>
        <v>7469280000</v>
      </c>
      <c r="AY210" s="215">
        <f t="shared" si="254"/>
        <v>75600</v>
      </c>
      <c r="AZ210" s="215">
        <f t="shared" si="255"/>
        <v>1493856000</v>
      </c>
      <c r="BA210" s="215">
        <v>198000</v>
      </c>
      <c r="BB210" s="215">
        <f t="shared" si="226"/>
        <v>3912480000</v>
      </c>
      <c r="BC210" s="215">
        <f t="shared" si="256"/>
        <v>39600</v>
      </c>
      <c r="BD210" s="215">
        <f t="shared" si="227"/>
        <v>782496000</v>
      </c>
      <c r="BE210" s="214">
        <v>198000</v>
      </c>
      <c r="BF210" s="215">
        <f t="shared" si="228"/>
        <v>3912480000</v>
      </c>
      <c r="BG210" s="215">
        <f t="shared" si="257"/>
        <v>39600</v>
      </c>
      <c r="BH210" s="215">
        <f t="shared" si="229"/>
        <v>782496000</v>
      </c>
      <c r="BI210" s="215">
        <v>180000</v>
      </c>
      <c r="BJ210" s="215">
        <f t="shared" si="230"/>
        <v>3556800000</v>
      </c>
      <c r="BK210" s="215">
        <f t="shared" si="258"/>
        <v>36000</v>
      </c>
      <c r="BL210" s="215">
        <f t="shared" si="231"/>
        <v>711360000</v>
      </c>
      <c r="BM210" s="215">
        <f t="shared" si="259"/>
        <v>576000</v>
      </c>
      <c r="BN210" s="215">
        <f t="shared" si="260"/>
        <v>11381760000</v>
      </c>
      <c r="BO210" s="215">
        <f t="shared" si="261"/>
        <v>782571600</v>
      </c>
      <c r="BP210" s="215">
        <f t="shared" si="262"/>
        <v>2276352000</v>
      </c>
      <c r="BQ210" s="215">
        <v>198000</v>
      </c>
      <c r="BR210" s="215">
        <f t="shared" si="232"/>
        <v>3912480000</v>
      </c>
      <c r="BS210" s="215">
        <f t="shared" si="263"/>
        <v>39600</v>
      </c>
      <c r="BT210" s="215">
        <f t="shared" si="233"/>
        <v>782496000</v>
      </c>
      <c r="BU210" s="215">
        <v>180000</v>
      </c>
      <c r="BV210" s="215">
        <f t="shared" si="234"/>
        <v>3556800000</v>
      </c>
      <c r="BW210" s="215">
        <f t="shared" si="264"/>
        <v>36000</v>
      </c>
      <c r="BX210" s="215">
        <f t="shared" si="235"/>
        <v>711360000</v>
      </c>
      <c r="BY210" s="215">
        <v>126000.00000000001</v>
      </c>
      <c r="BZ210" s="215">
        <f t="shared" si="236"/>
        <v>2489760000.0000005</v>
      </c>
      <c r="CA210" s="215">
        <f t="shared" si="265"/>
        <v>25200.000000000004</v>
      </c>
      <c r="CB210" s="215">
        <f t="shared" si="237"/>
        <v>497952000.00000006</v>
      </c>
      <c r="CC210" s="215">
        <f t="shared" si="266"/>
        <v>504000</v>
      </c>
      <c r="CD210" s="215">
        <f t="shared" si="267"/>
        <v>9959040000</v>
      </c>
      <c r="CE210" s="219">
        <f t="shared" si="268"/>
        <v>100800</v>
      </c>
      <c r="CF210" s="219">
        <f t="shared" si="269"/>
        <v>1991808000</v>
      </c>
      <c r="CG210" s="241">
        <f t="shared" si="239"/>
        <v>360000</v>
      </c>
      <c r="CH210" s="241">
        <f t="shared" si="240"/>
        <v>7113600000</v>
      </c>
      <c r="CI210" s="241">
        <f t="shared" si="241"/>
        <v>0</v>
      </c>
      <c r="CJ210" s="241"/>
      <c r="CK210" s="241"/>
      <c r="CL210" s="241"/>
      <c r="CM210" s="241"/>
    </row>
    <row r="211" spans="1:16360" x14ac:dyDescent="0.35">
      <c r="A211" s="20" t="s">
        <v>8</v>
      </c>
      <c r="B211" s="20" t="s">
        <v>498</v>
      </c>
      <c r="C211" s="5" t="s">
        <v>146</v>
      </c>
      <c r="D211" s="6" t="s">
        <v>145</v>
      </c>
      <c r="E211" s="6">
        <v>12</v>
      </c>
      <c r="F211" s="6">
        <v>60</v>
      </c>
      <c r="G211" s="7">
        <v>1381248</v>
      </c>
      <c r="H211" s="8">
        <f t="shared" si="238"/>
        <v>23020.799999999999</v>
      </c>
      <c r="I211" s="12">
        <f t="shared" si="205"/>
        <v>1333.3333333333333</v>
      </c>
      <c r="J211" s="13">
        <f t="shared" si="206"/>
        <v>16000</v>
      </c>
      <c r="K211" s="14">
        <v>960000</v>
      </c>
      <c r="L211" s="14">
        <f t="shared" si="207"/>
        <v>22099968000</v>
      </c>
      <c r="M211" s="218">
        <f t="shared" si="208"/>
        <v>10000</v>
      </c>
      <c r="N211" s="218">
        <f t="shared" si="209"/>
        <v>120000</v>
      </c>
      <c r="O211" s="232">
        <v>7200000</v>
      </c>
      <c r="P211" s="17">
        <f t="shared" si="210"/>
        <v>165749760000</v>
      </c>
      <c r="Q211" s="237">
        <v>0.3</v>
      </c>
      <c r="R211" s="8">
        <f t="shared" si="211"/>
        <v>2160000</v>
      </c>
      <c r="S211" s="212">
        <f t="shared" si="212"/>
        <v>9360000</v>
      </c>
      <c r="T211" s="212">
        <f t="shared" si="213"/>
        <v>215474688000</v>
      </c>
      <c r="U211" s="215">
        <v>360000</v>
      </c>
      <c r="V211" s="215">
        <f t="shared" si="214"/>
        <v>8287488000</v>
      </c>
      <c r="W211" s="215">
        <f t="shared" si="242"/>
        <v>108000</v>
      </c>
      <c r="X211" s="215">
        <f t="shared" si="215"/>
        <v>2486246400</v>
      </c>
      <c r="Y211" s="221">
        <v>504000.00000000006</v>
      </c>
      <c r="Z211" s="221">
        <f t="shared" si="216"/>
        <v>11602483200.000002</v>
      </c>
      <c r="AA211" s="221">
        <f t="shared" si="243"/>
        <v>151200</v>
      </c>
      <c r="AB211" s="221">
        <f t="shared" si="217"/>
        <v>3480744960</v>
      </c>
      <c r="AC211" s="215">
        <v>504000.00000000006</v>
      </c>
      <c r="AD211" s="215">
        <f t="shared" si="218"/>
        <v>11602483200.000002</v>
      </c>
      <c r="AE211" s="215">
        <f t="shared" si="244"/>
        <v>151200</v>
      </c>
      <c r="AF211" s="215">
        <f t="shared" si="219"/>
        <v>3480744960</v>
      </c>
      <c r="AG211" s="215">
        <f t="shared" si="245"/>
        <v>1368000</v>
      </c>
      <c r="AH211" s="215">
        <f t="shared" si="246"/>
        <v>31492454400.000004</v>
      </c>
      <c r="AI211" s="215">
        <f t="shared" si="247"/>
        <v>410400</v>
      </c>
      <c r="AJ211" s="215">
        <f t="shared" si="248"/>
        <v>9447736320</v>
      </c>
      <c r="AK211" s="214">
        <v>504000.00000000006</v>
      </c>
      <c r="AL211" s="215">
        <f t="shared" si="220"/>
        <v>11602483200.000002</v>
      </c>
      <c r="AM211" s="215">
        <f t="shared" si="249"/>
        <v>151200</v>
      </c>
      <c r="AN211" s="215">
        <f t="shared" si="221"/>
        <v>3480744960</v>
      </c>
      <c r="AO211" s="215">
        <v>576000</v>
      </c>
      <c r="AP211" s="215">
        <f t="shared" si="222"/>
        <v>13259980800</v>
      </c>
      <c r="AQ211" s="215">
        <f t="shared" si="250"/>
        <v>172800</v>
      </c>
      <c r="AR211" s="215">
        <f t="shared" si="223"/>
        <v>3977994240</v>
      </c>
      <c r="AS211" s="215">
        <v>432000</v>
      </c>
      <c r="AT211" s="215">
        <f t="shared" si="224"/>
        <v>9944985600</v>
      </c>
      <c r="AU211" s="215">
        <f t="shared" si="251"/>
        <v>129600</v>
      </c>
      <c r="AV211" s="215">
        <f t="shared" si="225"/>
        <v>2983495680</v>
      </c>
      <c r="AW211" s="215">
        <f t="shared" si="252"/>
        <v>1512000</v>
      </c>
      <c r="AX211" s="215">
        <f t="shared" si="253"/>
        <v>34807449600</v>
      </c>
      <c r="AY211" s="215">
        <f t="shared" si="254"/>
        <v>453600</v>
      </c>
      <c r="AZ211" s="215">
        <f t="shared" si="255"/>
        <v>10442234880</v>
      </c>
      <c r="BA211" s="215">
        <v>792000</v>
      </c>
      <c r="BB211" s="215">
        <f t="shared" si="226"/>
        <v>18232473600</v>
      </c>
      <c r="BC211" s="215">
        <f t="shared" si="256"/>
        <v>237600</v>
      </c>
      <c r="BD211" s="215">
        <f t="shared" si="227"/>
        <v>5469742080</v>
      </c>
      <c r="BE211" s="214">
        <v>792000</v>
      </c>
      <c r="BF211" s="215">
        <f t="shared" si="228"/>
        <v>18232473600</v>
      </c>
      <c r="BG211" s="215">
        <f t="shared" si="257"/>
        <v>237600</v>
      </c>
      <c r="BH211" s="215">
        <f t="shared" si="229"/>
        <v>5469742080</v>
      </c>
      <c r="BI211" s="215">
        <v>720000</v>
      </c>
      <c r="BJ211" s="215">
        <f t="shared" si="230"/>
        <v>16574976000</v>
      </c>
      <c r="BK211" s="215">
        <f t="shared" si="258"/>
        <v>216000</v>
      </c>
      <c r="BL211" s="215">
        <f t="shared" si="231"/>
        <v>4972492800</v>
      </c>
      <c r="BM211" s="215">
        <f t="shared" si="259"/>
        <v>2304000</v>
      </c>
      <c r="BN211" s="215">
        <f t="shared" si="260"/>
        <v>53039923200</v>
      </c>
      <c r="BO211" s="215">
        <f t="shared" si="261"/>
        <v>5470195680</v>
      </c>
      <c r="BP211" s="215">
        <f t="shared" si="262"/>
        <v>15911976960</v>
      </c>
      <c r="BQ211" s="215">
        <v>792000</v>
      </c>
      <c r="BR211" s="215">
        <f t="shared" si="232"/>
        <v>18232473600</v>
      </c>
      <c r="BS211" s="215">
        <f t="shared" si="263"/>
        <v>237600</v>
      </c>
      <c r="BT211" s="215">
        <f t="shared" si="233"/>
        <v>5469742080</v>
      </c>
      <c r="BU211" s="215">
        <v>720000</v>
      </c>
      <c r="BV211" s="215">
        <f t="shared" si="234"/>
        <v>16574976000</v>
      </c>
      <c r="BW211" s="215">
        <f t="shared" si="264"/>
        <v>216000</v>
      </c>
      <c r="BX211" s="215">
        <f t="shared" si="235"/>
        <v>4972492800</v>
      </c>
      <c r="BY211" s="215">
        <v>504000.00000000006</v>
      </c>
      <c r="BZ211" s="215">
        <f t="shared" si="236"/>
        <v>11602483200.000002</v>
      </c>
      <c r="CA211" s="215">
        <f t="shared" si="265"/>
        <v>151200</v>
      </c>
      <c r="CB211" s="215">
        <f t="shared" si="237"/>
        <v>3480744960</v>
      </c>
      <c r="CC211" s="215">
        <f t="shared" si="266"/>
        <v>2016000</v>
      </c>
      <c r="CD211" s="215">
        <f t="shared" si="267"/>
        <v>46409932800</v>
      </c>
      <c r="CE211" s="219">
        <f t="shared" si="268"/>
        <v>604800</v>
      </c>
      <c r="CF211" s="219">
        <f t="shared" si="269"/>
        <v>13922979840</v>
      </c>
      <c r="CG211" s="241">
        <f t="shared" si="239"/>
        <v>2160000</v>
      </c>
      <c r="CH211" s="241">
        <f t="shared" si="240"/>
        <v>49724928000</v>
      </c>
      <c r="CI211" s="241">
        <f t="shared" si="241"/>
        <v>0</v>
      </c>
      <c r="CJ211" s="241"/>
      <c r="CK211" s="241"/>
      <c r="CL211" s="241"/>
      <c r="CM211" s="241"/>
    </row>
    <row r="212" spans="1:16360" s="226" customFormat="1" x14ac:dyDescent="0.35">
      <c r="A212" s="20" t="s">
        <v>8</v>
      </c>
      <c r="B212" s="20">
        <v>13030211</v>
      </c>
      <c r="C212" s="5" t="s">
        <v>455</v>
      </c>
      <c r="D212" s="6"/>
      <c r="E212" s="6">
        <v>12</v>
      </c>
      <c r="F212" s="6">
        <v>60</v>
      </c>
      <c r="G212" s="7">
        <v>848214.28571428568</v>
      </c>
      <c r="H212" s="8">
        <f t="shared" si="238"/>
        <v>14136.904761904761</v>
      </c>
      <c r="I212" s="12">
        <f t="shared" si="205"/>
        <v>4000</v>
      </c>
      <c r="J212" s="13">
        <f t="shared" si="206"/>
        <v>48000</v>
      </c>
      <c r="K212" s="14">
        <v>2880000</v>
      </c>
      <c r="L212" s="14">
        <f t="shared" si="207"/>
        <v>40714285714.285713</v>
      </c>
      <c r="M212" s="218">
        <f t="shared" si="208"/>
        <v>10000</v>
      </c>
      <c r="N212" s="218">
        <f t="shared" si="209"/>
        <v>120000</v>
      </c>
      <c r="O212" s="230">
        <v>7200000</v>
      </c>
      <c r="P212" s="17">
        <f t="shared" si="210"/>
        <v>101785714285.71428</v>
      </c>
      <c r="Q212" s="237">
        <v>0.2</v>
      </c>
      <c r="R212" s="8">
        <f t="shared" si="211"/>
        <v>1440000</v>
      </c>
      <c r="S212" s="212">
        <f t="shared" si="212"/>
        <v>8640000</v>
      </c>
      <c r="T212" s="212">
        <f t="shared" si="213"/>
        <v>122142857142.85713</v>
      </c>
      <c r="U212" s="215">
        <v>360000</v>
      </c>
      <c r="V212" s="215">
        <f t="shared" si="214"/>
        <v>5089285714.2857141</v>
      </c>
      <c r="W212" s="215">
        <f t="shared" si="242"/>
        <v>72000</v>
      </c>
      <c r="X212" s="215">
        <f t="shared" si="215"/>
        <v>1017857142.8571428</v>
      </c>
      <c r="Y212" s="221">
        <v>504000.00000000006</v>
      </c>
      <c r="Z212" s="221">
        <f t="shared" si="216"/>
        <v>7125000000.000001</v>
      </c>
      <c r="AA212" s="221">
        <f t="shared" si="243"/>
        <v>100800.00000000001</v>
      </c>
      <c r="AB212" s="221">
        <f t="shared" si="217"/>
        <v>1425000000.0000002</v>
      </c>
      <c r="AC212" s="215">
        <v>504000.00000000006</v>
      </c>
      <c r="AD212" s="215">
        <f t="shared" si="218"/>
        <v>7125000000.000001</v>
      </c>
      <c r="AE212" s="215">
        <f t="shared" si="244"/>
        <v>100800.00000000001</v>
      </c>
      <c r="AF212" s="215">
        <f t="shared" si="219"/>
        <v>1425000000.0000002</v>
      </c>
      <c r="AG212" s="215">
        <f t="shared" si="245"/>
        <v>1368000</v>
      </c>
      <c r="AH212" s="215">
        <f t="shared" si="246"/>
        <v>19339285714.285717</v>
      </c>
      <c r="AI212" s="215">
        <f t="shared" si="247"/>
        <v>273600</v>
      </c>
      <c r="AJ212" s="215">
        <f t="shared" si="248"/>
        <v>3867857142.8571434</v>
      </c>
      <c r="AK212" s="214">
        <v>504000.00000000006</v>
      </c>
      <c r="AL212" s="215">
        <f t="shared" si="220"/>
        <v>7125000000.000001</v>
      </c>
      <c r="AM212" s="215">
        <f t="shared" si="249"/>
        <v>100800.00000000001</v>
      </c>
      <c r="AN212" s="215">
        <f t="shared" si="221"/>
        <v>1425000000.0000002</v>
      </c>
      <c r="AO212" s="215">
        <v>576000</v>
      </c>
      <c r="AP212" s="215">
        <f t="shared" si="222"/>
        <v>8142857142.8571424</v>
      </c>
      <c r="AQ212" s="215">
        <f t="shared" si="250"/>
        <v>115200</v>
      </c>
      <c r="AR212" s="215">
        <f t="shared" si="223"/>
        <v>1628571428.5714285</v>
      </c>
      <c r="AS212" s="215">
        <v>432000</v>
      </c>
      <c r="AT212" s="215">
        <f t="shared" si="224"/>
        <v>6107142857.1428566</v>
      </c>
      <c r="AU212" s="215">
        <f t="shared" si="251"/>
        <v>86400</v>
      </c>
      <c r="AV212" s="215">
        <f t="shared" si="225"/>
        <v>1221428571.4285715</v>
      </c>
      <c r="AW212" s="215">
        <f t="shared" si="252"/>
        <v>1512000</v>
      </c>
      <c r="AX212" s="215">
        <f t="shared" si="253"/>
        <v>21375000000</v>
      </c>
      <c r="AY212" s="215">
        <f t="shared" si="254"/>
        <v>302400</v>
      </c>
      <c r="AZ212" s="215">
        <f t="shared" si="255"/>
        <v>4275000000</v>
      </c>
      <c r="BA212" s="215">
        <v>792000</v>
      </c>
      <c r="BB212" s="215">
        <f t="shared" si="226"/>
        <v>11196428571.428572</v>
      </c>
      <c r="BC212" s="215">
        <f t="shared" si="256"/>
        <v>158400</v>
      </c>
      <c r="BD212" s="215">
        <f t="shared" si="227"/>
        <v>2239285714.2857141</v>
      </c>
      <c r="BE212" s="214">
        <v>792000</v>
      </c>
      <c r="BF212" s="215">
        <f t="shared" si="228"/>
        <v>11196428571.428572</v>
      </c>
      <c r="BG212" s="215">
        <f t="shared" si="257"/>
        <v>158400</v>
      </c>
      <c r="BH212" s="215">
        <f t="shared" si="229"/>
        <v>2239285714.2857141</v>
      </c>
      <c r="BI212" s="215">
        <v>720000</v>
      </c>
      <c r="BJ212" s="215">
        <f t="shared" si="230"/>
        <v>10178571428.571428</v>
      </c>
      <c r="BK212" s="215">
        <f t="shared" si="258"/>
        <v>144000</v>
      </c>
      <c r="BL212" s="215">
        <f t="shared" si="231"/>
        <v>2035714285.7142856</v>
      </c>
      <c r="BM212" s="215">
        <f t="shared" si="259"/>
        <v>2304000</v>
      </c>
      <c r="BN212" s="215">
        <f t="shared" si="260"/>
        <v>32571428571.428574</v>
      </c>
      <c r="BO212" s="215">
        <f t="shared" si="261"/>
        <v>2239588114.2857141</v>
      </c>
      <c r="BP212" s="215">
        <f t="shared" si="262"/>
        <v>6514285714.2857141</v>
      </c>
      <c r="BQ212" s="215">
        <v>792000</v>
      </c>
      <c r="BR212" s="215">
        <f t="shared" si="232"/>
        <v>11196428571.428572</v>
      </c>
      <c r="BS212" s="215">
        <f t="shared" si="263"/>
        <v>158400</v>
      </c>
      <c r="BT212" s="215">
        <f t="shared" si="233"/>
        <v>2239285714.2857141</v>
      </c>
      <c r="BU212" s="215">
        <v>720000</v>
      </c>
      <c r="BV212" s="215">
        <f t="shared" si="234"/>
        <v>10178571428.571428</v>
      </c>
      <c r="BW212" s="215">
        <f t="shared" si="264"/>
        <v>144000</v>
      </c>
      <c r="BX212" s="215">
        <f t="shared" si="235"/>
        <v>2035714285.7142856</v>
      </c>
      <c r="BY212" s="215">
        <v>504000.00000000006</v>
      </c>
      <c r="BZ212" s="215">
        <f t="shared" si="236"/>
        <v>7125000000.000001</v>
      </c>
      <c r="CA212" s="215">
        <f t="shared" si="265"/>
        <v>100800.00000000001</v>
      </c>
      <c r="CB212" s="215">
        <f t="shared" si="237"/>
        <v>1425000000.0000002</v>
      </c>
      <c r="CC212" s="215">
        <f t="shared" si="266"/>
        <v>2016000</v>
      </c>
      <c r="CD212" s="215">
        <f t="shared" si="267"/>
        <v>28500000000</v>
      </c>
      <c r="CE212" s="219">
        <f t="shared" si="268"/>
        <v>403200</v>
      </c>
      <c r="CF212" s="219">
        <f t="shared" si="269"/>
        <v>5700000000</v>
      </c>
      <c r="CG212" s="241">
        <f t="shared" si="239"/>
        <v>1440000</v>
      </c>
      <c r="CH212" s="241">
        <f t="shared" si="240"/>
        <v>20357142857.142857</v>
      </c>
      <c r="CI212" s="241">
        <f t="shared" si="241"/>
        <v>0</v>
      </c>
      <c r="CJ212" s="241"/>
      <c r="CK212" s="241"/>
      <c r="CL212" s="241"/>
      <c r="CM212" s="241"/>
      <c r="CN212" s="8"/>
      <c r="CO212" s="9"/>
      <c r="CP212" s="9"/>
      <c r="CQ212" s="9"/>
      <c r="CR212" s="10"/>
      <c r="CS212" s="7"/>
      <c r="CT212" s="7"/>
      <c r="CU212" s="7"/>
      <c r="CV212" s="10"/>
      <c r="CW212" s="11"/>
      <c r="CX212" s="11"/>
      <c r="CY212" s="11"/>
      <c r="CZ212" s="11"/>
      <c r="DA212" s="10"/>
      <c r="DB212" s="10"/>
      <c r="DC212" s="10"/>
      <c r="DD212" s="12"/>
      <c r="DE212" s="13"/>
      <c r="DF212" s="14"/>
      <c r="DG212" s="14"/>
      <c r="DH212" s="15"/>
      <c r="DI212" s="15"/>
      <c r="DJ212" s="16"/>
      <c r="DK212" s="16"/>
      <c r="DL212" s="230"/>
      <c r="DM212" s="17"/>
      <c r="DN212" s="42"/>
      <c r="DO212" s="84"/>
      <c r="DP212" s="237"/>
      <c r="DQ212" s="8"/>
      <c r="DR212" s="212"/>
      <c r="DS212" s="212"/>
      <c r="DT212" s="215"/>
      <c r="DU212" s="215"/>
      <c r="DV212" s="215"/>
      <c r="DW212" s="215"/>
      <c r="DX212" s="221"/>
      <c r="DY212" s="221"/>
      <c r="DZ212" s="221"/>
      <c r="EA212" s="221"/>
      <c r="EB212" s="215"/>
      <c r="EC212" s="215"/>
      <c r="ED212" s="215"/>
      <c r="EE212" s="215"/>
      <c r="EF212" s="214"/>
      <c r="EG212" s="214"/>
      <c r="EH212" s="214"/>
      <c r="EI212" s="214"/>
      <c r="EJ212" s="214"/>
      <c r="EK212" s="214"/>
      <c r="EL212" s="215"/>
      <c r="EM212" s="215"/>
      <c r="EN212" s="215"/>
      <c r="EO212" s="215"/>
      <c r="EP212" s="215"/>
      <c r="EQ212" s="215"/>
      <c r="ER212" s="215"/>
      <c r="ES212" s="215"/>
      <c r="ET212" s="215"/>
      <c r="EU212" s="215"/>
      <c r="EV212" s="214"/>
      <c r="EW212" s="214"/>
      <c r="EX212" s="215"/>
      <c r="EY212" s="215"/>
      <c r="EZ212" s="215"/>
      <c r="FA212" s="215"/>
      <c r="FB212" s="215"/>
      <c r="FC212" s="215"/>
      <c r="FD212" s="214"/>
      <c r="FE212" s="214"/>
      <c r="FF212" s="215"/>
      <c r="FG212" s="215"/>
      <c r="FH212" s="215"/>
      <c r="FI212" s="215"/>
      <c r="FJ212" s="215"/>
      <c r="FK212" s="215"/>
      <c r="FL212" s="214"/>
      <c r="FM212" s="214"/>
      <c r="FN212" s="215"/>
      <c r="FO212" s="215"/>
      <c r="FP212" s="215"/>
      <c r="FQ212" s="215"/>
      <c r="FR212" s="215"/>
      <c r="FS212" s="215"/>
      <c r="FT212" s="215"/>
      <c r="FU212" s="215"/>
      <c r="FV212" s="215"/>
      <c r="FW212" s="215"/>
      <c r="FX212" s="215"/>
      <c r="FY212" s="215"/>
      <c r="FZ212" s="215"/>
      <c r="GA212" s="215"/>
      <c r="GB212" s="215"/>
      <c r="GC212" s="215"/>
      <c r="GD212" s="179"/>
      <c r="GE212" s="179"/>
      <c r="GF212" s="179"/>
      <c r="GG212" s="179"/>
      <c r="GH212" s="179"/>
      <c r="GI212" s="203"/>
      <c r="GJ212" s="203"/>
      <c r="GK212" s="20"/>
      <c r="GL212" s="20"/>
      <c r="GM212" s="5"/>
      <c r="GN212" s="6"/>
      <c r="GO212" s="6"/>
      <c r="GP212" s="6"/>
      <c r="GQ212" s="7"/>
      <c r="GR212" s="8"/>
      <c r="GS212" s="9"/>
      <c r="GT212" s="9"/>
      <c r="GU212" s="9"/>
      <c r="GV212" s="10"/>
      <c r="GW212" s="7"/>
      <c r="GX212" s="7"/>
      <c r="GY212" s="7"/>
      <c r="GZ212" s="10"/>
      <c r="HA212" s="11"/>
      <c r="HB212" s="11"/>
      <c r="HC212" s="11"/>
      <c r="HD212" s="11"/>
      <c r="HE212" s="10"/>
      <c r="HF212" s="10"/>
      <c r="HG212" s="10"/>
      <c r="HH212" s="12"/>
      <c r="HI212" s="13"/>
      <c r="HJ212" s="14"/>
      <c r="HK212" s="14"/>
      <c r="HL212" s="15"/>
      <c r="HM212" s="15"/>
      <c r="HN212" s="16"/>
      <c r="HO212" s="16"/>
      <c r="HP212" s="230"/>
      <c r="HQ212" s="17"/>
      <c r="HR212" s="42"/>
      <c r="HS212" s="84"/>
      <c r="HT212" s="237"/>
      <c r="HU212" s="8"/>
      <c r="HV212" s="212"/>
      <c r="HW212" s="212"/>
      <c r="HX212" s="215"/>
      <c r="HY212" s="215"/>
      <c r="HZ212" s="215"/>
      <c r="IA212" s="215"/>
      <c r="IB212" s="221"/>
      <c r="IC212" s="221"/>
      <c r="ID212" s="221"/>
      <c r="IE212" s="221"/>
      <c r="IF212" s="215"/>
      <c r="IG212" s="215"/>
      <c r="IH212" s="215"/>
      <c r="II212" s="215"/>
      <c r="IJ212" s="214"/>
      <c r="IK212" s="214"/>
      <c r="IL212" s="214"/>
      <c r="IM212" s="214"/>
      <c r="IN212" s="214"/>
      <c r="IO212" s="214"/>
      <c r="IP212" s="215"/>
      <c r="IQ212" s="215"/>
      <c r="IR212" s="215"/>
      <c r="IS212" s="215"/>
      <c r="IT212" s="215"/>
      <c r="IU212" s="215"/>
      <c r="IV212" s="215"/>
      <c r="IW212" s="215"/>
      <c r="IX212" s="215"/>
      <c r="IY212" s="215"/>
      <c r="IZ212" s="214"/>
      <c r="JA212" s="214"/>
      <c r="JB212" s="215"/>
      <c r="JC212" s="215"/>
      <c r="JD212" s="215"/>
      <c r="JE212" s="215"/>
      <c r="JF212" s="215"/>
      <c r="JG212" s="215"/>
      <c r="JH212" s="214"/>
      <c r="JI212" s="214"/>
      <c r="JJ212" s="215"/>
      <c r="JK212" s="215"/>
      <c r="JL212" s="215"/>
      <c r="JM212" s="215"/>
      <c r="JN212" s="215"/>
      <c r="JO212" s="215"/>
      <c r="JP212" s="214"/>
      <c r="JQ212" s="214"/>
      <c r="JR212" s="215"/>
      <c r="JS212" s="215"/>
      <c r="JT212" s="215"/>
      <c r="JU212" s="215"/>
      <c r="JV212" s="215"/>
      <c r="JW212" s="215"/>
      <c r="JX212" s="215"/>
      <c r="JY212" s="215"/>
      <c r="JZ212" s="215"/>
      <c r="KA212" s="215"/>
      <c r="KB212" s="215"/>
      <c r="KC212" s="215"/>
      <c r="KD212" s="215"/>
      <c r="KE212" s="215"/>
      <c r="KF212" s="215"/>
      <c r="KG212" s="215"/>
      <c r="KH212" s="179"/>
      <c r="KI212" s="179"/>
      <c r="KJ212" s="179"/>
      <c r="KK212" s="179"/>
      <c r="KL212" s="179"/>
      <c r="KM212" s="203"/>
      <c r="KN212" s="203"/>
      <c r="KO212" s="20"/>
      <c r="KP212" s="20"/>
      <c r="KQ212" s="5"/>
      <c r="KR212" s="6"/>
      <c r="KS212" s="6"/>
      <c r="KT212" s="6"/>
      <c r="KU212" s="7"/>
      <c r="KV212" s="8"/>
      <c r="KW212" s="9"/>
      <c r="KX212" s="9"/>
      <c r="KY212" s="9"/>
      <c r="KZ212" s="10"/>
      <c r="LA212" s="7"/>
      <c r="LB212" s="7"/>
      <c r="LC212" s="7"/>
      <c r="LD212" s="10"/>
      <c r="LE212" s="11"/>
      <c r="LF212" s="11"/>
      <c r="LG212" s="11"/>
      <c r="LH212" s="11"/>
      <c r="LI212" s="10"/>
      <c r="LJ212" s="10"/>
      <c r="LK212" s="10"/>
      <c r="LL212" s="12"/>
      <c r="LM212" s="13"/>
      <c r="LN212" s="14"/>
      <c r="LO212" s="14"/>
      <c r="LP212" s="15"/>
      <c r="LQ212" s="15"/>
      <c r="LR212" s="16"/>
      <c r="LS212" s="16"/>
      <c r="LT212" s="230"/>
      <c r="LU212" s="17"/>
      <c r="LV212" s="42"/>
      <c r="LW212" s="84"/>
      <c r="LX212" s="237"/>
      <c r="LY212" s="8"/>
      <c r="LZ212" s="212"/>
      <c r="MA212" s="212"/>
      <c r="MB212" s="215"/>
      <c r="MC212" s="215"/>
      <c r="MD212" s="215"/>
      <c r="ME212" s="215"/>
      <c r="MF212" s="221"/>
      <c r="MG212" s="221"/>
      <c r="MH212" s="221"/>
      <c r="MI212" s="221"/>
      <c r="MJ212" s="215"/>
      <c r="MK212" s="215"/>
      <c r="ML212" s="215"/>
      <c r="MM212" s="215"/>
      <c r="MN212" s="214"/>
      <c r="MO212" s="214"/>
      <c r="MP212" s="214"/>
      <c r="MQ212" s="214"/>
      <c r="MR212" s="214"/>
      <c r="MS212" s="214"/>
      <c r="MT212" s="215"/>
      <c r="MU212" s="215"/>
      <c r="MV212" s="215"/>
      <c r="MW212" s="215"/>
      <c r="MX212" s="215"/>
      <c r="MY212" s="215"/>
      <c r="MZ212" s="215"/>
      <c r="NA212" s="215"/>
      <c r="NB212" s="215"/>
      <c r="NC212" s="215"/>
      <c r="ND212" s="214"/>
      <c r="NE212" s="214"/>
      <c r="NF212" s="215"/>
      <c r="NG212" s="215"/>
      <c r="NH212" s="215"/>
      <c r="NI212" s="215"/>
      <c r="NJ212" s="215"/>
      <c r="NK212" s="215"/>
      <c r="NL212" s="214"/>
      <c r="NM212" s="214"/>
      <c r="NN212" s="215"/>
      <c r="NO212" s="215"/>
      <c r="NP212" s="215"/>
      <c r="NQ212" s="215"/>
      <c r="NR212" s="215"/>
      <c r="NS212" s="215"/>
      <c r="NT212" s="214"/>
      <c r="NU212" s="214"/>
      <c r="NV212" s="215"/>
      <c r="NW212" s="215"/>
      <c r="NX212" s="215"/>
      <c r="NY212" s="215"/>
      <c r="NZ212" s="215"/>
      <c r="OA212" s="215"/>
      <c r="OB212" s="215"/>
      <c r="OC212" s="215"/>
      <c r="OD212" s="215"/>
      <c r="OE212" s="215"/>
      <c r="OF212" s="215"/>
      <c r="OG212" s="215"/>
      <c r="OH212" s="215"/>
      <c r="OI212" s="215"/>
      <c r="OJ212" s="215"/>
      <c r="OK212" s="215"/>
      <c r="OL212" s="179"/>
      <c r="OM212" s="179"/>
      <c r="ON212" s="179"/>
      <c r="OO212" s="179"/>
      <c r="OP212" s="179"/>
      <c r="OQ212" s="203"/>
      <c r="OR212" s="203"/>
      <c r="OS212" s="20"/>
      <c r="OT212" s="20"/>
      <c r="OU212" s="5"/>
      <c r="OV212" s="6"/>
      <c r="OW212" s="6"/>
      <c r="OX212" s="6"/>
      <c r="OY212" s="7"/>
      <c r="OZ212" s="8"/>
      <c r="PA212" s="9"/>
      <c r="PB212" s="9"/>
      <c r="PC212" s="9"/>
      <c r="PD212" s="10"/>
      <c r="PE212" s="7"/>
      <c r="PF212" s="7"/>
      <c r="PG212" s="7"/>
      <c r="PH212" s="10"/>
      <c r="PI212" s="11"/>
      <c r="PJ212" s="11"/>
      <c r="PK212" s="11"/>
      <c r="PL212" s="11"/>
      <c r="PM212" s="10"/>
      <c r="PN212" s="10"/>
      <c r="PO212" s="10"/>
      <c r="PP212" s="12"/>
      <c r="PQ212" s="13"/>
      <c r="PR212" s="14"/>
      <c r="PS212" s="14"/>
      <c r="PT212" s="15"/>
      <c r="PU212" s="15"/>
      <c r="PV212" s="16"/>
      <c r="PW212" s="16"/>
      <c r="PX212" s="230"/>
      <c r="PY212" s="17"/>
      <c r="PZ212" s="42"/>
      <c r="QA212" s="84"/>
      <c r="QB212" s="237"/>
      <c r="QC212" s="8"/>
      <c r="QD212" s="212"/>
      <c r="QE212" s="212"/>
      <c r="QF212" s="215"/>
      <c r="QG212" s="215"/>
      <c r="QH212" s="215"/>
      <c r="QI212" s="215"/>
      <c r="QJ212" s="221"/>
      <c r="QK212" s="221"/>
      <c r="QL212" s="221"/>
      <c r="QM212" s="221"/>
      <c r="QN212" s="215"/>
      <c r="QO212" s="215"/>
      <c r="QP212" s="215"/>
      <c r="QQ212" s="215"/>
      <c r="QR212" s="214"/>
      <c r="QS212" s="214"/>
      <c r="QT212" s="214"/>
      <c r="QU212" s="214"/>
      <c r="QV212" s="214"/>
      <c r="QW212" s="214"/>
      <c r="QX212" s="215"/>
      <c r="QY212" s="215"/>
      <c r="QZ212" s="215"/>
      <c r="RA212" s="215"/>
      <c r="RB212" s="215"/>
      <c r="RC212" s="215"/>
      <c r="RD212" s="215"/>
      <c r="RE212" s="215"/>
      <c r="RF212" s="215"/>
      <c r="RG212" s="215"/>
      <c r="RH212" s="214"/>
      <c r="RI212" s="214"/>
      <c r="RJ212" s="215"/>
      <c r="RK212" s="215"/>
      <c r="RL212" s="215"/>
      <c r="RM212" s="215"/>
      <c r="RN212" s="215"/>
      <c r="RO212" s="215"/>
      <c r="RP212" s="214"/>
      <c r="RQ212" s="214"/>
      <c r="RR212" s="215"/>
      <c r="RS212" s="215"/>
      <c r="RT212" s="215"/>
      <c r="RU212" s="215"/>
      <c r="RV212" s="215"/>
      <c r="RW212" s="215"/>
      <c r="RX212" s="214"/>
      <c r="RY212" s="214"/>
      <c r="RZ212" s="215"/>
      <c r="SA212" s="215"/>
      <c r="SB212" s="215"/>
      <c r="SC212" s="215"/>
      <c r="SD212" s="215"/>
      <c r="SE212" s="215"/>
      <c r="SF212" s="215"/>
      <c r="SG212" s="215"/>
      <c r="SH212" s="215"/>
      <c r="SI212" s="215"/>
      <c r="SJ212" s="215"/>
      <c r="SK212" s="215"/>
      <c r="SL212" s="215"/>
      <c r="SM212" s="215"/>
      <c r="SN212" s="215"/>
      <c r="SO212" s="215"/>
      <c r="SP212" s="179"/>
      <c r="SQ212" s="179"/>
      <c r="SR212" s="179"/>
      <c r="SS212" s="179"/>
      <c r="ST212" s="179"/>
      <c r="SU212" s="203"/>
      <c r="SV212" s="203"/>
      <c r="SW212" s="20"/>
      <c r="SX212" s="20"/>
      <c r="SY212" s="5"/>
      <c r="SZ212" s="6"/>
      <c r="TA212" s="6"/>
      <c r="TB212" s="6"/>
      <c r="TC212" s="7"/>
      <c r="TD212" s="8"/>
      <c r="TE212" s="9"/>
      <c r="TF212" s="9"/>
      <c r="TG212" s="9"/>
      <c r="TH212" s="10"/>
      <c r="TI212" s="7"/>
      <c r="TJ212" s="7"/>
      <c r="TK212" s="7"/>
      <c r="TL212" s="10"/>
      <c r="TM212" s="11"/>
      <c r="TN212" s="11"/>
      <c r="TO212" s="11"/>
      <c r="TP212" s="11"/>
      <c r="TQ212" s="10"/>
      <c r="TR212" s="10"/>
      <c r="TS212" s="10"/>
      <c r="TT212" s="12"/>
      <c r="TU212" s="13"/>
      <c r="TV212" s="14"/>
      <c r="TW212" s="14"/>
      <c r="TX212" s="15"/>
      <c r="TY212" s="15"/>
      <c r="TZ212" s="16"/>
      <c r="UA212" s="16"/>
      <c r="UB212" s="230"/>
      <c r="UC212" s="17"/>
      <c r="UD212" s="42"/>
      <c r="UE212" s="84"/>
      <c r="UF212" s="237"/>
      <c r="UG212" s="8"/>
      <c r="UH212" s="212"/>
      <c r="UI212" s="212"/>
      <c r="UJ212" s="215"/>
      <c r="UK212" s="215"/>
      <c r="UL212" s="215"/>
      <c r="UM212" s="215"/>
      <c r="UN212" s="221"/>
      <c r="UO212" s="221"/>
      <c r="UP212" s="221"/>
      <c r="UQ212" s="221"/>
      <c r="UR212" s="215"/>
      <c r="US212" s="215"/>
      <c r="UT212" s="215"/>
      <c r="UU212" s="215"/>
      <c r="UV212" s="214"/>
      <c r="UW212" s="214"/>
      <c r="UX212" s="214"/>
      <c r="UY212" s="214"/>
      <c r="UZ212" s="214"/>
      <c r="VA212" s="214"/>
      <c r="VB212" s="215"/>
      <c r="VC212" s="215"/>
      <c r="VD212" s="215"/>
      <c r="VE212" s="215"/>
      <c r="VF212" s="215"/>
      <c r="VG212" s="215"/>
      <c r="VH212" s="215"/>
      <c r="VI212" s="215"/>
      <c r="VJ212" s="215"/>
      <c r="VK212" s="215"/>
      <c r="VL212" s="214"/>
      <c r="VM212" s="214"/>
      <c r="VN212" s="215"/>
      <c r="VO212" s="215"/>
      <c r="VP212" s="215"/>
      <c r="VQ212" s="215"/>
      <c r="VR212" s="215"/>
      <c r="VS212" s="215"/>
      <c r="VT212" s="214"/>
      <c r="VU212" s="214"/>
      <c r="VV212" s="215"/>
      <c r="VW212" s="215"/>
      <c r="VX212" s="215"/>
      <c r="VY212" s="215"/>
      <c r="VZ212" s="215"/>
      <c r="WA212" s="215"/>
      <c r="WB212" s="214"/>
      <c r="WC212" s="214"/>
      <c r="WD212" s="215"/>
      <c r="WE212" s="215"/>
      <c r="WF212" s="215"/>
      <c r="WG212" s="215"/>
      <c r="WH212" s="215"/>
      <c r="WI212" s="215"/>
      <c r="WJ212" s="215"/>
      <c r="WK212" s="215"/>
      <c r="WL212" s="215"/>
      <c r="WM212" s="215"/>
      <c r="WN212" s="215"/>
      <c r="WO212" s="215"/>
      <c r="WP212" s="215"/>
      <c r="WQ212" s="215"/>
      <c r="WR212" s="215"/>
      <c r="WS212" s="215"/>
      <c r="WT212" s="179"/>
      <c r="WU212" s="179"/>
      <c r="WV212" s="179"/>
      <c r="WW212" s="179"/>
      <c r="WX212" s="179"/>
      <c r="WY212" s="203"/>
      <c r="WZ212" s="203"/>
      <c r="XA212" s="20"/>
      <c r="XB212" s="20"/>
      <c r="XC212" s="5"/>
      <c r="XD212" s="6"/>
      <c r="XE212" s="6"/>
      <c r="XF212" s="6"/>
      <c r="XG212" s="7"/>
      <c r="XH212" s="8"/>
      <c r="XI212" s="9"/>
      <c r="XJ212" s="9"/>
      <c r="XK212" s="9"/>
      <c r="XL212" s="10"/>
      <c r="XM212" s="7"/>
      <c r="XN212" s="7"/>
      <c r="XO212" s="7"/>
      <c r="XP212" s="10"/>
      <c r="XQ212" s="11"/>
      <c r="XR212" s="11"/>
      <c r="XS212" s="11"/>
      <c r="XT212" s="11"/>
      <c r="XU212" s="10"/>
      <c r="XV212" s="10"/>
      <c r="XW212" s="10"/>
      <c r="XX212" s="12"/>
      <c r="XY212" s="13"/>
      <c r="XZ212" s="14"/>
      <c r="YA212" s="14"/>
      <c r="YB212" s="15"/>
      <c r="YC212" s="15"/>
      <c r="YD212" s="16"/>
      <c r="YE212" s="16"/>
      <c r="YF212" s="230"/>
      <c r="YG212" s="17"/>
      <c r="YH212" s="42"/>
      <c r="YI212" s="84"/>
      <c r="YJ212" s="237"/>
      <c r="YK212" s="8"/>
      <c r="YL212" s="212"/>
      <c r="YM212" s="212"/>
      <c r="YN212" s="215"/>
      <c r="YO212" s="215"/>
      <c r="YP212" s="215"/>
      <c r="YQ212" s="215"/>
      <c r="YR212" s="221"/>
      <c r="YS212" s="221"/>
      <c r="YT212" s="221"/>
      <c r="YU212" s="221"/>
      <c r="YV212" s="215"/>
      <c r="YW212" s="215"/>
      <c r="YX212" s="215"/>
      <c r="YY212" s="215"/>
      <c r="YZ212" s="214"/>
      <c r="ZA212" s="214"/>
      <c r="ZB212" s="214"/>
      <c r="ZC212" s="214"/>
      <c r="ZD212" s="214"/>
      <c r="ZE212" s="214"/>
      <c r="ZF212" s="215"/>
      <c r="ZG212" s="215"/>
      <c r="ZH212" s="215"/>
      <c r="ZI212" s="215"/>
      <c r="ZJ212" s="215"/>
      <c r="ZK212" s="215"/>
      <c r="ZL212" s="215"/>
      <c r="ZM212" s="215"/>
      <c r="ZN212" s="215"/>
      <c r="ZO212" s="215"/>
      <c r="ZP212" s="214"/>
      <c r="ZQ212" s="214"/>
      <c r="ZR212" s="215"/>
      <c r="ZS212" s="215"/>
      <c r="ZT212" s="215"/>
      <c r="ZU212" s="215"/>
      <c r="ZV212" s="215"/>
      <c r="ZW212" s="215"/>
      <c r="ZX212" s="214"/>
      <c r="ZY212" s="214"/>
      <c r="ZZ212" s="215"/>
      <c r="AAA212" s="215"/>
      <c r="AAB212" s="215"/>
      <c r="AAC212" s="215"/>
      <c r="AAD212" s="215"/>
      <c r="AAE212" s="215"/>
      <c r="AAF212" s="214"/>
      <c r="AAG212" s="214"/>
      <c r="AAH212" s="215"/>
      <c r="AAI212" s="215"/>
      <c r="AAJ212" s="215"/>
      <c r="AAK212" s="215"/>
      <c r="AAL212" s="215"/>
      <c r="AAM212" s="215"/>
      <c r="AAN212" s="215"/>
      <c r="AAO212" s="215"/>
      <c r="AAP212" s="215"/>
      <c r="AAQ212" s="215"/>
      <c r="AAR212" s="215"/>
      <c r="AAS212" s="215"/>
      <c r="AAT212" s="215"/>
      <c r="AAU212" s="215"/>
      <c r="AAV212" s="215"/>
      <c r="AAW212" s="215"/>
      <c r="AAX212" s="179"/>
      <c r="AAY212" s="179"/>
      <c r="AAZ212" s="179"/>
      <c r="ABA212" s="179"/>
      <c r="ABB212" s="179"/>
      <c r="ABC212" s="203"/>
      <c r="ABD212" s="203"/>
      <c r="ABE212" s="20"/>
      <c r="ABF212" s="20"/>
      <c r="ABG212" s="5"/>
      <c r="ABH212" s="6"/>
      <c r="ABI212" s="6"/>
      <c r="ABJ212" s="6"/>
      <c r="ABK212" s="7"/>
      <c r="ABL212" s="8"/>
      <c r="ABM212" s="9"/>
      <c r="ABN212" s="9"/>
      <c r="ABO212" s="9"/>
      <c r="ABP212" s="10"/>
      <c r="ABQ212" s="7"/>
      <c r="ABR212" s="7"/>
      <c r="ABS212" s="7"/>
      <c r="ABT212" s="10"/>
      <c r="ABU212" s="11"/>
      <c r="ABV212" s="11"/>
      <c r="ABW212" s="11"/>
      <c r="ABX212" s="11"/>
      <c r="ABY212" s="10"/>
      <c r="ABZ212" s="10"/>
      <c r="ACA212" s="10"/>
      <c r="ACB212" s="12"/>
      <c r="ACC212" s="13"/>
      <c r="ACD212" s="14"/>
      <c r="ACE212" s="14"/>
      <c r="ACF212" s="15"/>
      <c r="ACG212" s="15"/>
      <c r="ACH212" s="16"/>
      <c r="ACI212" s="16"/>
      <c r="ACJ212" s="230"/>
      <c r="ACK212" s="17"/>
      <c r="ACL212" s="42"/>
      <c r="ACM212" s="84"/>
      <c r="ACN212" s="237"/>
      <c r="ACO212" s="8"/>
      <c r="ACP212" s="212"/>
      <c r="ACQ212" s="212"/>
      <c r="ACR212" s="215"/>
      <c r="ACS212" s="215"/>
      <c r="ACT212" s="215"/>
      <c r="ACU212" s="215"/>
      <c r="ACV212" s="221"/>
      <c r="ACW212" s="221"/>
      <c r="ACX212" s="221"/>
      <c r="ACY212" s="221"/>
      <c r="ACZ212" s="215"/>
      <c r="ADA212" s="215"/>
      <c r="ADB212" s="215"/>
      <c r="ADC212" s="215"/>
      <c r="ADD212" s="214"/>
      <c r="ADE212" s="214"/>
      <c r="ADF212" s="214"/>
      <c r="ADG212" s="214"/>
      <c r="ADH212" s="214"/>
      <c r="ADI212" s="214"/>
      <c r="ADJ212" s="215"/>
      <c r="ADK212" s="215"/>
      <c r="ADL212" s="215"/>
      <c r="ADM212" s="215"/>
      <c r="ADN212" s="215"/>
      <c r="ADO212" s="215"/>
      <c r="ADP212" s="215"/>
      <c r="ADQ212" s="215"/>
      <c r="ADR212" s="215"/>
      <c r="ADS212" s="215"/>
      <c r="ADT212" s="214"/>
      <c r="ADU212" s="214"/>
      <c r="ADV212" s="215"/>
      <c r="ADW212" s="215"/>
      <c r="ADX212" s="215"/>
      <c r="ADY212" s="215"/>
      <c r="ADZ212" s="215"/>
      <c r="AEA212" s="215"/>
      <c r="AEB212" s="214"/>
      <c r="AEC212" s="214"/>
      <c r="AED212" s="215"/>
      <c r="AEE212" s="215"/>
      <c r="AEF212" s="215"/>
      <c r="AEG212" s="215"/>
      <c r="AEH212" s="215"/>
      <c r="AEI212" s="215"/>
      <c r="AEJ212" s="214"/>
      <c r="AEK212" s="214"/>
      <c r="AEL212" s="215"/>
      <c r="AEM212" s="215"/>
      <c r="AEN212" s="215"/>
      <c r="AEO212" s="215"/>
      <c r="AEP212" s="215"/>
      <c r="AEQ212" s="215"/>
      <c r="AER212" s="215"/>
      <c r="AES212" s="215"/>
      <c r="AET212" s="215"/>
      <c r="AEU212" s="215"/>
      <c r="AEV212" s="215"/>
      <c r="AEW212" s="215"/>
      <c r="AEX212" s="215"/>
      <c r="AEY212" s="215"/>
      <c r="AEZ212" s="215"/>
      <c r="AFA212" s="215"/>
      <c r="AFB212" s="179"/>
      <c r="AFC212" s="179"/>
      <c r="AFD212" s="179"/>
      <c r="AFE212" s="179"/>
      <c r="AFF212" s="179"/>
      <c r="AFG212" s="203"/>
      <c r="AFH212" s="203"/>
      <c r="AFI212" s="20"/>
      <c r="AFJ212" s="20"/>
      <c r="AFK212" s="5"/>
      <c r="AFL212" s="6"/>
      <c r="AFM212" s="6"/>
      <c r="AFN212" s="6"/>
      <c r="AFO212" s="7"/>
      <c r="AFP212" s="8"/>
      <c r="AFQ212" s="9"/>
      <c r="AFR212" s="9"/>
      <c r="AFS212" s="9"/>
      <c r="AFT212" s="10"/>
      <c r="AFU212" s="7"/>
      <c r="AFV212" s="7"/>
      <c r="AFW212" s="7"/>
      <c r="AFX212" s="10"/>
      <c r="AFY212" s="11"/>
      <c r="AFZ212" s="11"/>
      <c r="AGA212" s="11"/>
      <c r="AGB212" s="11"/>
      <c r="AGC212" s="10"/>
      <c r="AGD212" s="10"/>
      <c r="AGE212" s="10"/>
      <c r="AGF212" s="12"/>
      <c r="AGG212" s="13"/>
      <c r="AGH212" s="14"/>
      <c r="AGI212" s="14"/>
      <c r="AGJ212" s="15"/>
      <c r="AGK212" s="15"/>
      <c r="AGL212" s="16"/>
      <c r="AGM212" s="16"/>
      <c r="AGN212" s="230"/>
      <c r="AGO212" s="17"/>
      <c r="AGP212" s="42"/>
      <c r="AGQ212" s="84"/>
      <c r="AGR212" s="237"/>
      <c r="AGS212" s="8"/>
      <c r="AGT212" s="212"/>
      <c r="AGU212" s="212"/>
      <c r="AGV212" s="215"/>
      <c r="AGW212" s="215"/>
      <c r="AGX212" s="215"/>
      <c r="AGY212" s="215"/>
      <c r="AGZ212" s="221"/>
      <c r="AHA212" s="221"/>
      <c r="AHB212" s="221"/>
      <c r="AHC212" s="221"/>
      <c r="AHD212" s="215"/>
      <c r="AHE212" s="215"/>
      <c r="AHF212" s="215"/>
      <c r="AHG212" s="215"/>
      <c r="AHH212" s="214"/>
      <c r="AHI212" s="214"/>
      <c r="AHJ212" s="214"/>
      <c r="AHK212" s="214"/>
      <c r="AHL212" s="214"/>
      <c r="AHM212" s="214"/>
      <c r="AHN212" s="215"/>
      <c r="AHO212" s="215"/>
      <c r="AHP212" s="215"/>
      <c r="AHQ212" s="215"/>
      <c r="AHR212" s="215"/>
      <c r="AHS212" s="215"/>
      <c r="AHT212" s="215"/>
      <c r="AHU212" s="215"/>
      <c r="AHV212" s="215"/>
      <c r="AHW212" s="215"/>
      <c r="AHX212" s="214"/>
      <c r="AHY212" s="214"/>
      <c r="AHZ212" s="215"/>
      <c r="AIA212" s="215"/>
      <c r="AIB212" s="215"/>
      <c r="AIC212" s="215"/>
      <c r="AID212" s="215"/>
      <c r="AIE212" s="215"/>
      <c r="AIF212" s="214"/>
      <c r="AIG212" s="214"/>
      <c r="AIH212" s="215"/>
      <c r="AII212" s="215"/>
      <c r="AIJ212" s="215"/>
      <c r="AIK212" s="215"/>
      <c r="AIL212" s="215"/>
      <c r="AIM212" s="215"/>
      <c r="AIN212" s="214"/>
      <c r="AIO212" s="214"/>
      <c r="AIP212" s="215"/>
      <c r="AIQ212" s="215"/>
      <c r="AIR212" s="215"/>
      <c r="AIS212" s="215"/>
      <c r="AIT212" s="215"/>
      <c r="AIU212" s="215"/>
      <c r="AIV212" s="215"/>
      <c r="AIW212" s="215"/>
      <c r="AIX212" s="215"/>
      <c r="AIY212" s="215"/>
      <c r="AIZ212" s="215"/>
      <c r="AJA212" s="215"/>
      <c r="AJB212" s="215"/>
      <c r="AJC212" s="215"/>
      <c r="AJD212" s="215"/>
      <c r="AJE212" s="215"/>
      <c r="AJF212" s="179"/>
      <c r="AJG212" s="179"/>
      <c r="AJH212" s="179"/>
      <c r="AJI212" s="179"/>
      <c r="AJJ212" s="179"/>
      <c r="AJK212" s="203"/>
      <c r="AJL212" s="203"/>
      <c r="AJM212" s="20"/>
      <c r="AJN212" s="20"/>
      <c r="AJO212" s="5"/>
      <c r="AJP212" s="6"/>
      <c r="AJQ212" s="6"/>
      <c r="AJR212" s="6"/>
      <c r="AJS212" s="7"/>
      <c r="AJT212" s="8"/>
      <c r="AJU212" s="9"/>
      <c r="AJV212" s="9"/>
      <c r="AJW212" s="9"/>
      <c r="AJX212" s="10"/>
      <c r="AJY212" s="7"/>
      <c r="AJZ212" s="7"/>
      <c r="AKA212" s="7"/>
      <c r="AKB212" s="10"/>
      <c r="AKC212" s="11"/>
      <c r="AKD212" s="11"/>
      <c r="AKE212" s="11"/>
      <c r="AKF212" s="11"/>
      <c r="AKG212" s="10"/>
      <c r="AKH212" s="10"/>
      <c r="AKI212" s="10"/>
      <c r="AKJ212" s="12"/>
      <c r="AKK212" s="13"/>
      <c r="AKL212" s="14"/>
      <c r="AKM212" s="14"/>
      <c r="AKN212" s="15"/>
      <c r="AKO212" s="15"/>
      <c r="AKP212" s="16"/>
      <c r="AKQ212" s="16"/>
      <c r="AKR212" s="230"/>
      <c r="AKS212" s="17"/>
      <c r="AKT212" s="42"/>
      <c r="AKU212" s="84"/>
      <c r="AKV212" s="237"/>
      <c r="AKW212" s="8"/>
      <c r="AKX212" s="212"/>
      <c r="AKY212" s="212"/>
      <c r="AKZ212" s="215"/>
      <c r="ALA212" s="215"/>
      <c r="ALB212" s="215"/>
      <c r="ALC212" s="215"/>
      <c r="ALD212" s="221"/>
      <c r="ALE212" s="221"/>
      <c r="ALF212" s="221"/>
      <c r="ALG212" s="221"/>
      <c r="ALH212" s="215"/>
      <c r="ALI212" s="215"/>
      <c r="ALJ212" s="215"/>
      <c r="ALK212" s="215"/>
      <c r="ALL212" s="214"/>
      <c r="ALM212" s="214"/>
      <c r="ALN212" s="214"/>
      <c r="ALO212" s="214"/>
      <c r="ALP212" s="214"/>
      <c r="ALQ212" s="214"/>
      <c r="ALR212" s="215"/>
      <c r="ALS212" s="215"/>
      <c r="ALT212" s="215"/>
      <c r="ALU212" s="215"/>
      <c r="ALV212" s="215"/>
      <c r="ALW212" s="215"/>
      <c r="ALX212" s="215"/>
      <c r="ALY212" s="215"/>
      <c r="ALZ212" s="215"/>
      <c r="AMA212" s="215"/>
      <c r="AMB212" s="214"/>
      <c r="AMC212" s="214"/>
      <c r="AMD212" s="215"/>
      <c r="AME212" s="215"/>
      <c r="AMF212" s="215"/>
      <c r="AMG212" s="215"/>
      <c r="AMH212" s="215"/>
      <c r="AMI212" s="215"/>
      <c r="AMJ212" s="214"/>
      <c r="AMK212" s="214"/>
      <c r="AML212" s="215"/>
      <c r="AMM212" s="215"/>
      <c r="AMN212" s="215"/>
      <c r="AMO212" s="215"/>
      <c r="AMP212" s="215"/>
      <c r="AMQ212" s="215"/>
      <c r="AMR212" s="214"/>
      <c r="AMS212" s="214"/>
      <c r="AMT212" s="215"/>
      <c r="AMU212" s="215"/>
      <c r="AMV212" s="215"/>
      <c r="AMW212" s="215"/>
      <c r="AMX212" s="215"/>
      <c r="AMY212" s="215"/>
      <c r="AMZ212" s="215"/>
      <c r="ANA212" s="215"/>
      <c r="ANB212" s="215"/>
      <c r="ANC212" s="215"/>
      <c r="AND212" s="215"/>
      <c r="ANE212" s="215"/>
      <c r="ANF212" s="215"/>
      <c r="ANG212" s="215"/>
      <c r="ANH212" s="215"/>
      <c r="ANI212" s="215"/>
      <c r="ANJ212" s="179"/>
      <c r="ANK212" s="179"/>
      <c r="ANL212" s="179"/>
      <c r="ANM212" s="179"/>
      <c r="ANN212" s="179"/>
      <c r="ANO212" s="203"/>
      <c r="ANP212" s="203"/>
      <c r="ANQ212" s="20"/>
      <c r="ANR212" s="20"/>
      <c r="ANS212" s="5"/>
      <c r="ANT212" s="6"/>
      <c r="ANU212" s="6"/>
      <c r="ANV212" s="6"/>
      <c r="ANW212" s="7"/>
      <c r="ANX212" s="8"/>
      <c r="ANY212" s="9"/>
      <c r="ANZ212" s="9"/>
      <c r="AOA212" s="9"/>
      <c r="AOB212" s="10"/>
      <c r="AOC212" s="7"/>
      <c r="AOD212" s="7"/>
      <c r="AOE212" s="7"/>
      <c r="AOF212" s="10"/>
      <c r="AOG212" s="11"/>
      <c r="AOH212" s="11"/>
      <c r="AOI212" s="11"/>
      <c r="AOJ212" s="11"/>
      <c r="AOK212" s="10"/>
      <c r="AOL212" s="10"/>
      <c r="AOM212" s="10"/>
      <c r="AON212" s="12"/>
      <c r="AOO212" s="13"/>
      <c r="AOP212" s="14"/>
      <c r="AOQ212" s="14"/>
      <c r="AOR212" s="15"/>
      <c r="AOS212" s="15"/>
      <c r="AOT212" s="16"/>
      <c r="AOU212" s="16"/>
      <c r="AOV212" s="230"/>
      <c r="AOW212" s="17"/>
      <c r="AOX212" s="42"/>
      <c r="AOY212" s="84"/>
      <c r="AOZ212" s="237"/>
      <c r="APA212" s="8"/>
      <c r="APB212" s="212"/>
      <c r="APC212" s="212"/>
      <c r="APD212" s="215"/>
      <c r="APE212" s="215"/>
      <c r="APF212" s="215"/>
      <c r="APG212" s="215"/>
      <c r="APH212" s="221"/>
      <c r="API212" s="221"/>
      <c r="APJ212" s="221"/>
      <c r="APK212" s="221"/>
      <c r="APL212" s="215"/>
      <c r="APM212" s="215"/>
      <c r="APN212" s="215"/>
      <c r="APO212" s="215"/>
      <c r="APP212" s="214"/>
      <c r="APQ212" s="214"/>
      <c r="APR212" s="214"/>
      <c r="APS212" s="214"/>
      <c r="APT212" s="214"/>
      <c r="APU212" s="214"/>
      <c r="APV212" s="215"/>
      <c r="APW212" s="215"/>
      <c r="APX212" s="215"/>
      <c r="APY212" s="215"/>
      <c r="APZ212" s="215"/>
      <c r="AQA212" s="215"/>
      <c r="AQB212" s="215"/>
      <c r="AQC212" s="215"/>
      <c r="AQD212" s="215"/>
      <c r="AQE212" s="215"/>
      <c r="AQF212" s="214"/>
      <c r="AQG212" s="214"/>
      <c r="AQH212" s="215"/>
      <c r="AQI212" s="215"/>
      <c r="AQJ212" s="215"/>
      <c r="AQK212" s="215"/>
      <c r="AQL212" s="215"/>
      <c r="AQM212" s="215"/>
      <c r="AQN212" s="214"/>
      <c r="AQO212" s="214"/>
      <c r="AQP212" s="215"/>
      <c r="AQQ212" s="215"/>
      <c r="AQR212" s="215"/>
      <c r="AQS212" s="215"/>
      <c r="AQT212" s="215"/>
      <c r="AQU212" s="215"/>
      <c r="AQV212" s="214"/>
      <c r="AQW212" s="214"/>
      <c r="AQX212" s="215"/>
      <c r="AQY212" s="215"/>
      <c r="AQZ212" s="215"/>
      <c r="ARA212" s="215"/>
      <c r="ARB212" s="215"/>
      <c r="ARC212" s="215"/>
      <c r="ARD212" s="215"/>
      <c r="ARE212" s="215"/>
      <c r="ARF212" s="215"/>
      <c r="ARG212" s="215"/>
      <c r="ARH212" s="215"/>
      <c r="ARI212" s="215"/>
      <c r="ARJ212" s="215"/>
      <c r="ARK212" s="215"/>
      <c r="ARL212" s="215"/>
      <c r="ARM212" s="215"/>
      <c r="ARN212" s="179"/>
      <c r="ARO212" s="179"/>
      <c r="ARP212" s="179"/>
      <c r="ARQ212" s="179"/>
      <c r="ARR212" s="179"/>
      <c r="ARS212" s="203"/>
      <c r="ART212" s="203"/>
      <c r="ARU212" s="20"/>
      <c r="ARV212" s="20"/>
      <c r="ARW212" s="5"/>
      <c r="ARX212" s="6"/>
      <c r="ARY212" s="6"/>
      <c r="ARZ212" s="6"/>
      <c r="ASA212" s="7"/>
      <c r="ASB212" s="8"/>
      <c r="ASC212" s="9"/>
      <c r="ASD212" s="9"/>
      <c r="ASE212" s="9"/>
      <c r="ASF212" s="10"/>
      <c r="ASG212" s="7"/>
      <c r="ASH212" s="7"/>
      <c r="ASI212" s="7"/>
      <c r="ASJ212" s="10"/>
      <c r="ASK212" s="11"/>
      <c r="ASL212" s="11"/>
      <c r="ASM212" s="11"/>
      <c r="ASN212" s="11"/>
      <c r="ASO212" s="10"/>
      <c r="ASP212" s="10"/>
      <c r="ASQ212" s="10"/>
      <c r="ASR212" s="12"/>
      <c r="ASS212" s="13"/>
      <c r="AST212" s="14"/>
      <c r="ASU212" s="14"/>
      <c r="ASV212" s="15"/>
      <c r="ASW212" s="15"/>
      <c r="ASX212" s="16"/>
      <c r="ASY212" s="16"/>
      <c r="ASZ212" s="230"/>
      <c r="ATA212" s="17"/>
      <c r="ATB212" s="42"/>
      <c r="ATC212" s="84"/>
      <c r="ATD212" s="237"/>
      <c r="ATE212" s="8"/>
      <c r="ATF212" s="212"/>
      <c r="ATG212" s="212"/>
      <c r="ATH212" s="215"/>
      <c r="ATI212" s="215"/>
      <c r="ATJ212" s="215"/>
      <c r="ATK212" s="215"/>
      <c r="ATL212" s="221"/>
      <c r="ATM212" s="221"/>
      <c r="ATN212" s="221"/>
      <c r="ATO212" s="221"/>
      <c r="ATP212" s="215"/>
      <c r="ATQ212" s="215"/>
      <c r="ATR212" s="215"/>
      <c r="ATS212" s="215"/>
      <c r="ATT212" s="214"/>
      <c r="ATU212" s="214"/>
      <c r="ATV212" s="214"/>
      <c r="ATW212" s="214"/>
      <c r="ATX212" s="214"/>
      <c r="ATY212" s="214"/>
      <c r="ATZ212" s="215"/>
      <c r="AUA212" s="215"/>
      <c r="AUB212" s="215"/>
      <c r="AUC212" s="215"/>
      <c r="AUD212" s="215"/>
      <c r="AUE212" s="215"/>
      <c r="AUF212" s="215"/>
      <c r="AUG212" s="215"/>
      <c r="AUH212" s="215"/>
      <c r="AUI212" s="215"/>
      <c r="AUJ212" s="214"/>
      <c r="AUK212" s="214"/>
      <c r="AUL212" s="215"/>
      <c r="AUM212" s="215"/>
      <c r="AUN212" s="215"/>
      <c r="AUO212" s="215"/>
      <c r="AUP212" s="215"/>
      <c r="AUQ212" s="215"/>
      <c r="AUR212" s="214"/>
      <c r="AUS212" s="214"/>
      <c r="AUT212" s="215"/>
      <c r="AUU212" s="215"/>
      <c r="AUV212" s="215"/>
      <c r="AUW212" s="215"/>
      <c r="AUX212" s="215"/>
      <c r="AUY212" s="215"/>
      <c r="AUZ212" s="214"/>
      <c r="AVA212" s="214"/>
      <c r="AVB212" s="215"/>
      <c r="AVC212" s="215"/>
      <c r="AVD212" s="215"/>
      <c r="AVE212" s="215"/>
      <c r="AVF212" s="215"/>
      <c r="AVG212" s="215"/>
      <c r="AVH212" s="215"/>
      <c r="AVI212" s="215"/>
      <c r="AVJ212" s="215"/>
      <c r="AVK212" s="215"/>
      <c r="AVL212" s="215"/>
      <c r="AVM212" s="215"/>
      <c r="AVN212" s="215"/>
      <c r="AVO212" s="215"/>
      <c r="AVP212" s="215"/>
      <c r="AVQ212" s="215"/>
      <c r="AVR212" s="179"/>
      <c r="AVS212" s="179"/>
      <c r="AVT212" s="179"/>
      <c r="AVU212" s="179"/>
      <c r="AVV212" s="179"/>
      <c r="AVW212" s="203"/>
      <c r="AVX212" s="203"/>
      <c r="AVY212" s="20"/>
      <c r="AVZ212" s="20"/>
      <c r="AWA212" s="5"/>
      <c r="AWB212" s="6"/>
      <c r="AWC212" s="6"/>
      <c r="AWD212" s="6"/>
      <c r="AWE212" s="7"/>
      <c r="AWF212" s="8"/>
      <c r="AWG212" s="9"/>
      <c r="AWH212" s="9"/>
      <c r="AWI212" s="9"/>
      <c r="AWJ212" s="10"/>
      <c r="AWK212" s="7"/>
      <c r="AWL212" s="7"/>
      <c r="AWM212" s="7"/>
      <c r="AWN212" s="10"/>
      <c r="AWO212" s="11"/>
      <c r="AWP212" s="11"/>
      <c r="AWQ212" s="11"/>
      <c r="AWR212" s="11"/>
      <c r="AWS212" s="10"/>
      <c r="AWT212" s="10"/>
      <c r="AWU212" s="10"/>
      <c r="AWV212" s="12"/>
      <c r="AWW212" s="13"/>
      <c r="AWX212" s="14"/>
      <c r="AWY212" s="14"/>
      <c r="AWZ212" s="15"/>
      <c r="AXA212" s="15"/>
      <c r="AXB212" s="16"/>
      <c r="AXC212" s="16"/>
      <c r="AXD212" s="230"/>
      <c r="AXE212" s="17"/>
      <c r="AXF212" s="42"/>
      <c r="AXG212" s="84"/>
      <c r="AXH212" s="237"/>
      <c r="AXI212" s="8"/>
      <c r="AXJ212" s="212"/>
      <c r="AXK212" s="212"/>
      <c r="AXL212" s="215"/>
      <c r="AXM212" s="215"/>
      <c r="AXN212" s="215"/>
      <c r="AXO212" s="215"/>
      <c r="AXP212" s="221"/>
      <c r="AXQ212" s="221"/>
      <c r="AXR212" s="221"/>
      <c r="AXS212" s="221"/>
      <c r="AXT212" s="215"/>
      <c r="AXU212" s="215"/>
      <c r="AXV212" s="215"/>
      <c r="AXW212" s="215"/>
      <c r="AXX212" s="214"/>
      <c r="AXY212" s="214"/>
      <c r="AXZ212" s="214"/>
      <c r="AYA212" s="214"/>
      <c r="AYB212" s="214"/>
      <c r="AYC212" s="214"/>
      <c r="AYD212" s="215"/>
      <c r="AYE212" s="215"/>
      <c r="AYF212" s="215"/>
      <c r="AYG212" s="215"/>
      <c r="AYH212" s="215"/>
      <c r="AYI212" s="215"/>
      <c r="AYJ212" s="215"/>
      <c r="AYK212" s="215"/>
      <c r="AYL212" s="215"/>
      <c r="AYM212" s="215"/>
      <c r="AYN212" s="214"/>
      <c r="AYO212" s="214"/>
      <c r="AYP212" s="215"/>
      <c r="AYQ212" s="215"/>
      <c r="AYR212" s="215"/>
      <c r="AYS212" s="215"/>
      <c r="AYT212" s="215"/>
      <c r="AYU212" s="215"/>
      <c r="AYV212" s="214"/>
      <c r="AYW212" s="214"/>
      <c r="AYX212" s="215"/>
      <c r="AYY212" s="215"/>
      <c r="AYZ212" s="215"/>
      <c r="AZA212" s="215"/>
      <c r="AZB212" s="215"/>
      <c r="AZC212" s="215"/>
      <c r="AZD212" s="214"/>
      <c r="AZE212" s="214"/>
      <c r="AZF212" s="215"/>
      <c r="AZG212" s="215"/>
      <c r="AZH212" s="215"/>
      <c r="AZI212" s="215"/>
      <c r="AZJ212" s="215"/>
      <c r="AZK212" s="215"/>
      <c r="AZL212" s="215"/>
      <c r="AZM212" s="215"/>
      <c r="AZN212" s="215"/>
      <c r="AZO212" s="215"/>
      <c r="AZP212" s="215"/>
      <c r="AZQ212" s="215"/>
      <c r="AZR212" s="215"/>
      <c r="AZS212" s="215"/>
      <c r="AZT212" s="215"/>
      <c r="AZU212" s="215"/>
      <c r="AZV212" s="179"/>
      <c r="AZW212" s="179"/>
      <c r="AZX212" s="179"/>
      <c r="AZY212" s="179"/>
      <c r="AZZ212" s="179"/>
      <c r="BAA212" s="203"/>
      <c r="BAB212" s="203"/>
      <c r="BAC212" s="20"/>
      <c r="BAD212" s="20"/>
      <c r="BAE212" s="5"/>
      <c r="BAF212" s="6"/>
      <c r="BAG212" s="6"/>
      <c r="BAH212" s="6"/>
      <c r="BAI212" s="7"/>
      <c r="BAJ212" s="8"/>
      <c r="BAK212" s="9"/>
      <c r="BAL212" s="9"/>
      <c r="BAM212" s="9"/>
      <c r="BAN212" s="10"/>
      <c r="BAO212" s="7"/>
      <c r="BAP212" s="7"/>
      <c r="BAQ212" s="7"/>
      <c r="BAR212" s="10"/>
      <c r="BAS212" s="11"/>
      <c r="BAT212" s="11"/>
      <c r="BAU212" s="11"/>
      <c r="BAV212" s="11"/>
      <c r="BAW212" s="10"/>
      <c r="BAX212" s="10"/>
      <c r="BAY212" s="10"/>
      <c r="BAZ212" s="12"/>
      <c r="BBA212" s="13"/>
      <c r="BBB212" s="14"/>
      <c r="BBC212" s="14"/>
      <c r="BBD212" s="15"/>
      <c r="BBE212" s="15"/>
      <c r="BBF212" s="16"/>
      <c r="BBG212" s="16"/>
      <c r="BBH212" s="230"/>
      <c r="BBI212" s="17"/>
      <c r="BBJ212" s="42"/>
      <c r="BBK212" s="84"/>
      <c r="BBL212" s="237"/>
      <c r="BBM212" s="8"/>
      <c r="BBN212" s="212"/>
      <c r="BBO212" s="212"/>
      <c r="BBP212" s="215"/>
      <c r="BBQ212" s="215"/>
      <c r="BBR212" s="215"/>
      <c r="BBS212" s="215"/>
      <c r="BBT212" s="221"/>
      <c r="BBU212" s="221"/>
      <c r="BBV212" s="221"/>
      <c r="BBW212" s="221"/>
      <c r="BBX212" s="215"/>
      <c r="BBY212" s="215"/>
      <c r="BBZ212" s="215"/>
      <c r="BCA212" s="215"/>
      <c r="BCB212" s="214"/>
      <c r="BCC212" s="214"/>
      <c r="BCD212" s="214"/>
      <c r="BCE212" s="214"/>
      <c r="BCF212" s="214"/>
      <c r="BCG212" s="214"/>
      <c r="BCH212" s="215"/>
      <c r="BCI212" s="215"/>
      <c r="BCJ212" s="215"/>
      <c r="BCK212" s="215"/>
      <c r="BCL212" s="215"/>
      <c r="BCM212" s="215"/>
      <c r="BCN212" s="215"/>
      <c r="BCO212" s="215"/>
      <c r="BCP212" s="215"/>
      <c r="BCQ212" s="215"/>
      <c r="BCR212" s="214"/>
      <c r="BCS212" s="214"/>
      <c r="BCT212" s="215"/>
      <c r="BCU212" s="215"/>
      <c r="BCV212" s="215"/>
      <c r="BCW212" s="215"/>
      <c r="BCX212" s="215"/>
      <c r="BCY212" s="215"/>
      <c r="BCZ212" s="214"/>
      <c r="BDA212" s="214"/>
      <c r="BDB212" s="215"/>
      <c r="BDC212" s="215"/>
      <c r="BDD212" s="215"/>
      <c r="BDE212" s="215"/>
      <c r="BDF212" s="215"/>
      <c r="BDG212" s="215"/>
      <c r="BDH212" s="214"/>
      <c r="BDI212" s="214"/>
      <c r="BDJ212" s="215"/>
      <c r="BDK212" s="215"/>
      <c r="BDL212" s="215"/>
      <c r="BDM212" s="215"/>
      <c r="BDN212" s="215"/>
      <c r="BDO212" s="215"/>
      <c r="BDP212" s="215"/>
      <c r="BDQ212" s="215"/>
      <c r="BDR212" s="215"/>
      <c r="BDS212" s="215"/>
      <c r="BDT212" s="215"/>
      <c r="BDU212" s="215"/>
      <c r="BDV212" s="215"/>
      <c r="BDW212" s="215"/>
      <c r="BDX212" s="215"/>
      <c r="BDY212" s="215"/>
      <c r="BDZ212" s="179"/>
      <c r="BEA212" s="179"/>
      <c r="BEB212" s="179"/>
      <c r="BEC212" s="179"/>
      <c r="BED212" s="179"/>
      <c r="BEE212" s="203"/>
      <c r="BEF212" s="203"/>
      <c r="BEG212" s="20"/>
      <c r="BEH212" s="20"/>
      <c r="BEI212" s="5"/>
      <c r="BEJ212" s="6"/>
      <c r="BEK212" s="6"/>
      <c r="BEL212" s="6"/>
      <c r="BEM212" s="7"/>
      <c r="BEN212" s="8"/>
      <c r="BEO212" s="9"/>
      <c r="BEP212" s="9"/>
      <c r="BEQ212" s="9"/>
      <c r="BER212" s="10"/>
      <c r="BES212" s="7"/>
      <c r="BET212" s="7"/>
      <c r="BEU212" s="7"/>
      <c r="BEV212" s="10"/>
      <c r="BEW212" s="11"/>
      <c r="BEX212" s="11"/>
      <c r="BEY212" s="11"/>
      <c r="BEZ212" s="11"/>
      <c r="BFA212" s="10"/>
      <c r="BFB212" s="10"/>
      <c r="BFC212" s="10"/>
      <c r="BFD212" s="12"/>
      <c r="BFE212" s="13"/>
      <c r="BFF212" s="14"/>
      <c r="BFG212" s="14"/>
      <c r="BFH212" s="15"/>
      <c r="BFI212" s="15"/>
      <c r="BFJ212" s="16"/>
      <c r="BFK212" s="16"/>
      <c r="BFL212" s="230"/>
      <c r="BFM212" s="17"/>
      <c r="BFN212" s="42"/>
      <c r="BFO212" s="84"/>
      <c r="BFP212" s="237"/>
      <c r="BFQ212" s="8"/>
      <c r="BFR212" s="212"/>
      <c r="BFS212" s="212"/>
      <c r="BFT212" s="215"/>
      <c r="BFU212" s="215"/>
      <c r="BFV212" s="215"/>
      <c r="BFW212" s="215"/>
      <c r="BFX212" s="221"/>
      <c r="BFY212" s="221"/>
      <c r="BFZ212" s="221"/>
      <c r="BGA212" s="221"/>
      <c r="BGB212" s="215"/>
      <c r="BGC212" s="215"/>
      <c r="BGD212" s="215"/>
      <c r="BGE212" s="215"/>
      <c r="BGF212" s="214"/>
      <c r="BGG212" s="214"/>
      <c r="BGH212" s="214"/>
      <c r="BGI212" s="214"/>
      <c r="BGJ212" s="214"/>
      <c r="BGK212" s="214"/>
      <c r="BGL212" s="215"/>
      <c r="BGM212" s="215"/>
      <c r="BGN212" s="215"/>
      <c r="BGO212" s="215"/>
      <c r="BGP212" s="215"/>
      <c r="BGQ212" s="215"/>
      <c r="BGR212" s="215"/>
      <c r="BGS212" s="215"/>
      <c r="BGT212" s="215"/>
      <c r="BGU212" s="215"/>
      <c r="BGV212" s="214"/>
      <c r="BGW212" s="214"/>
      <c r="BGX212" s="215"/>
      <c r="BGY212" s="215"/>
      <c r="BGZ212" s="215"/>
      <c r="BHA212" s="215"/>
      <c r="BHB212" s="215"/>
      <c r="BHC212" s="215"/>
      <c r="BHD212" s="214"/>
      <c r="BHE212" s="214"/>
      <c r="BHF212" s="215"/>
      <c r="BHG212" s="215"/>
      <c r="BHH212" s="215"/>
      <c r="BHI212" s="215"/>
      <c r="BHJ212" s="215"/>
      <c r="BHK212" s="215"/>
      <c r="BHL212" s="214"/>
      <c r="BHM212" s="214"/>
      <c r="BHN212" s="215"/>
      <c r="BHO212" s="215"/>
      <c r="BHP212" s="215"/>
      <c r="BHQ212" s="215"/>
      <c r="BHR212" s="215"/>
      <c r="BHS212" s="215"/>
      <c r="BHT212" s="215"/>
      <c r="BHU212" s="215"/>
      <c r="BHV212" s="215"/>
      <c r="BHW212" s="215"/>
      <c r="BHX212" s="215"/>
      <c r="BHY212" s="215"/>
      <c r="BHZ212" s="215"/>
      <c r="BIA212" s="215"/>
      <c r="BIB212" s="215"/>
      <c r="BIC212" s="215"/>
      <c r="BID212" s="179"/>
      <c r="BIE212" s="179"/>
      <c r="BIF212" s="179"/>
      <c r="BIG212" s="179"/>
      <c r="BIH212" s="179"/>
      <c r="BII212" s="203"/>
      <c r="BIJ212" s="203"/>
      <c r="BIK212" s="20"/>
      <c r="BIL212" s="20"/>
      <c r="BIM212" s="5"/>
      <c r="BIN212" s="6"/>
      <c r="BIO212" s="6"/>
      <c r="BIP212" s="6"/>
      <c r="BIQ212" s="7"/>
      <c r="BIR212" s="8"/>
      <c r="BIS212" s="9"/>
      <c r="BIT212" s="9"/>
      <c r="BIU212" s="9"/>
      <c r="BIV212" s="10"/>
      <c r="BIW212" s="7"/>
      <c r="BIX212" s="7"/>
      <c r="BIY212" s="7"/>
      <c r="BIZ212" s="10"/>
      <c r="BJA212" s="11"/>
      <c r="BJB212" s="11"/>
      <c r="BJC212" s="11"/>
      <c r="BJD212" s="11"/>
      <c r="BJE212" s="10"/>
      <c r="BJF212" s="10"/>
      <c r="BJG212" s="10"/>
      <c r="BJH212" s="12"/>
      <c r="BJI212" s="13"/>
      <c r="BJJ212" s="14"/>
      <c r="BJK212" s="14"/>
      <c r="BJL212" s="15"/>
      <c r="BJM212" s="15"/>
      <c r="BJN212" s="16"/>
      <c r="BJO212" s="16"/>
      <c r="BJP212" s="230"/>
      <c r="BJQ212" s="17"/>
      <c r="BJR212" s="42"/>
      <c r="BJS212" s="84"/>
      <c r="BJT212" s="237"/>
      <c r="BJU212" s="8"/>
      <c r="BJV212" s="212"/>
      <c r="BJW212" s="212"/>
      <c r="BJX212" s="215"/>
      <c r="BJY212" s="215"/>
      <c r="BJZ212" s="215"/>
      <c r="BKA212" s="215"/>
      <c r="BKB212" s="221"/>
      <c r="BKC212" s="221"/>
      <c r="BKD212" s="221"/>
      <c r="BKE212" s="221"/>
      <c r="BKF212" s="215"/>
      <c r="BKG212" s="215"/>
      <c r="BKH212" s="215"/>
      <c r="BKI212" s="215"/>
      <c r="BKJ212" s="214"/>
      <c r="BKK212" s="214"/>
      <c r="BKL212" s="214"/>
      <c r="BKM212" s="214"/>
      <c r="BKN212" s="214"/>
      <c r="BKO212" s="214"/>
      <c r="BKP212" s="215"/>
      <c r="BKQ212" s="215"/>
      <c r="BKR212" s="215"/>
      <c r="BKS212" s="215"/>
      <c r="BKT212" s="215"/>
      <c r="BKU212" s="215"/>
      <c r="BKV212" s="215"/>
      <c r="BKW212" s="215"/>
      <c r="BKX212" s="215"/>
      <c r="BKY212" s="215"/>
      <c r="BKZ212" s="214"/>
      <c r="BLA212" s="214"/>
      <c r="BLB212" s="215"/>
      <c r="BLC212" s="215"/>
      <c r="BLD212" s="215"/>
      <c r="BLE212" s="215"/>
      <c r="BLF212" s="215"/>
      <c r="BLG212" s="215"/>
      <c r="BLH212" s="214"/>
      <c r="BLI212" s="214"/>
      <c r="BLJ212" s="215"/>
      <c r="BLK212" s="215"/>
      <c r="BLL212" s="215"/>
      <c r="BLM212" s="215"/>
      <c r="BLN212" s="215"/>
      <c r="BLO212" s="215"/>
      <c r="BLP212" s="214"/>
      <c r="BLQ212" s="214"/>
      <c r="BLR212" s="215"/>
      <c r="BLS212" s="215"/>
      <c r="BLT212" s="215"/>
      <c r="BLU212" s="215"/>
      <c r="BLV212" s="215"/>
      <c r="BLW212" s="215"/>
      <c r="BLX212" s="215"/>
      <c r="BLY212" s="215"/>
      <c r="BLZ212" s="215"/>
      <c r="BMA212" s="215"/>
      <c r="BMB212" s="215"/>
      <c r="BMC212" s="215"/>
      <c r="BMD212" s="215"/>
      <c r="BME212" s="215"/>
      <c r="BMF212" s="215"/>
      <c r="BMG212" s="215"/>
      <c r="BMH212" s="179"/>
      <c r="BMI212" s="179"/>
      <c r="BMJ212" s="179"/>
      <c r="BMK212" s="179"/>
      <c r="BML212" s="179"/>
      <c r="BMM212" s="203"/>
      <c r="BMN212" s="203"/>
      <c r="BMO212" s="20"/>
      <c r="BMP212" s="20"/>
      <c r="BMQ212" s="5"/>
      <c r="BMR212" s="6"/>
      <c r="BMS212" s="6"/>
      <c r="BMT212" s="6"/>
      <c r="BMU212" s="7"/>
      <c r="BMV212" s="8"/>
      <c r="BMW212" s="9"/>
      <c r="BMX212" s="9"/>
      <c r="BMY212" s="9"/>
      <c r="BMZ212" s="10"/>
      <c r="BNA212" s="7"/>
      <c r="BNB212" s="7"/>
      <c r="BNC212" s="7"/>
      <c r="BND212" s="10"/>
      <c r="BNE212" s="11"/>
      <c r="BNF212" s="11"/>
      <c r="BNG212" s="11"/>
      <c r="BNH212" s="11"/>
      <c r="BNI212" s="10"/>
      <c r="BNJ212" s="10"/>
      <c r="BNK212" s="10"/>
      <c r="BNL212" s="12"/>
      <c r="BNM212" s="13"/>
      <c r="BNN212" s="14"/>
      <c r="BNO212" s="14"/>
      <c r="BNP212" s="15"/>
      <c r="BNQ212" s="15"/>
      <c r="BNR212" s="16"/>
      <c r="BNS212" s="16"/>
      <c r="BNT212" s="230"/>
      <c r="BNU212" s="17"/>
      <c r="BNV212" s="42"/>
      <c r="BNW212" s="84"/>
      <c r="BNX212" s="237"/>
      <c r="BNY212" s="8"/>
      <c r="BNZ212" s="212"/>
      <c r="BOA212" s="212"/>
      <c r="BOB212" s="215"/>
      <c r="BOC212" s="215"/>
      <c r="BOD212" s="215"/>
      <c r="BOE212" s="215"/>
      <c r="BOF212" s="221"/>
      <c r="BOG212" s="221"/>
      <c r="BOH212" s="221"/>
      <c r="BOI212" s="221"/>
      <c r="BOJ212" s="215"/>
      <c r="BOK212" s="215"/>
      <c r="BOL212" s="215"/>
      <c r="BOM212" s="215"/>
      <c r="BON212" s="214"/>
      <c r="BOO212" s="214"/>
      <c r="BOP212" s="214"/>
      <c r="BOQ212" s="214"/>
      <c r="BOR212" s="214"/>
      <c r="BOS212" s="214"/>
      <c r="BOT212" s="215"/>
      <c r="BOU212" s="215"/>
      <c r="BOV212" s="215"/>
      <c r="BOW212" s="215"/>
      <c r="BOX212" s="215"/>
      <c r="BOY212" s="215"/>
      <c r="BOZ212" s="215"/>
      <c r="BPA212" s="215"/>
      <c r="BPB212" s="215"/>
      <c r="BPC212" s="215"/>
      <c r="BPD212" s="214"/>
      <c r="BPE212" s="214"/>
      <c r="BPF212" s="215"/>
      <c r="BPG212" s="215"/>
      <c r="BPH212" s="215"/>
      <c r="BPI212" s="215"/>
      <c r="BPJ212" s="215"/>
      <c r="BPK212" s="215"/>
      <c r="BPL212" s="214"/>
      <c r="BPM212" s="214"/>
      <c r="BPN212" s="215"/>
      <c r="BPO212" s="215"/>
      <c r="BPP212" s="215"/>
      <c r="BPQ212" s="215"/>
      <c r="BPR212" s="215"/>
      <c r="BPS212" s="215"/>
      <c r="BPT212" s="214"/>
      <c r="BPU212" s="214"/>
      <c r="BPV212" s="215"/>
      <c r="BPW212" s="215"/>
      <c r="BPX212" s="215"/>
      <c r="BPY212" s="215"/>
      <c r="BPZ212" s="215"/>
      <c r="BQA212" s="215"/>
      <c r="BQB212" s="215"/>
      <c r="BQC212" s="215"/>
      <c r="BQD212" s="215"/>
      <c r="BQE212" s="215"/>
      <c r="BQF212" s="215"/>
      <c r="BQG212" s="215"/>
      <c r="BQH212" s="215"/>
      <c r="BQI212" s="215"/>
      <c r="BQJ212" s="215"/>
      <c r="BQK212" s="215"/>
      <c r="BQL212" s="179"/>
      <c r="BQM212" s="179"/>
      <c r="BQN212" s="179"/>
      <c r="BQO212" s="179"/>
      <c r="BQP212" s="179"/>
      <c r="BQQ212" s="203"/>
      <c r="BQR212" s="203"/>
      <c r="BQS212" s="20"/>
      <c r="BQT212" s="20"/>
      <c r="BQU212" s="5"/>
      <c r="BQV212" s="6"/>
      <c r="BQW212" s="6"/>
      <c r="BQX212" s="6"/>
      <c r="BQY212" s="7"/>
      <c r="BQZ212" s="8"/>
      <c r="BRA212" s="9"/>
      <c r="BRB212" s="9"/>
      <c r="BRC212" s="9"/>
      <c r="BRD212" s="10"/>
      <c r="BRE212" s="7"/>
      <c r="BRF212" s="7"/>
      <c r="BRG212" s="7"/>
      <c r="BRH212" s="10"/>
      <c r="BRI212" s="11"/>
      <c r="BRJ212" s="11"/>
      <c r="BRK212" s="11"/>
      <c r="BRL212" s="11"/>
      <c r="BRM212" s="10"/>
      <c r="BRN212" s="10"/>
      <c r="BRO212" s="10"/>
      <c r="BRP212" s="12"/>
      <c r="BRQ212" s="13"/>
      <c r="BRR212" s="14"/>
      <c r="BRS212" s="14"/>
      <c r="BRT212" s="15"/>
      <c r="BRU212" s="15"/>
      <c r="BRV212" s="16"/>
      <c r="BRW212" s="16"/>
      <c r="BRX212" s="230"/>
      <c r="BRY212" s="17"/>
      <c r="BRZ212" s="42"/>
      <c r="BSA212" s="84"/>
      <c r="BSB212" s="237"/>
      <c r="BSC212" s="8"/>
      <c r="BSD212" s="212"/>
      <c r="BSE212" s="212"/>
      <c r="BSF212" s="215"/>
      <c r="BSG212" s="215"/>
      <c r="BSH212" s="215"/>
      <c r="BSI212" s="215"/>
      <c r="BSJ212" s="221"/>
      <c r="BSK212" s="221"/>
      <c r="BSL212" s="221"/>
      <c r="BSM212" s="221"/>
      <c r="BSN212" s="215"/>
      <c r="BSO212" s="215"/>
      <c r="BSP212" s="215"/>
      <c r="BSQ212" s="215"/>
      <c r="BSR212" s="214"/>
      <c r="BSS212" s="214"/>
      <c r="BST212" s="214"/>
      <c r="BSU212" s="214"/>
      <c r="BSV212" s="214"/>
      <c r="BSW212" s="214"/>
      <c r="BSX212" s="215"/>
      <c r="BSY212" s="215"/>
      <c r="BSZ212" s="215"/>
      <c r="BTA212" s="215"/>
      <c r="BTB212" s="215"/>
      <c r="BTC212" s="215"/>
      <c r="BTD212" s="215"/>
      <c r="BTE212" s="215"/>
      <c r="BTF212" s="215"/>
      <c r="BTG212" s="215"/>
      <c r="BTH212" s="214"/>
      <c r="BTI212" s="214"/>
      <c r="BTJ212" s="215"/>
      <c r="BTK212" s="215"/>
      <c r="BTL212" s="215"/>
      <c r="BTM212" s="215"/>
      <c r="BTN212" s="215"/>
      <c r="BTO212" s="215"/>
      <c r="BTP212" s="214"/>
      <c r="BTQ212" s="214"/>
      <c r="BTR212" s="215"/>
      <c r="BTS212" s="215"/>
      <c r="BTT212" s="215"/>
      <c r="BTU212" s="215"/>
      <c r="BTV212" s="215"/>
      <c r="BTW212" s="215"/>
      <c r="BTX212" s="214"/>
      <c r="BTY212" s="214"/>
      <c r="BTZ212" s="215"/>
      <c r="BUA212" s="215"/>
      <c r="BUB212" s="215"/>
      <c r="BUC212" s="215"/>
      <c r="BUD212" s="215"/>
      <c r="BUE212" s="215"/>
      <c r="BUF212" s="215"/>
      <c r="BUG212" s="215"/>
      <c r="BUH212" s="215"/>
      <c r="BUI212" s="215"/>
      <c r="BUJ212" s="215"/>
      <c r="BUK212" s="215"/>
      <c r="BUL212" s="215"/>
      <c r="BUM212" s="215"/>
      <c r="BUN212" s="215"/>
      <c r="BUO212" s="215"/>
      <c r="BUP212" s="179"/>
      <c r="BUQ212" s="179"/>
      <c r="BUR212" s="179"/>
      <c r="BUS212" s="179"/>
      <c r="BUT212" s="179"/>
      <c r="BUU212" s="203"/>
      <c r="BUV212" s="203"/>
      <c r="BUW212" s="20"/>
      <c r="BUX212" s="20"/>
      <c r="BUY212" s="5"/>
      <c r="BUZ212" s="6"/>
      <c r="BVA212" s="6"/>
      <c r="BVB212" s="6"/>
      <c r="BVC212" s="7"/>
      <c r="BVD212" s="8"/>
      <c r="BVE212" s="9"/>
      <c r="BVF212" s="9"/>
      <c r="BVG212" s="9"/>
      <c r="BVH212" s="10"/>
      <c r="BVI212" s="7"/>
      <c r="BVJ212" s="7"/>
      <c r="BVK212" s="7"/>
      <c r="BVL212" s="10"/>
      <c r="BVM212" s="11"/>
      <c r="BVN212" s="11"/>
      <c r="BVO212" s="11"/>
      <c r="BVP212" s="11"/>
      <c r="BVQ212" s="10"/>
      <c r="BVR212" s="10"/>
      <c r="BVS212" s="10"/>
      <c r="BVT212" s="12"/>
      <c r="BVU212" s="13"/>
      <c r="BVV212" s="14"/>
      <c r="BVW212" s="14"/>
      <c r="BVX212" s="15"/>
      <c r="BVY212" s="15"/>
      <c r="BVZ212" s="16"/>
      <c r="BWA212" s="16"/>
      <c r="BWB212" s="230"/>
      <c r="BWC212" s="17"/>
      <c r="BWD212" s="42"/>
      <c r="BWE212" s="84"/>
      <c r="BWF212" s="237"/>
      <c r="BWG212" s="8"/>
      <c r="BWH212" s="212"/>
      <c r="BWI212" s="212"/>
      <c r="BWJ212" s="215"/>
      <c r="BWK212" s="215"/>
      <c r="BWL212" s="215"/>
      <c r="BWM212" s="215"/>
      <c r="BWN212" s="221"/>
      <c r="BWO212" s="221"/>
      <c r="BWP212" s="221"/>
      <c r="BWQ212" s="221"/>
      <c r="BWR212" s="215"/>
      <c r="BWS212" s="215"/>
      <c r="BWT212" s="215"/>
      <c r="BWU212" s="215"/>
      <c r="BWV212" s="214"/>
      <c r="BWW212" s="214"/>
      <c r="BWX212" s="214"/>
      <c r="BWY212" s="214"/>
      <c r="BWZ212" s="214"/>
      <c r="BXA212" s="214"/>
      <c r="BXB212" s="215"/>
      <c r="BXC212" s="215"/>
      <c r="BXD212" s="215"/>
      <c r="BXE212" s="215"/>
      <c r="BXF212" s="215"/>
      <c r="BXG212" s="215"/>
      <c r="BXH212" s="215"/>
      <c r="BXI212" s="215"/>
      <c r="BXJ212" s="215"/>
      <c r="BXK212" s="215"/>
      <c r="BXL212" s="214"/>
      <c r="BXM212" s="214"/>
      <c r="BXN212" s="215"/>
      <c r="BXO212" s="215"/>
      <c r="BXP212" s="215"/>
      <c r="BXQ212" s="215"/>
      <c r="BXR212" s="215"/>
      <c r="BXS212" s="215"/>
      <c r="BXT212" s="214"/>
      <c r="BXU212" s="214"/>
      <c r="BXV212" s="215"/>
      <c r="BXW212" s="215"/>
      <c r="BXX212" s="215"/>
      <c r="BXY212" s="215"/>
      <c r="BXZ212" s="215"/>
      <c r="BYA212" s="215"/>
      <c r="BYB212" s="214"/>
      <c r="BYC212" s="214"/>
      <c r="BYD212" s="215"/>
      <c r="BYE212" s="215"/>
      <c r="BYF212" s="215"/>
      <c r="BYG212" s="215"/>
      <c r="BYH212" s="215"/>
      <c r="BYI212" s="215"/>
      <c r="BYJ212" s="215"/>
      <c r="BYK212" s="215"/>
      <c r="BYL212" s="215"/>
      <c r="BYM212" s="215"/>
      <c r="BYN212" s="215"/>
      <c r="BYO212" s="215"/>
      <c r="BYP212" s="215"/>
      <c r="BYQ212" s="215"/>
      <c r="BYR212" s="215"/>
      <c r="BYS212" s="215"/>
      <c r="BYT212" s="179"/>
      <c r="BYU212" s="179"/>
      <c r="BYV212" s="179"/>
      <c r="BYW212" s="179"/>
      <c r="BYX212" s="179"/>
      <c r="BYY212" s="203"/>
      <c r="BYZ212" s="203"/>
      <c r="BZA212" s="20"/>
      <c r="BZB212" s="20"/>
      <c r="BZC212" s="5"/>
      <c r="BZD212" s="6"/>
      <c r="BZE212" s="6"/>
      <c r="BZF212" s="6"/>
      <c r="BZG212" s="7"/>
      <c r="BZH212" s="8"/>
      <c r="BZI212" s="9"/>
      <c r="BZJ212" s="9"/>
      <c r="BZK212" s="9"/>
      <c r="BZL212" s="10"/>
      <c r="BZM212" s="7"/>
      <c r="BZN212" s="7"/>
      <c r="BZO212" s="7"/>
      <c r="BZP212" s="10"/>
      <c r="BZQ212" s="11"/>
      <c r="BZR212" s="11"/>
      <c r="BZS212" s="11"/>
      <c r="BZT212" s="11"/>
      <c r="BZU212" s="10"/>
      <c r="BZV212" s="10"/>
      <c r="BZW212" s="10"/>
      <c r="BZX212" s="12"/>
      <c r="BZY212" s="13"/>
      <c r="BZZ212" s="14"/>
      <c r="CAA212" s="14"/>
      <c r="CAB212" s="15"/>
      <c r="CAC212" s="15"/>
      <c r="CAD212" s="16"/>
      <c r="CAE212" s="16"/>
      <c r="CAF212" s="230"/>
      <c r="CAG212" s="17"/>
      <c r="CAH212" s="42"/>
      <c r="CAI212" s="84"/>
      <c r="CAJ212" s="237"/>
      <c r="CAK212" s="8"/>
      <c r="CAL212" s="212"/>
      <c r="CAM212" s="212"/>
      <c r="CAN212" s="215"/>
      <c r="CAO212" s="215"/>
      <c r="CAP212" s="215"/>
      <c r="CAQ212" s="215"/>
      <c r="CAR212" s="221"/>
      <c r="CAS212" s="221"/>
      <c r="CAT212" s="221"/>
      <c r="CAU212" s="221"/>
      <c r="CAV212" s="215"/>
      <c r="CAW212" s="215"/>
      <c r="CAX212" s="215"/>
      <c r="CAY212" s="215"/>
      <c r="CAZ212" s="214"/>
      <c r="CBA212" s="214"/>
      <c r="CBB212" s="214"/>
      <c r="CBC212" s="214"/>
      <c r="CBD212" s="214"/>
      <c r="CBE212" s="214"/>
      <c r="CBF212" s="215"/>
      <c r="CBG212" s="215"/>
      <c r="CBH212" s="215"/>
      <c r="CBI212" s="215"/>
      <c r="CBJ212" s="215"/>
      <c r="CBK212" s="215"/>
      <c r="CBL212" s="215"/>
      <c r="CBM212" s="215"/>
      <c r="CBN212" s="215"/>
      <c r="CBO212" s="215"/>
      <c r="CBP212" s="214"/>
      <c r="CBQ212" s="214"/>
      <c r="CBR212" s="215"/>
      <c r="CBS212" s="215"/>
      <c r="CBT212" s="215"/>
      <c r="CBU212" s="215"/>
      <c r="CBV212" s="215"/>
      <c r="CBW212" s="215"/>
      <c r="CBX212" s="214"/>
      <c r="CBY212" s="214"/>
      <c r="CBZ212" s="215"/>
      <c r="CCA212" s="215"/>
      <c r="CCB212" s="215"/>
      <c r="CCC212" s="215"/>
      <c r="CCD212" s="215"/>
      <c r="CCE212" s="215"/>
      <c r="CCF212" s="214"/>
      <c r="CCG212" s="214"/>
      <c r="CCH212" s="215"/>
      <c r="CCI212" s="215"/>
      <c r="CCJ212" s="215"/>
      <c r="CCK212" s="215"/>
      <c r="CCL212" s="215"/>
      <c r="CCM212" s="215"/>
      <c r="CCN212" s="215"/>
      <c r="CCO212" s="215"/>
      <c r="CCP212" s="215"/>
      <c r="CCQ212" s="215"/>
      <c r="CCR212" s="215"/>
      <c r="CCS212" s="215"/>
      <c r="CCT212" s="215"/>
      <c r="CCU212" s="215"/>
      <c r="CCV212" s="215"/>
      <c r="CCW212" s="215"/>
      <c r="CCX212" s="179"/>
      <c r="CCY212" s="179"/>
      <c r="CCZ212" s="179"/>
      <c r="CDA212" s="179"/>
      <c r="CDB212" s="179"/>
      <c r="CDC212" s="203"/>
      <c r="CDD212" s="203"/>
      <c r="CDE212" s="20"/>
      <c r="CDF212" s="20"/>
      <c r="CDG212" s="5"/>
      <c r="CDH212" s="6"/>
      <c r="CDI212" s="6"/>
      <c r="CDJ212" s="6"/>
      <c r="CDK212" s="7"/>
      <c r="CDL212" s="8"/>
      <c r="CDM212" s="9"/>
      <c r="CDN212" s="9"/>
      <c r="CDO212" s="9"/>
      <c r="CDP212" s="10"/>
      <c r="CDQ212" s="7"/>
      <c r="CDR212" s="7"/>
      <c r="CDS212" s="7"/>
      <c r="CDT212" s="10"/>
      <c r="CDU212" s="11"/>
      <c r="CDV212" s="11"/>
      <c r="CDW212" s="11"/>
      <c r="CDX212" s="11"/>
      <c r="CDY212" s="10"/>
      <c r="CDZ212" s="10"/>
      <c r="CEA212" s="10"/>
      <c r="CEB212" s="12"/>
      <c r="CEC212" s="13"/>
      <c r="CED212" s="14"/>
      <c r="CEE212" s="14"/>
      <c r="CEF212" s="15"/>
      <c r="CEG212" s="15"/>
      <c r="CEH212" s="16"/>
      <c r="CEI212" s="16"/>
      <c r="CEJ212" s="230"/>
      <c r="CEK212" s="17"/>
      <c r="CEL212" s="42"/>
      <c r="CEM212" s="84"/>
      <c r="CEN212" s="237"/>
      <c r="CEO212" s="8"/>
      <c r="CEP212" s="212"/>
      <c r="CEQ212" s="212"/>
      <c r="CER212" s="215"/>
      <c r="CES212" s="215"/>
      <c r="CET212" s="215"/>
      <c r="CEU212" s="215"/>
      <c r="CEV212" s="221"/>
      <c r="CEW212" s="221"/>
      <c r="CEX212" s="221"/>
      <c r="CEY212" s="221"/>
      <c r="CEZ212" s="215"/>
      <c r="CFA212" s="215"/>
      <c r="CFB212" s="215"/>
      <c r="CFC212" s="215"/>
      <c r="CFD212" s="214"/>
      <c r="CFE212" s="214"/>
      <c r="CFF212" s="214"/>
      <c r="CFG212" s="214"/>
      <c r="CFH212" s="214"/>
      <c r="CFI212" s="214"/>
      <c r="CFJ212" s="215"/>
      <c r="CFK212" s="215"/>
      <c r="CFL212" s="215"/>
      <c r="CFM212" s="215"/>
      <c r="CFN212" s="215"/>
      <c r="CFO212" s="215"/>
      <c r="CFP212" s="215"/>
      <c r="CFQ212" s="215"/>
      <c r="CFR212" s="215"/>
      <c r="CFS212" s="215"/>
      <c r="CFT212" s="214"/>
      <c r="CFU212" s="214"/>
      <c r="CFV212" s="215"/>
      <c r="CFW212" s="215"/>
      <c r="CFX212" s="215"/>
      <c r="CFY212" s="215"/>
      <c r="CFZ212" s="215"/>
      <c r="CGA212" s="215"/>
      <c r="CGB212" s="214"/>
      <c r="CGC212" s="214"/>
      <c r="CGD212" s="215"/>
      <c r="CGE212" s="215"/>
      <c r="CGF212" s="215"/>
      <c r="CGG212" s="215"/>
      <c r="CGH212" s="215"/>
      <c r="CGI212" s="215"/>
      <c r="CGJ212" s="214"/>
      <c r="CGK212" s="214"/>
      <c r="CGL212" s="215"/>
      <c r="CGM212" s="215"/>
      <c r="CGN212" s="215"/>
      <c r="CGO212" s="215"/>
      <c r="CGP212" s="215"/>
      <c r="CGQ212" s="215"/>
      <c r="CGR212" s="215"/>
      <c r="CGS212" s="215"/>
      <c r="CGT212" s="215"/>
      <c r="CGU212" s="215"/>
      <c r="CGV212" s="215"/>
      <c r="CGW212" s="215"/>
      <c r="CGX212" s="215"/>
      <c r="CGY212" s="215"/>
      <c r="CGZ212" s="215"/>
      <c r="CHA212" s="215"/>
      <c r="CHB212" s="179"/>
      <c r="CHC212" s="179"/>
      <c r="CHD212" s="179"/>
      <c r="CHE212" s="179"/>
      <c r="CHF212" s="179"/>
      <c r="CHG212" s="203"/>
      <c r="CHH212" s="203"/>
      <c r="CHI212" s="20"/>
      <c r="CHJ212" s="20"/>
      <c r="CHK212" s="5"/>
      <c r="CHL212" s="6"/>
      <c r="CHM212" s="6"/>
      <c r="CHN212" s="6"/>
      <c r="CHO212" s="7"/>
      <c r="CHP212" s="8"/>
      <c r="CHQ212" s="9"/>
      <c r="CHR212" s="9"/>
      <c r="CHS212" s="9"/>
      <c r="CHT212" s="10"/>
      <c r="CHU212" s="7"/>
      <c r="CHV212" s="7"/>
      <c r="CHW212" s="7"/>
      <c r="CHX212" s="10"/>
      <c r="CHY212" s="11"/>
      <c r="CHZ212" s="11"/>
      <c r="CIA212" s="11"/>
      <c r="CIB212" s="11"/>
      <c r="CIC212" s="10"/>
      <c r="CID212" s="10"/>
      <c r="CIE212" s="10"/>
      <c r="CIF212" s="12"/>
      <c r="CIG212" s="13"/>
      <c r="CIH212" s="14"/>
      <c r="CII212" s="14"/>
      <c r="CIJ212" s="15"/>
      <c r="CIK212" s="15"/>
      <c r="CIL212" s="16"/>
      <c r="CIM212" s="16"/>
      <c r="CIN212" s="230"/>
      <c r="CIO212" s="17"/>
      <c r="CIP212" s="42"/>
      <c r="CIQ212" s="84"/>
      <c r="CIR212" s="237"/>
      <c r="CIS212" s="8"/>
      <c r="CIT212" s="212"/>
      <c r="CIU212" s="212"/>
      <c r="CIV212" s="215"/>
      <c r="CIW212" s="215"/>
      <c r="CIX212" s="215"/>
      <c r="CIY212" s="215"/>
      <c r="CIZ212" s="221"/>
      <c r="CJA212" s="221"/>
      <c r="CJB212" s="221"/>
      <c r="CJC212" s="221"/>
      <c r="CJD212" s="215"/>
      <c r="CJE212" s="215"/>
      <c r="CJF212" s="215"/>
      <c r="CJG212" s="215"/>
      <c r="CJH212" s="214"/>
      <c r="CJI212" s="214"/>
      <c r="CJJ212" s="214"/>
      <c r="CJK212" s="214"/>
      <c r="CJL212" s="214"/>
      <c r="CJM212" s="214"/>
      <c r="CJN212" s="215"/>
      <c r="CJO212" s="215"/>
      <c r="CJP212" s="215"/>
      <c r="CJQ212" s="215"/>
      <c r="CJR212" s="215"/>
      <c r="CJS212" s="215"/>
      <c r="CJT212" s="215"/>
      <c r="CJU212" s="215"/>
      <c r="CJV212" s="215"/>
      <c r="CJW212" s="215"/>
      <c r="CJX212" s="214"/>
      <c r="CJY212" s="214"/>
      <c r="CJZ212" s="215"/>
      <c r="CKA212" s="215"/>
      <c r="CKB212" s="215"/>
      <c r="CKC212" s="215"/>
      <c r="CKD212" s="215"/>
      <c r="CKE212" s="215"/>
      <c r="CKF212" s="214"/>
      <c r="CKG212" s="214"/>
      <c r="CKH212" s="215"/>
      <c r="CKI212" s="215"/>
      <c r="CKJ212" s="215"/>
      <c r="CKK212" s="215"/>
      <c r="CKL212" s="215"/>
      <c r="CKM212" s="215"/>
      <c r="CKN212" s="214"/>
      <c r="CKO212" s="214"/>
      <c r="CKP212" s="215"/>
      <c r="CKQ212" s="215"/>
      <c r="CKR212" s="215"/>
      <c r="CKS212" s="215"/>
      <c r="CKT212" s="215"/>
      <c r="CKU212" s="215"/>
      <c r="CKV212" s="215"/>
      <c r="CKW212" s="215"/>
      <c r="CKX212" s="215"/>
      <c r="CKY212" s="215"/>
      <c r="CKZ212" s="215"/>
      <c r="CLA212" s="215"/>
      <c r="CLB212" s="215"/>
      <c r="CLC212" s="215"/>
      <c r="CLD212" s="215"/>
      <c r="CLE212" s="215"/>
      <c r="CLF212" s="179"/>
      <c r="CLG212" s="179"/>
      <c r="CLH212" s="179"/>
      <c r="CLI212" s="179"/>
      <c r="CLJ212" s="179"/>
      <c r="CLK212" s="203"/>
      <c r="CLL212" s="203"/>
      <c r="CLM212" s="20"/>
      <c r="CLN212" s="20"/>
      <c r="CLO212" s="5"/>
      <c r="CLP212" s="6"/>
      <c r="CLQ212" s="6"/>
      <c r="CLR212" s="6"/>
      <c r="CLS212" s="7"/>
      <c r="CLT212" s="8"/>
      <c r="CLU212" s="9"/>
      <c r="CLV212" s="9"/>
      <c r="CLW212" s="9"/>
      <c r="CLX212" s="10"/>
      <c r="CLY212" s="7"/>
      <c r="CLZ212" s="7"/>
      <c r="CMA212" s="7"/>
      <c r="CMB212" s="10"/>
      <c r="CMC212" s="11"/>
      <c r="CMD212" s="11"/>
      <c r="CME212" s="11"/>
      <c r="CMF212" s="11"/>
      <c r="CMG212" s="10"/>
      <c r="CMH212" s="10"/>
      <c r="CMI212" s="10"/>
      <c r="CMJ212" s="12"/>
      <c r="CMK212" s="13"/>
      <c r="CML212" s="14"/>
      <c r="CMM212" s="14"/>
      <c r="CMN212" s="15"/>
      <c r="CMO212" s="15"/>
      <c r="CMP212" s="16"/>
      <c r="CMQ212" s="16"/>
      <c r="CMR212" s="230"/>
      <c r="CMS212" s="17"/>
      <c r="CMT212" s="42"/>
      <c r="CMU212" s="84"/>
      <c r="CMV212" s="237"/>
      <c r="CMW212" s="8"/>
      <c r="CMX212" s="212"/>
      <c r="CMY212" s="212"/>
      <c r="CMZ212" s="215"/>
      <c r="CNA212" s="215"/>
      <c r="CNB212" s="215"/>
      <c r="CNC212" s="215"/>
      <c r="CND212" s="221"/>
      <c r="CNE212" s="221"/>
      <c r="CNF212" s="221"/>
      <c r="CNG212" s="221"/>
      <c r="CNH212" s="215"/>
      <c r="CNI212" s="215"/>
      <c r="CNJ212" s="215"/>
      <c r="CNK212" s="215"/>
      <c r="CNL212" s="214"/>
      <c r="CNM212" s="214"/>
      <c r="CNN212" s="214"/>
      <c r="CNO212" s="214"/>
      <c r="CNP212" s="214"/>
      <c r="CNQ212" s="214"/>
      <c r="CNR212" s="215"/>
      <c r="CNS212" s="215"/>
      <c r="CNT212" s="215"/>
      <c r="CNU212" s="215"/>
      <c r="CNV212" s="215"/>
      <c r="CNW212" s="215"/>
      <c r="CNX212" s="215"/>
      <c r="CNY212" s="215"/>
      <c r="CNZ212" s="215"/>
      <c r="COA212" s="215"/>
      <c r="COB212" s="214"/>
      <c r="COC212" s="214"/>
      <c r="COD212" s="215"/>
      <c r="COE212" s="215"/>
      <c r="COF212" s="215"/>
      <c r="COG212" s="215"/>
      <c r="COH212" s="215"/>
      <c r="COI212" s="215"/>
      <c r="COJ212" s="214"/>
      <c r="COK212" s="214"/>
      <c r="COL212" s="215"/>
      <c r="COM212" s="215"/>
      <c r="CON212" s="215"/>
      <c r="COO212" s="215"/>
      <c r="COP212" s="215"/>
      <c r="COQ212" s="215"/>
      <c r="COR212" s="214"/>
      <c r="COS212" s="214"/>
      <c r="COT212" s="215"/>
      <c r="COU212" s="215"/>
      <c r="COV212" s="215"/>
      <c r="COW212" s="215"/>
      <c r="COX212" s="215"/>
      <c r="COY212" s="215"/>
      <c r="COZ212" s="215"/>
      <c r="CPA212" s="215"/>
      <c r="CPB212" s="215"/>
      <c r="CPC212" s="215"/>
      <c r="CPD212" s="215"/>
      <c r="CPE212" s="215"/>
      <c r="CPF212" s="215"/>
      <c r="CPG212" s="215"/>
      <c r="CPH212" s="215"/>
      <c r="CPI212" s="215"/>
      <c r="CPJ212" s="179"/>
      <c r="CPK212" s="179"/>
      <c r="CPL212" s="179"/>
      <c r="CPM212" s="179"/>
      <c r="CPN212" s="179"/>
      <c r="CPO212" s="203"/>
      <c r="CPP212" s="203"/>
      <c r="CPQ212" s="20"/>
      <c r="CPR212" s="20"/>
      <c r="CPS212" s="5"/>
      <c r="CPT212" s="6"/>
      <c r="CPU212" s="6"/>
      <c r="CPV212" s="6"/>
      <c r="CPW212" s="7"/>
      <c r="CPX212" s="8"/>
      <c r="CPY212" s="9"/>
      <c r="CPZ212" s="9"/>
      <c r="CQA212" s="9"/>
      <c r="CQB212" s="10"/>
      <c r="CQC212" s="7"/>
      <c r="CQD212" s="7"/>
      <c r="CQE212" s="7"/>
      <c r="CQF212" s="10"/>
      <c r="CQG212" s="11"/>
      <c r="CQH212" s="11"/>
      <c r="CQI212" s="11"/>
      <c r="CQJ212" s="11"/>
      <c r="CQK212" s="10"/>
      <c r="CQL212" s="10"/>
      <c r="CQM212" s="10"/>
      <c r="CQN212" s="12"/>
      <c r="CQO212" s="13"/>
      <c r="CQP212" s="14"/>
      <c r="CQQ212" s="14"/>
      <c r="CQR212" s="15"/>
      <c r="CQS212" s="15"/>
      <c r="CQT212" s="16"/>
      <c r="CQU212" s="16"/>
      <c r="CQV212" s="230"/>
      <c r="CQW212" s="17"/>
      <c r="CQX212" s="42"/>
      <c r="CQY212" s="84"/>
      <c r="CQZ212" s="237"/>
      <c r="CRA212" s="8"/>
      <c r="CRB212" s="212"/>
      <c r="CRC212" s="212"/>
      <c r="CRD212" s="215"/>
      <c r="CRE212" s="215"/>
      <c r="CRF212" s="215"/>
      <c r="CRG212" s="215"/>
      <c r="CRH212" s="221"/>
      <c r="CRI212" s="221"/>
      <c r="CRJ212" s="221"/>
      <c r="CRK212" s="221"/>
      <c r="CRL212" s="215"/>
      <c r="CRM212" s="215"/>
      <c r="CRN212" s="215"/>
      <c r="CRO212" s="215"/>
      <c r="CRP212" s="214"/>
      <c r="CRQ212" s="214"/>
      <c r="CRR212" s="214"/>
      <c r="CRS212" s="214"/>
      <c r="CRT212" s="214"/>
      <c r="CRU212" s="214"/>
      <c r="CRV212" s="215"/>
      <c r="CRW212" s="215"/>
      <c r="CRX212" s="215"/>
      <c r="CRY212" s="215"/>
      <c r="CRZ212" s="215"/>
      <c r="CSA212" s="215"/>
      <c r="CSB212" s="215"/>
      <c r="CSC212" s="215"/>
      <c r="CSD212" s="215"/>
      <c r="CSE212" s="215"/>
      <c r="CSF212" s="214"/>
      <c r="CSG212" s="214"/>
      <c r="CSH212" s="215"/>
      <c r="CSI212" s="215"/>
      <c r="CSJ212" s="215"/>
      <c r="CSK212" s="215"/>
      <c r="CSL212" s="215"/>
      <c r="CSM212" s="215"/>
      <c r="CSN212" s="214"/>
      <c r="CSO212" s="214"/>
      <c r="CSP212" s="215"/>
      <c r="CSQ212" s="215"/>
      <c r="CSR212" s="215"/>
      <c r="CSS212" s="215"/>
      <c r="CST212" s="215"/>
      <c r="CSU212" s="215"/>
      <c r="CSV212" s="214"/>
      <c r="CSW212" s="214"/>
      <c r="CSX212" s="215"/>
      <c r="CSY212" s="215"/>
      <c r="CSZ212" s="215"/>
      <c r="CTA212" s="215"/>
      <c r="CTB212" s="215"/>
      <c r="CTC212" s="215"/>
      <c r="CTD212" s="215"/>
      <c r="CTE212" s="215"/>
      <c r="CTF212" s="215"/>
      <c r="CTG212" s="215"/>
      <c r="CTH212" s="215"/>
      <c r="CTI212" s="215"/>
      <c r="CTJ212" s="215"/>
      <c r="CTK212" s="215"/>
      <c r="CTL212" s="215"/>
      <c r="CTM212" s="215"/>
      <c r="CTN212" s="179"/>
      <c r="CTO212" s="179"/>
      <c r="CTP212" s="179"/>
      <c r="CTQ212" s="179"/>
      <c r="CTR212" s="179"/>
      <c r="CTS212" s="203"/>
      <c r="CTT212" s="203"/>
      <c r="CTU212" s="20"/>
      <c r="CTV212" s="20"/>
      <c r="CTW212" s="5"/>
      <c r="CTX212" s="6"/>
      <c r="CTY212" s="6"/>
      <c r="CTZ212" s="6"/>
      <c r="CUA212" s="7"/>
      <c r="CUB212" s="8"/>
      <c r="CUC212" s="9"/>
      <c r="CUD212" s="9"/>
      <c r="CUE212" s="9"/>
      <c r="CUF212" s="10"/>
      <c r="CUG212" s="7"/>
      <c r="CUH212" s="7"/>
      <c r="CUI212" s="7"/>
      <c r="CUJ212" s="10"/>
      <c r="CUK212" s="11"/>
      <c r="CUL212" s="11"/>
      <c r="CUM212" s="11"/>
      <c r="CUN212" s="11"/>
      <c r="CUO212" s="10"/>
      <c r="CUP212" s="10"/>
      <c r="CUQ212" s="10"/>
      <c r="CUR212" s="12"/>
      <c r="CUS212" s="13"/>
      <c r="CUT212" s="14"/>
      <c r="CUU212" s="14"/>
      <c r="CUV212" s="15"/>
      <c r="CUW212" s="15"/>
      <c r="CUX212" s="16"/>
      <c r="CUY212" s="16"/>
      <c r="CUZ212" s="230"/>
      <c r="CVA212" s="17"/>
      <c r="CVB212" s="42"/>
      <c r="CVC212" s="84"/>
      <c r="CVD212" s="237"/>
      <c r="CVE212" s="8"/>
      <c r="CVF212" s="212"/>
      <c r="CVG212" s="212"/>
      <c r="CVH212" s="215"/>
      <c r="CVI212" s="215"/>
      <c r="CVJ212" s="215"/>
      <c r="CVK212" s="215"/>
      <c r="CVL212" s="221"/>
      <c r="CVM212" s="221"/>
      <c r="CVN212" s="221"/>
      <c r="CVO212" s="221"/>
      <c r="CVP212" s="215"/>
      <c r="CVQ212" s="215"/>
      <c r="CVR212" s="215"/>
      <c r="CVS212" s="215"/>
      <c r="CVT212" s="214"/>
      <c r="CVU212" s="214"/>
      <c r="CVV212" s="214"/>
      <c r="CVW212" s="214"/>
      <c r="CVX212" s="214"/>
      <c r="CVY212" s="214"/>
      <c r="CVZ212" s="215"/>
      <c r="CWA212" s="215"/>
      <c r="CWB212" s="215"/>
      <c r="CWC212" s="215"/>
      <c r="CWD212" s="215"/>
      <c r="CWE212" s="215"/>
      <c r="CWF212" s="215"/>
      <c r="CWG212" s="215"/>
      <c r="CWH212" s="215"/>
      <c r="CWI212" s="215"/>
      <c r="CWJ212" s="214"/>
      <c r="CWK212" s="214"/>
      <c r="CWL212" s="215"/>
      <c r="CWM212" s="215"/>
      <c r="CWN212" s="215"/>
      <c r="CWO212" s="215"/>
      <c r="CWP212" s="215"/>
      <c r="CWQ212" s="215"/>
      <c r="CWR212" s="214"/>
      <c r="CWS212" s="214"/>
      <c r="CWT212" s="215"/>
      <c r="CWU212" s="215"/>
      <c r="CWV212" s="215"/>
      <c r="CWW212" s="215"/>
      <c r="CWX212" s="215"/>
      <c r="CWY212" s="215"/>
      <c r="CWZ212" s="214"/>
      <c r="CXA212" s="214"/>
      <c r="CXB212" s="215"/>
      <c r="CXC212" s="215"/>
      <c r="CXD212" s="215"/>
      <c r="CXE212" s="215"/>
      <c r="CXF212" s="215"/>
      <c r="CXG212" s="215"/>
      <c r="CXH212" s="215"/>
      <c r="CXI212" s="215"/>
      <c r="CXJ212" s="215"/>
      <c r="CXK212" s="215"/>
      <c r="CXL212" s="215"/>
      <c r="CXM212" s="215"/>
      <c r="CXN212" s="215"/>
      <c r="CXO212" s="215"/>
      <c r="CXP212" s="215"/>
      <c r="CXQ212" s="215"/>
      <c r="CXR212" s="179"/>
      <c r="CXS212" s="179"/>
      <c r="CXT212" s="179"/>
      <c r="CXU212" s="179"/>
      <c r="CXV212" s="179"/>
      <c r="CXW212" s="203"/>
      <c r="CXX212" s="203"/>
      <c r="CXY212" s="20"/>
      <c r="CXZ212" s="20"/>
      <c r="CYA212" s="5"/>
      <c r="CYB212" s="6"/>
      <c r="CYC212" s="6"/>
      <c r="CYD212" s="6"/>
      <c r="CYE212" s="7"/>
      <c r="CYF212" s="8"/>
      <c r="CYG212" s="9"/>
      <c r="CYH212" s="9"/>
      <c r="CYI212" s="9"/>
      <c r="CYJ212" s="10"/>
      <c r="CYK212" s="7"/>
      <c r="CYL212" s="7"/>
      <c r="CYM212" s="7"/>
      <c r="CYN212" s="10"/>
      <c r="CYO212" s="11"/>
      <c r="CYP212" s="11"/>
      <c r="CYQ212" s="11"/>
      <c r="CYR212" s="11"/>
      <c r="CYS212" s="10"/>
      <c r="CYT212" s="10"/>
      <c r="CYU212" s="10"/>
      <c r="CYV212" s="12"/>
      <c r="CYW212" s="13"/>
      <c r="CYX212" s="14"/>
      <c r="CYY212" s="14"/>
      <c r="CYZ212" s="15"/>
      <c r="CZA212" s="15"/>
      <c r="CZB212" s="16"/>
      <c r="CZC212" s="16"/>
      <c r="CZD212" s="230"/>
      <c r="CZE212" s="17"/>
      <c r="CZF212" s="42"/>
      <c r="CZG212" s="84"/>
      <c r="CZH212" s="237"/>
      <c r="CZI212" s="8"/>
      <c r="CZJ212" s="212"/>
      <c r="CZK212" s="212"/>
      <c r="CZL212" s="215"/>
      <c r="CZM212" s="215"/>
      <c r="CZN212" s="215"/>
      <c r="CZO212" s="215"/>
      <c r="CZP212" s="221"/>
      <c r="CZQ212" s="221"/>
      <c r="CZR212" s="221"/>
      <c r="CZS212" s="221"/>
      <c r="CZT212" s="215"/>
      <c r="CZU212" s="215"/>
      <c r="CZV212" s="215"/>
      <c r="CZW212" s="215"/>
      <c r="CZX212" s="214"/>
      <c r="CZY212" s="214"/>
      <c r="CZZ212" s="214"/>
      <c r="DAA212" s="214"/>
      <c r="DAB212" s="214"/>
      <c r="DAC212" s="214"/>
      <c r="DAD212" s="215"/>
      <c r="DAE212" s="215"/>
      <c r="DAF212" s="215"/>
      <c r="DAG212" s="215"/>
      <c r="DAH212" s="215"/>
      <c r="DAI212" s="215"/>
      <c r="DAJ212" s="215"/>
      <c r="DAK212" s="215"/>
      <c r="DAL212" s="215"/>
      <c r="DAM212" s="215"/>
      <c r="DAN212" s="214"/>
      <c r="DAO212" s="214"/>
      <c r="DAP212" s="215"/>
      <c r="DAQ212" s="215"/>
      <c r="DAR212" s="215"/>
      <c r="DAS212" s="215"/>
      <c r="DAT212" s="215"/>
      <c r="DAU212" s="215"/>
      <c r="DAV212" s="214"/>
      <c r="DAW212" s="214"/>
      <c r="DAX212" s="215"/>
      <c r="DAY212" s="215"/>
      <c r="DAZ212" s="215"/>
      <c r="DBA212" s="215"/>
      <c r="DBB212" s="215"/>
      <c r="DBC212" s="215"/>
      <c r="DBD212" s="214"/>
      <c r="DBE212" s="214"/>
      <c r="DBF212" s="215"/>
      <c r="DBG212" s="215"/>
      <c r="DBH212" s="215"/>
      <c r="DBI212" s="215"/>
      <c r="DBJ212" s="215"/>
      <c r="DBK212" s="215"/>
      <c r="DBL212" s="215"/>
      <c r="DBM212" s="215"/>
      <c r="DBN212" s="215"/>
      <c r="DBO212" s="215"/>
      <c r="DBP212" s="215"/>
      <c r="DBQ212" s="215"/>
      <c r="DBR212" s="215"/>
      <c r="DBS212" s="215"/>
      <c r="DBT212" s="215"/>
      <c r="DBU212" s="215"/>
      <c r="DBV212" s="179"/>
      <c r="DBW212" s="179"/>
      <c r="DBX212" s="179"/>
      <c r="DBY212" s="179"/>
      <c r="DBZ212" s="179"/>
      <c r="DCA212" s="203"/>
      <c r="DCB212" s="203"/>
      <c r="DCC212" s="20"/>
      <c r="DCD212" s="20"/>
      <c r="DCE212" s="5"/>
      <c r="DCF212" s="6"/>
      <c r="DCG212" s="6"/>
      <c r="DCH212" s="6"/>
      <c r="DCI212" s="7"/>
      <c r="DCJ212" s="8"/>
      <c r="DCK212" s="9"/>
      <c r="DCL212" s="9"/>
      <c r="DCM212" s="9"/>
      <c r="DCN212" s="10"/>
      <c r="DCO212" s="7"/>
      <c r="DCP212" s="7"/>
      <c r="DCQ212" s="7"/>
      <c r="DCR212" s="10"/>
      <c r="DCS212" s="11"/>
      <c r="DCT212" s="11"/>
      <c r="DCU212" s="11"/>
      <c r="DCV212" s="11"/>
      <c r="DCW212" s="10"/>
      <c r="DCX212" s="10"/>
      <c r="DCY212" s="10"/>
      <c r="DCZ212" s="12"/>
      <c r="DDA212" s="13"/>
      <c r="DDB212" s="14"/>
      <c r="DDC212" s="14"/>
      <c r="DDD212" s="15"/>
      <c r="DDE212" s="15"/>
      <c r="DDF212" s="16"/>
      <c r="DDG212" s="16"/>
      <c r="DDH212" s="230"/>
      <c r="DDI212" s="17"/>
      <c r="DDJ212" s="42"/>
      <c r="DDK212" s="84"/>
      <c r="DDL212" s="237"/>
      <c r="DDM212" s="8"/>
      <c r="DDN212" s="212"/>
      <c r="DDO212" s="212"/>
      <c r="DDP212" s="215"/>
      <c r="DDQ212" s="215"/>
      <c r="DDR212" s="215"/>
      <c r="DDS212" s="215"/>
      <c r="DDT212" s="221"/>
      <c r="DDU212" s="221"/>
      <c r="DDV212" s="221"/>
      <c r="DDW212" s="221"/>
      <c r="DDX212" s="215"/>
      <c r="DDY212" s="215"/>
      <c r="DDZ212" s="215"/>
      <c r="DEA212" s="215"/>
      <c r="DEB212" s="214"/>
      <c r="DEC212" s="214"/>
      <c r="DED212" s="214"/>
      <c r="DEE212" s="214"/>
      <c r="DEF212" s="214"/>
      <c r="DEG212" s="214"/>
      <c r="DEH212" s="215"/>
      <c r="DEI212" s="215"/>
      <c r="DEJ212" s="215"/>
      <c r="DEK212" s="215"/>
      <c r="DEL212" s="215"/>
      <c r="DEM212" s="215"/>
      <c r="DEN212" s="215"/>
      <c r="DEO212" s="215"/>
      <c r="DEP212" s="215"/>
      <c r="DEQ212" s="215"/>
      <c r="DER212" s="214"/>
      <c r="DES212" s="214"/>
      <c r="DET212" s="215"/>
      <c r="DEU212" s="215"/>
      <c r="DEV212" s="215"/>
      <c r="DEW212" s="215"/>
      <c r="DEX212" s="215"/>
      <c r="DEY212" s="215"/>
      <c r="DEZ212" s="214"/>
      <c r="DFA212" s="214"/>
      <c r="DFB212" s="215"/>
      <c r="DFC212" s="215"/>
      <c r="DFD212" s="215"/>
      <c r="DFE212" s="215"/>
      <c r="DFF212" s="215"/>
      <c r="DFG212" s="215"/>
      <c r="DFH212" s="214"/>
      <c r="DFI212" s="214"/>
      <c r="DFJ212" s="215"/>
      <c r="DFK212" s="215"/>
      <c r="DFL212" s="215"/>
      <c r="DFM212" s="215"/>
      <c r="DFN212" s="215"/>
      <c r="DFO212" s="215"/>
      <c r="DFP212" s="215"/>
      <c r="DFQ212" s="215"/>
      <c r="DFR212" s="215"/>
      <c r="DFS212" s="215"/>
      <c r="DFT212" s="215"/>
      <c r="DFU212" s="215"/>
      <c r="DFV212" s="215"/>
      <c r="DFW212" s="215"/>
      <c r="DFX212" s="215"/>
      <c r="DFY212" s="215"/>
      <c r="DFZ212" s="179"/>
      <c r="DGA212" s="179"/>
      <c r="DGB212" s="179"/>
      <c r="DGC212" s="179"/>
      <c r="DGD212" s="179"/>
      <c r="DGE212" s="203"/>
      <c r="DGF212" s="203"/>
      <c r="DGG212" s="20"/>
      <c r="DGH212" s="20"/>
      <c r="DGI212" s="5"/>
      <c r="DGJ212" s="6"/>
      <c r="DGK212" s="6"/>
      <c r="DGL212" s="6"/>
      <c r="DGM212" s="7"/>
      <c r="DGN212" s="8"/>
      <c r="DGO212" s="9"/>
      <c r="DGP212" s="9"/>
      <c r="DGQ212" s="9"/>
      <c r="DGR212" s="10"/>
      <c r="DGS212" s="7"/>
      <c r="DGT212" s="7"/>
      <c r="DGU212" s="7"/>
      <c r="DGV212" s="10"/>
      <c r="DGW212" s="11"/>
      <c r="DGX212" s="11"/>
      <c r="DGY212" s="11"/>
      <c r="DGZ212" s="11"/>
      <c r="DHA212" s="10"/>
      <c r="DHB212" s="10"/>
      <c r="DHC212" s="10"/>
      <c r="DHD212" s="12"/>
      <c r="DHE212" s="13"/>
      <c r="DHF212" s="14"/>
      <c r="DHG212" s="14"/>
      <c r="DHH212" s="15"/>
      <c r="DHI212" s="15"/>
      <c r="DHJ212" s="16"/>
      <c r="DHK212" s="16"/>
      <c r="DHL212" s="230"/>
      <c r="DHM212" s="17"/>
      <c r="DHN212" s="42"/>
      <c r="DHO212" s="84"/>
      <c r="DHP212" s="237"/>
      <c r="DHQ212" s="8"/>
      <c r="DHR212" s="212"/>
      <c r="DHS212" s="212"/>
      <c r="DHT212" s="215"/>
      <c r="DHU212" s="215"/>
      <c r="DHV212" s="215"/>
      <c r="DHW212" s="215"/>
      <c r="DHX212" s="221"/>
      <c r="DHY212" s="221"/>
      <c r="DHZ212" s="221"/>
      <c r="DIA212" s="221"/>
      <c r="DIB212" s="215"/>
      <c r="DIC212" s="215"/>
      <c r="DID212" s="215"/>
      <c r="DIE212" s="215"/>
      <c r="DIF212" s="214"/>
      <c r="DIG212" s="214"/>
      <c r="DIH212" s="214"/>
      <c r="DII212" s="214"/>
      <c r="DIJ212" s="214"/>
      <c r="DIK212" s="214"/>
      <c r="DIL212" s="215"/>
      <c r="DIM212" s="215"/>
      <c r="DIN212" s="215"/>
      <c r="DIO212" s="215"/>
      <c r="DIP212" s="215"/>
      <c r="DIQ212" s="215"/>
      <c r="DIR212" s="215"/>
      <c r="DIS212" s="215"/>
      <c r="DIT212" s="215"/>
      <c r="DIU212" s="215"/>
      <c r="DIV212" s="214"/>
      <c r="DIW212" s="214"/>
      <c r="DIX212" s="215"/>
      <c r="DIY212" s="215"/>
      <c r="DIZ212" s="215"/>
      <c r="DJA212" s="215"/>
      <c r="DJB212" s="215"/>
      <c r="DJC212" s="215"/>
      <c r="DJD212" s="214"/>
      <c r="DJE212" s="214"/>
      <c r="DJF212" s="215"/>
      <c r="DJG212" s="215"/>
      <c r="DJH212" s="215"/>
      <c r="DJI212" s="215"/>
      <c r="DJJ212" s="215"/>
      <c r="DJK212" s="215"/>
      <c r="DJL212" s="214"/>
      <c r="DJM212" s="214"/>
      <c r="DJN212" s="215"/>
      <c r="DJO212" s="215"/>
      <c r="DJP212" s="215"/>
      <c r="DJQ212" s="215"/>
      <c r="DJR212" s="215"/>
      <c r="DJS212" s="215"/>
      <c r="DJT212" s="215"/>
      <c r="DJU212" s="215"/>
      <c r="DJV212" s="215"/>
      <c r="DJW212" s="215"/>
      <c r="DJX212" s="215"/>
      <c r="DJY212" s="215"/>
      <c r="DJZ212" s="215"/>
      <c r="DKA212" s="215"/>
      <c r="DKB212" s="215"/>
      <c r="DKC212" s="215"/>
      <c r="DKD212" s="179"/>
      <c r="DKE212" s="179"/>
      <c r="DKF212" s="179"/>
      <c r="DKG212" s="179"/>
      <c r="DKH212" s="179"/>
      <c r="DKI212" s="203"/>
      <c r="DKJ212" s="203"/>
      <c r="DKK212" s="20"/>
      <c r="DKL212" s="20"/>
      <c r="DKM212" s="5"/>
      <c r="DKN212" s="6"/>
      <c r="DKO212" s="6"/>
      <c r="DKP212" s="6"/>
      <c r="DKQ212" s="7"/>
      <c r="DKR212" s="8"/>
      <c r="DKS212" s="9"/>
      <c r="DKT212" s="9"/>
      <c r="DKU212" s="9"/>
      <c r="DKV212" s="10"/>
      <c r="DKW212" s="7"/>
      <c r="DKX212" s="7"/>
      <c r="DKY212" s="7"/>
      <c r="DKZ212" s="10"/>
      <c r="DLA212" s="11"/>
      <c r="DLB212" s="11"/>
      <c r="DLC212" s="11"/>
      <c r="DLD212" s="11"/>
      <c r="DLE212" s="10"/>
      <c r="DLF212" s="10"/>
      <c r="DLG212" s="10"/>
      <c r="DLH212" s="12"/>
      <c r="DLI212" s="13"/>
      <c r="DLJ212" s="14"/>
      <c r="DLK212" s="14"/>
      <c r="DLL212" s="15"/>
      <c r="DLM212" s="15"/>
      <c r="DLN212" s="16"/>
      <c r="DLO212" s="16"/>
      <c r="DLP212" s="230"/>
      <c r="DLQ212" s="17"/>
      <c r="DLR212" s="42"/>
      <c r="DLS212" s="84"/>
      <c r="DLT212" s="237"/>
      <c r="DLU212" s="8"/>
      <c r="DLV212" s="212"/>
      <c r="DLW212" s="212"/>
      <c r="DLX212" s="215"/>
      <c r="DLY212" s="215"/>
      <c r="DLZ212" s="215"/>
      <c r="DMA212" s="215"/>
      <c r="DMB212" s="221"/>
      <c r="DMC212" s="221"/>
      <c r="DMD212" s="221"/>
      <c r="DME212" s="221"/>
      <c r="DMF212" s="215"/>
      <c r="DMG212" s="215"/>
      <c r="DMH212" s="215"/>
      <c r="DMI212" s="215"/>
      <c r="DMJ212" s="214"/>
      <c r="DMK212" s="214"/>
      <c r="DML212" s="214"/>
      <c r="DMM212" s="214"/>
      <c r="DMN212" s="214"/>
      <c r="DMO212" s="214"/>
      <c r="DMP212" s="215"/>
      <c r="DMQ212" s="215"/>
      <c r="DMR212" s="215"/>
      <c r="DMS212" s="215"/>
      <c r="DMT212" s="215"/>
      <c r="DMU212" s="215"/>
      <c r="DMV212" s="215"/>
      <c r="DMW212" s="215"/>
      <c r="DMX212" s="215"/>
      <c r="DMY212" s="215"/>
      <c r="DMZ212" s="214"/>
      <c r="DNA212" s="214"/>
      <c r="DNB212" s="215"/>
      <c r="DNC212" s="215"/>
      <c r="DND212" s="215"/>
      <c r="DNE212" s="215"/>
      <c r="DNF212" s="215"/>
      <c r="DNG212" s="215"/>
      <c r="DNH212" s="214"/>
      <c r="DNI212" s="214"/>
      <c r="DNJ212" s="215"/>
      <c r="DNK212" s="215"/>
      <c r="DNL212" s="215"/>
      <c r="DNM212" s="215"/>
      <c r="DNN212" s="215"/>
      <c r="DNO212" s="215"/>
      <c r="DNP212" s="214"/>
      <c r="DNQ212" s="214"/>
      <c r="DNR212" s="215"/>
      <c r="DNS212" s="215"/>
      <c r="DNT212" s="215"/>
      <c r="DNU212" s="215"/>
      <c r="DNV212" s="215"/>
      <c r="DNW212" s="215"/>
      <c r="DNX212" s="215"/>
      <c r="DNY212" s="215"/>
      <c r="DNZ212" s="215"/>
      <c r="DOA212" s="215"/>
      <c r="DOB212" s="215"/>
      <c r="DOC212" s="215"/>
      <c r="DOD212" s="215"/>
      <c r="DOE212" s="215"/>
      <c r="DOF212" s="215"/>
      <c r="DOG212" s="215"/>
      <c r="DOH212" s="179"/>
      <c r="DOI212" s="179"/>
      <c r="DOJ212" s="179"/>
      <c r="DOK212" s="179"/>
      <c r="DOL212" s="179"/>
      <c r="DOM212" s="203"/>
      <c r="DON212" s="203"/>
      <c r="DOO212" s="20"/>
      <c r="DOP212" s="20"/>
      <c r="DOQ212" s="5"/>
      <c r="DOR212" s="6"/>
      <c r="DOS212" s="6"/>
      <c r="DOT212" s="6"/>
      <c r="DOU212" s="7"/>
      <c r="DOV212" s="8"/>
      <c r="DOW212" s="9"/>
      <c r="DOX212" s="9"/>
      <c r="DOY212" s="9"/>
      <c r="DOZ212" s="10"/>
      <c r="DPA212" s="7"/>
      <c r="DPB212" s="7"/>
      <c r="DPC212" s="7"/>
      <c r="DPD212" s="10"/>
      <c r="DPE212" s="11"/>
      <c r="DPF212" s="11"/>
      <c r="DPG212" s="11"/>
      <c r="DPH212" s="11"/>
      <c r="DPI212" s="10"/>
      <c r="DPJ212" s="10"/>
      <c r="DPK212" s="10"/>
      <c r="DPL212" s="12"/>
      <c r="DPM212" s="13"/>
      <c r="DPN212" s="14"/>
      <c r="DPO212" s="14"/>
      <c r="DPP212" s="15"/>
      <c r="DPQ212" s="15"/>
      <c r="DPR212" s="16"/>
      <c r="DPS212" s="16"/>
      <c r="DPT212" s="230"/>
      <c r="DPU212" s="17"/>
      <c r="DPV212" s="42"/>
      <c r="DPW212" s="84"/>
      <c r="DPX212" s="237"/>
      <c r="DPY212" s="8"/>
      <c r="DPZ212" s="212"/>
      <c r="DQA212" s="212"/>
      <c r="DQB212" s="215"/>
      <c r="DQC212" s="215"/>
      <c r="DQD212" s="215"/>
      <c r="DQE212" s="215"/>
      <c r="DQF212" s="221"/>
      <c r="DQG212" s="221"/>
      <c r="DQH212" s="221"/>
      <c r="DQI212" s="221"/>
      <c r="DQJ212" s="215"/>
      <c r="DQK212" s="215"/>
      <c r="DQL212" s="215"/>
      <c r="DQM212" s="215"/>
      <c r="DQN212" s="214"/>
      <c r="DQO212" s="214"/>
      <c r="DQP212" s="214"/>
      <c r="DQQ212" s="214"/>
      <c r="DQR212" s="214"/>
      <c r="DQS212" s="214"/>
      <c r="DQT212" s="215"/>
      <c r="DQU212" s="215"/>
      <c r="DQV212" s="215"/>
      <c r="DQW212" s="215"/>
      <c r="DQX212" s="215"/>
      <c r="DQY212" s="215"/>
      <c r="DQZ212" s="215"/>
      <c r="DRA212" s="215"/>
      <c r="DRB212" s="215"/>
      <c r="DRC212" s="215"/>
      <c r="DRD212" s="214"/>
      <c r="DRE212" s="214"/>
      <c r="DRF212" s="215"/>
      <c r="DRG212" s="215"/>
      <c r="DRH212" s="215"/>
      <c r="DRI212" s="215"/>
      <c r="DRJ212" s="215"/>
      <c r="DRK212" s="215"/>
      <c r="DRL212" s="214"/>
      <c r="DRM212" s="214"/>
      <c r="DRN212" s="215"/>
      <c r="DRO212" s="215"/>
      <c r="DRP212" s="215"/>
      <c r="DRQ212" s="215"/>
      <c r="DRR212" s="215"/>
      <c r="DRS212" s="215"/>
      <c r="DRT212" s="214"/>
      <c r="DRU212" s="214"/>
      <c r="DRV212" s="215"/>
      <c r="DRW212" s="215"/>
      <c r="DRX212" s="215"/>
      <c r="DRY212" s="215"/>
      <c r="DRZ212" s="215"/>
      <c r="DSA212" s="215"/>
      <c r="DSB212" s="215"/>
      <c r="DSC212" s="215"/>
      <c r="DSD212" s="215"/>
      <c r="DSE212" s="215"/>
      <c r="DSF212" s="215"/>
      <c r="DSG212" s="215"/>
      <c r="DSH212" s="215"/>
      <c r="DSI212" s="215"/>
      <c r="DSJ212" s="215"/>
      <c r="DSK212" s="215"/>
      <c r="DSL212" s="179"/>
      <c r="DSM212" s="179"/>
      <c r="DSN212" s="179"/>
      <c r="DSO212" s="179"/>
      <c r="DSP212" s="179"/>
      <c r="DSQ212" s="203"/>
      <c r="DSR212" s="203"/>
      <c r="DSS212" s="20"/>
      <c r="DST212" s="20"/>
      <c r="DSU212" s="5"/>
      <c r="DSV212" s="6"/>
      <c r="DSW212" s="6"/>
      <c r="DSX212" s="6"/>
      <c r="DSY212" s="7"/>
      <c r="DSZ212" s="8"/>
      <c r="DTA212" s="9"/>
      <c r="DTB212" s="9"/>
      <c r="DTC212" s="9"/>
      <c r="DTD212" s="10"/>
      <c r="DTE212" s="7"/>
      <c r="DTF212" s="7"/>
      <c r="DTG212" s="7"/>
      <c r="DTH212" s="10"/>
      <c r="DTI212" s="11"/>
      <c r="DTJ212" s="11"/>
      <c r="DTK212" s="11"/>
      <c r="DTL212" s="11"/>
      <c r="DTM212" s="10"/>
      <c r="DTN212" s="10"/>
      <c r="DTO212" s="10"/>
      <c r="DTP212" s="12"/>
      <c r="DTQ212" s="13"/>
      <c r="DTR212" s="14"/>
      <c r="DTS212" s="14"/>
      <c r="DTT212" s="15"/>
      <c r="DTU212" s="15"/>
      <c r="DTV212" s="16"/>
      <c r="DTW212" s="16"/>
      <c r="DTX212" s="230"/>
      <c r="DTY212" s="17"/>
      <c r="DTZ212" s="42"/>
      <c r="DUA212" s="84"/>
      <c r="DUB212" s="237"/>
      <c r="DUC212" s="8"/>
      <c r="DUD212" s="212"/>
      <c r="DUE212" s="212"/>
      <c r="DUF212" s="215"/>
      <c r="DUG212" s="215"/>
      <c r="DUH212" s="215"/>
      <c r="DUI212" s="215"/>
      <c r="DUJ212" s="221"/>
      <c r="DUK212" s="221"/>
      <c r="DUL212" s="221"/>
      <c r="DUM212" s="221"/>
      <c r="DUN212" s="215"/>
      <c r="DUO212" s="215"/>
      <c r="DUP212" s="215"/>
      <c r="DUQ212" s="215"/>
      <c r="DUR212" s="214"/>
      <c r="DUS212" s="214"/>
      <c r="DUT212" s="214"/>
      <c r="DUU212" s="214"/>
      <c r="DUV212" s="214"/>
      <c r="DUW212" s="214"/>
      <c r="DUX212" s="215"/>
      <c r="DUY212" s="215"/>
      <c r="DUZ212" s="215"/>
      <c r="DVA212" s="215"/>
      <c r="DVB212" s="215"/>
      <c r="DVC212" s="215"/>
      <c r="DVD212" s="215"/>
      <c r="DVE212" s="215"/>
      <c r="DVF212" s="215"/>
      <c r="DVG212" s="215"/>
      <c r="DVH212" s="214"/>
      <c r="DVI212" s="214"/>
      <c r="DVJ212" s="215"/>
      <c r="DVK212" s="215"/>
      <c r="DVL212" s="215"/>
      <c r="DVM212" s="215"/>
      <c r="DVN212" s="215"/>
      <c r="DVO212" s="215"/>
      <c r="DVP212" s="214"/>
      <c r="DVQ212" s="214"/>
      <c r="DVR212" s="215"/>
      <c r="DVS212" s="215"/>
      <c r="DVT212" s="215"/>
      <c r="DVU212" s="215"/>
      <c r="DVV212" s="215"/>
      <c r="DVW212" s="215"/>
      <c r="DVX212" s="214"/>
      <c r="DVY212" s="214"/>
      <c r="DVZ212" s="215"/>
      <c r="DWA212" s="215"/>
      <c r="DWB212" s="215"/>
      <c r="DWC212" s="215"/>
      <c r="DWD212" s="215"/>
      <c r="DWE212" s="215"/>
      <c r="DWF212" s="215"/>
      <c r="DWG212" s="215"/>
      <c r="DWH212" s="215"/>
      <c r="DWI212" s="215"/>
      <c r="DWJ212" s="215"/>
      <c r="DWK212" s="215"/>
      <c r="DWL212" s="215"/>
      <c r="DWM212" s="215"/>
      <c r="DWN212" s="215"/>
      <c r="DWO212" s="215"/>
      <c r="DWP212" s="179"/>
      <c r="DWQ212" s="179"/>
      <c r="DWR212" s="179"/>
      <c r="DWS212" s="179"/>
      <c r="DWT212" s="179"/>
      <c r="DWU212" s="203"/>
      <c r="DWV212" s="203"/>
      <c r="DWW212" s="20"/>
      <c r="DWX212" s="20"/>
      <c r="DWY212" s="5"/>
      <c r="DWZ212" s="6"/>
      <c r="DXA212" s="6"/>
      <c r="DXB212" s="6"/>
      <c r="DXC212" s="7"/>
      <c r="DXD212" s="8"/>
      <c r="DXE212" s="9"/>
      <c r="DXF212" s="9"/>
      <c r="DXG212" s="9"/>
      <c r="DXH212" s="10"/>
      <c r="DXI212" s="7"/>
      <c r="DXJ212" s="7"/>
      <c r="DXK212" s="7"/>
      <c r="DXL212" s="10"/>
      <c r="DXM212" s="11"/>
      <c r="DXN212" s="11"/>
      <c r="DXO212" s="11"/>
      <c r="DXP212" s="11"/>
      <c r="DXQ212" s="10"/>
      <c r="DXR212" s="10"/>
      <c r="DXS212" s="10"/>
      <c r="DXT212" s="12"/>
      <c r="DXU212" s="13"/>
      <c r="DXV212" s="14"/>
      <c r="DXW212" s="14"/>
      <c r="DXX212" s="15"/>
      <c r="DXY212" s="15"/>
      <c r="DXZ212" s="16"/>
      <c r="DYA212" s="16"/>
      <c r="DYB212" s="230"/>
      <c r="DYC212" s="17"/>
      <c r="DYD212" s="42"/>
      <c r="DYE212" s="84"/>
      <c r="DYF212" s="237"/>
      <c r="DYG212" s="8"/>
      <c r="DYH212" s="212"/>
      <c r="DYI212" s="212"/>
      <c r="DYJ212" s="215"/>
      <c r="DYK212" s="215"/>
      <c r="DYL212" s="215"/>
      <c r="DYM212" s="215"/>
      <c r="DYN212" s="221"/>
      <c r="DYO212" s="221"/>
      <c r="DYP212" s="221"/>
      <c r="DYQ212" s="221"/>
      <c r="DYR212" s="215"/>
      <c r="DYS212" s="215"/>
      <c r="DYT212" s="215"/>
      <c r="DYU212" s="215"/>
      <c r="DYV212" s="214"/>
      <c r="DYW212" s="214"/>
      <c r="DYX212" s="214"/>
      <c r="DYY212" s="214"/>
      <c r="DYZ212" s="214"/>
      <c r="DZA212" s="214"/>
      <c r="DZB212" s="215"/>
      <c r="DZC212" s="215"/>
      <c r="DZD212" s="215"/>
      <c r="DZE212" s="215"/>
      <c r="DZF212" s="215"/>
      <c r="DZG212" s="215"/>
      <c r="DZH212" s="215"/>
      <c r="DZI212" s="215"/>
      <c r="DZJ212" s="215"/>
      <c r="DZK212" s="215"/>
      <c r="DZL212" s="214"/>
      <c r="DZM212" s="214"/>
      <c r="DZN212" s="215"/>
      <c r="DZO212" s="215"/>
      <c r="DZP212" s="215"/>
      <c r="DZQ212" s="215"/>
      <c r="DZR212" s="215"/>
      <c r="DZS212" s="215"/>
      <c r="DZT212" s="214"/>
      <c r="DZU212" s="214"/>
      <c r="DZV212" s="215"/>
      <c r="DZW212" s="215"/>
      <c r="DZX212" s="215"/>
      <c r="DZY212" s="215"/>
      <c r="DZZ212" s="215"/>
      <c r="EAA212" s="215"/>
      <c r="EAB212" s="214"/>
      <c r="EAC212" s="214"/>
      <c r="EAD212" s="215"/>
      <c r="EAE212" s="215"/>
      <c r="EAF212" s="215"/>
      <c r="EAG212" s="215"/>
      <c r="EAH212" s="215"/>
      <c r="EAI212" s="215"/>
      <c r="EAJ212" s="215"/>
      <c r="EAK212" s="215"/>
      <c r="EAL212" s="215"/>
      <c r="EAM212" s="215"/>
      <c r="EAN212" s="215"/>
      <c r="EAO212" s="215"/>
      <c r="EAP212" s="215"/>
      <c r="EAQ212" s="215"/>
      <c r="EAR212" s="215"/>
      <c r="EAS212" s="215"/>
      <c r="EAT212" s="179"/>
      <c r="EAU212" s="179"/>
      <c r="EAV212" s="179"/>
      <c r="EAW212" s="179"/>
      <c r="EAX212" s="179"/>
      <c r="EAY212" s="203"/>
      <c r="EAZ212" s="203"/>
      <c r="EBA212" s="20"/>
      <c r="EBB212" s="20"/>
      <c r="EBC212" s="5"/>
      <c r="EBD212" s="6"/>
      <c r="EBE212" s="6"/>
      <c r="EBF212" s="6"/>
      <c r="EBG212" s="7"/>
      <c r="EBH212" s="8"/>
      <c r="EBI212" s="9"/>
      <c r="EBJ212" s="9"/>
      <c r="EBK212" s="9"/>
      <c r="EBL212" s="10"/>
      <c r="EBM212" s="7"/>
      <c r="EBN212" s="7"/>
      <c r="EBO212" s="7"/>
      <c r="EBP212" s="10"/>
      <c r="EBQ212" s="11"/>
      <c r="EBR212" s="11"/>
      <c r="EBS212" s="11"/>
      <c r="EBT212" s="11"/>
      <c r="EBU212" s="10"/>
      <c r="EBV212" s="10"/>
      <c r="EBW212" s="10"/>
      <c r="EBX212" s="12"/>
      <c r="EBY212" s="13"/>
      <c r="EBZ212" s="14"/>
      <c r="ECA212" s="14"/>
      <c r="ECB212" s="15"/>
      <c r="ECC212" s="15"/>
      <c r="ECD212" s="16"/>
      <c r="ECE212" s="16"/>
      <c r="ECF212" s="230"/>
      <c r="ECG212" s="17"/>
      <c r="ECH212" s="42"/>
      <c r="ECI212" s="84"/>
      <c r="ECJ212" s="237"/>
      <c r="ECK212" s="8"/>
      <c r="ECL212" s="212"/>
      <c r="ECM212" s="212"/>
      <c r="ECN212" s="215"/>
      <c r="ECO212" s="215"/>
      <c r="ECP212" s="215"/>
      <c r="ECQ212" s="215"/>
      <c r="ECR212" s="221"/>
      <c r="ECS212" s="221"/>
      <c r="ECT212" s="221"/>
      <c r="ECU212" s="221"/>
      <c r="ECV212" s="215"/>
      <c r="ECW212" s="215"/>
      <c r="ECX212" s="215"/>
      <c r="ECY212" s="215"/>
      <c r="ECZ212" s="214"/>
      <c r="EDA212" s="214"/>
      <c r="EDB212" s="214"/>
      <c r="EDC212" s="214"/>
      <c r="EDD212" s="214"/>
      <c r="EDE212" s="214"/>
      <c r="EDF212" s="215"/>
      <c r="EDG212" s="215"/>
      <c r="EDH212" s="215"/>
      <c r="EDI212" s="215"/>
      <c r="EDJ212" s="215"/>
      <c r="EDK212" s="215"/>
      <c r="EDL212" s="215"/>
      <c r="EDM212" s="215"/>
      <c r="EDN212" s="215"/>
      <c r="EDO212" s="215"/>
      <c r="EDP212" s="214"/>
      <c r="EDQ212" s="214"/>
      <c r="EDR212" s="215"/>
      <c r="EDS212" s="215"/>
      <c r="EDT212" s="215"/>
      <c r="EDU212" s="215"/>
      <c r="EDV212" s="215"/>
      <c r="EDW212" s="215"/>
      <c r="EDX212" s="214"/>
      <c r="EDY212" s="214"/>
      <c r="EDZ212" s="215"/>
      <c r="EEA212" s="215"/>
      <c r="EEB212" s="215"/>
      <c r="EEC212" s="215"/>
      <c r="EED212" s="215"/>
      <c r="EEE212" s="215"/>
      <c r="EEF212" s="214"/>
      <c r="EEG212" s="214"/>
      <c r="EEH212" s="215"/>
      <c r="EEI212" s="215"/>
      <c r="EEJ212" s="215"/>
      <c r="EEK212" s="215"/>
      <c r="EEL212" s="215"/>
      <c r="EEM212" s="215"/>
      <c r="EEN212" s="215"/>
      <c r="EEO212" s="215"/>
      <c r="EEP212" s="215"/>
      <c r="EEQ212" s="215"/>
      <c r="EER212" s="215"/>
      <c r="EES212" s="215"/>
      <c r="EET212" s="215"/>
      <c r="EEU212" s="215"/>
      <c r="EEV212" s="215"/>
      <c r="EEW212" s="215"/>
      <c r="EEX212" s="179"/>
      <c r="EEY212" s="179"/>
      <c r="EEZ212" s="179"/>
      <c r="EFA212" s="179"/>
      <c r="EFB212" s="179"/>
      <c r="EFC212" s="203"/>
      <c r="EFD212" s="203"/>
      <c r="EFE212" s="20"/>
      <c r="EFF212" s="20"/>
      <c r="EFG212" s="5"/>
      <c r="EFH212" s="6"/>
      <c r="EFI212" s="6"/>
      <c r="EFJ212" s="6"/>
      <c r="EFK212" s="7"/>
      <c r="EFL212" s="8"/>
      <c r="EFM212" s="9"/>
      <c r="EFN212" s="9"/>
      <c r="EFO212" s="9"/>
      <c r="EFP212" s="10"/>
      <c r="EFQ212" s="7"/>
      <c r="EFR212" s="7"/>
      <c r="EFS212" s="7"/>
      <c r="EFT212" s="10"/>
      <c r="EFU212" s="11"/>
      <c r="EFV212" s="11"/>
      <c r="EFW212" s="11"/>
      <c r="EFX212" s="11"/>
      <c r="EFY212" s="10"/>
      <c r="EFZ212" s="10"/>
      <c r="EGA212" s="10"/>
      <c r="EGB212" s="12"/>
      <c r="EGC212" s="13"/>
      <c r="EGD212" s="14"/>
      <c r="EGE212" s="14"/>
      <c r="EGF212" s="15"/>
      <c r="EGG212" s="15"/>
      <c r="EGH212" s="16"/>
      <c r="EGI212" s="16"/>
      <c r="EGJ212" s="230"/>
      <c r="EGK212" s="17"/>
      <c r="EGL212" s="42"/>
      <c r="EGM212" s="84"/>
      <c r="EGN212" s="237"/>
      <c r="EGO212" s="8"/>
      <c r="EGP212" s="212"/>
      <c r="EGQ212" s="212"/>
      <c r="EGR212" s="215"/>
      <c r="EGS212" s="215"/>
      <c r="EGT212" s="215"/>
      <c r="EGU212" s="215"/>
      <c r="EGV212" s="221"/>
      <c r="EGW212" s="221"/>
      <c r="EGX212" s="221"/>
      <c r="EGY212" s="221"/>
      <c r="EGZ212" s="215"/>
      <c r="EHA212" s="215"/>
      <c r="EHB212" s="215"/>
      <c r="EHC212" s="215"/>
      <c r="EHD212" s="214"/>
      <c r="EHE212" s="214"/>
      <c r="EHF212" s="214"/>
      <c r="EHG212" s="214"/>
      <c r="EHH212" s="214"/>
      <c r="EHI212" s="214"/>
      <c r="EHJ212" s="215"/>
      <c r="EHK212" s="215"/>
      <c r="EHL212" s="215"/>
      <c r="EHM212" s="215"/>
      <c r="EHN212" s="215"/>
      <c r="EHO212" s="215"/>
      <c r="EHP212" s="215"/>
      <c r="EHQ212" s="215"/>
      <c r="EHR212" s="215"/>
      <c r="EHS212" s="215"/>
      <c r="EHT212" s="214"/>
      <c r="EHU212" s="214"/>
      <c r="EHV212" s="215"/>
      <c r="EHW212" s="215"/>
      <c r="EHX212" s="215"/>
      <c r="EHY212" s="215"/>
      <c r="EHZ212" s="215"/>
      <c r="EIA212" s="215"/>
      <c r="EIB212" s="214"/>
      <c r="EIC212" s="214"/>
      <c r="EID212" s="215"/>
      <c r="EIE212" s="215"/>
      <c r="EIF212" s="215"/>
      <c r="EIG212" s="215"/>
      <c r="EIH212" s="215"/>
      <c r="EII212" s="215"/>
      <c r="EIJ212" s="214"/>
      <c r="EIK212" s="214"/>
      <c r="EIL212" s="215"/>
      <c r="EIM212" s="215"/>
      <c r="EIN212" s="215"/>
      <c r="EIO212" s="215"/>
      <c r="EIP212" s="215"/>
      <c r="EIQ212" s="215"/>
      <c r="EIR212" s="215"/>
      <c r="EIS212" s="215"/>
      <c r="EIT212" s="215"/>
      <c r="EIU212" s="215"/>
      <c r="EIV212" s="215"/>
      <c r="EIW212" s="215"/>
      <c r="EIX212" s="215"/>
      <c r="EIY212" s="215"/>
      <c r="EIZ212" s="215"/>
      <c r="EJA212" s="215"/>
      <c r="EJB212" s="179"/>
      <c r="EJC212" s="179"/>
      <c r="EJD212" s="179"/>
      <c r="EJE212" s="179"/>
      <c r="EJF212" s="179"/>
      <c r="EJG212" s="203"/>
      <c r="EJH212" s="203"/>
      <c r="EJI212" s="20"/>
      <c r="EJJ212" s="20"/>
      <c r="EJK212" s="5"/>
      <c r="EJL212" s="6"/>
      <c r="EJM212" s="6"/>
      <c r="EJN212" s="6"/>
      <c r="EJO212" s="7"/>
      <c r="EJP212" s="8"/>
      <c r="EJQ212" s="9"/>
      <c r="EJR212" s="9"/>
      <c r="EJS212" s="9"/>
      <c r="EJT212" s="10"/>
      <c r="EJU212" s="7"/>
      <c r="EJV212" s="7"/>
      <c r="EJW212" s="7"/>
      <c r="EJX212" s="10"/>
      <c r="EJY212" s="11"/>
      <c r="EJZ212" s="11"/>
      <c r="EKA212" s="11"/>
      <c r="EKB212" s="11"/>
      <c r="EKC212" s="10"/>
      <c r="EKD212" s="10"/>
      <c r="EKE212" s="10"/>
      <c r="EKF212" s="12"/>
      <c r="EKG212" s="13"/>
      <c r="EKH212" s="14"/>
      <c r="EKI212" s="14"/>
      <c r="EKJ212" s="15"/>
      <c r="EKK212" s="15"/>
      <c r="EKL212" s="16"/>
      <c r="EKM212" s="16"/>
      <c r="EKN212" s="230"/>
      <c r="EKO212" s="17"/>
      <c r="EKP212" s="42"/>
      <c r="EKQ212" s="84"/>
      <c r="EKR212" s="237"/>
      <c r="EKS212" s="8"/>
      <c r="EKT212" s="212"/>
      <c r="EKU212" s="212"/>
      <c r="EKV212" s="215"/>
      <c r="EKW212" s="215"/>
      <c r="EKX212" s="215"/>
      <c r="EKY212" s="215"/>
      <c r="EKZ212" s="221"/>
      <c r="ELA212" s="221"/>
      <c r="ELB212" s="221"/>
      <c r="ELC212" s="221"/>
      <c r="ELD212" s="215"/>
      <c r="ELE212" s="215"/>
      <c r="ELF212" s="215"/>
      <c r="ELG212" s="215"/>
      <c r="ELH212" s="214"/>
      <c r="ELI212" s="214"/>
      <c r="ELJ212" s="214"/>
      <c r="ELK212" s="214"/>
      <c r="ELL212" s="214"/>
      <c r="ELM212" s="214"/>
      <c r="ELN212" s="215"/>
      <c r="ELO212" s="215"/>
      <c r="ELP212" s="215"/>
      <c r="ELQ212" s="215"/>
      <c r="ELR212" s="215"/>
      <c r="ELS212" s="215"/>
      <c r="ELT212" s="215"/>
      <c r="ELU212" s="215"/>
      <c r="ELV212" s="215"/>
      <c r="ELW212" s="215"/>
      <c r="ELX212" s="214"/>
      <c r="ELY212" s="214"/>
      <c r="ELZ212" s="215"/>
      <c r="EMA212" s="215"/>
      <c r="EMB212" s="215"/>
      <c r="EMC212" s="215"/>
      <c r="EMD212" s="215"/>
      <c r="EME212" s="215"/>
      <c r="EMF212" s="214"/>
      <c r="EMG212" s="214"/>
      <c r="EMH212" s="215"/>
      <c r="EMI212" s="215"/>
      <c r="EMJ212" s="215"/>
      <c r="EMK212" s="215"/>
      <c r="EML212" s="215"/>
      <c r="EMM212" s="215"/>
      <c r="EMN212" s="214"/>
      <c r="EMO212" s="214"/>
      <c r="EMP212" s="215"/>
      <c r="EMQ212" s="215"/>
      <c r="EMR212" s="215"/>
      <c r="EMS212" s="215"/>
      <c r="EMT212" s="215"/>
      <c r="EMU212" s="215"/>
      <c r="EMV212" s="215"/>
      <c r="EMW212" s="215"/>
      <c r="EMX212" s="215"/>
      <c r="EMY212" s="215"/>
      <c r="EMZ212" s="215"/>
      <c r="ENA212" s="215"/>
      <c r="ENB212" s="215"/>
      <c r="ENC212" s="215"/>
      <c r="END212" s="215"/>
      <c r="ENE212" s="215"/>
      <c r="ENF212" s="179"/>
      <c r="ENG212" s="179"/>
      <c r="ENH212" s="179"/>
      <c r="ENI212" s="179"/>
      <c r="ENJ212" s="179"/>
      <c r="ENK212" s="203"/>
      <c r="ENL212" s="203"/>
      <c r="ENM212" s="20"/>
      <c r="ENN212" s="20"/>
      <c r="ENO212" s="5"/>
      <c r="ENP212" s="6"/>
      <c r="ENQ212" s="6"/>
      <c r="ENR212" s="6"/>
      <c r="ENS212" s="7"/>
      <c r="ENT212" s="8"/>
      <c r="ENU212" s="9"/>
      <c r="ENV212" s="9"/>
      <c r="ENW212" s="9"/>
      <c r="ENX212" s="10"/>
      <c r="ENY212" s="7"/>
      <c r="ENZ212" s="7"/>
      <c r="EOA212" s="7"/>
      <c r="EOB212" s="10"/>
      <c r="EOC212" s="11"/>
      <c r="EOD212" s="11"/>
      <c r="EOE212" s="11"/>
      <c r="EOF212" s="11"/>
      <c r="EOG212" s="10"/>
      <c r="EOH212" s="10"/>
      <c r="EOI212" s="10"/>
      <c r="EOJ212" s="12"/>
      <c r="EOK212" s="13"/>
      <c r="EOL212" s="14"/>
      <c r="EOM212" s="14"/>
      <c r="EON212" s="15"/>
      <c r="EOO212" s="15"/>
      <c r="EOP212" s="16"/>
      <c r="EOQ212" s="16"/>
      <c r="EOR212" s="230"/>
      <c r="EOS212" s="17"/>
      <c r="EOT212" s="42"/>
      <c r="EOU212" s="84"/>
      <c r="EOV212" s="237"/>
      <c r="EOW212" s="8"/>
      <c r="EOX212" s="212"/>
      <c r="EOY212" s="212"/>
      <c r="EOZ212" s="215"/>
      <c r="EPA212" s="215"/>
      <c r="EPB212" s="215"/>
      <c r="EPC212" s="215"/>
      <c r="EPD212" s="221"/>
      <c r="EPE212" s="221"/>
      <c r="EPF212" s="221"/>
      <c r="EPG212" s="221"/>
      <c r="EPH212" s="215"/>
      <c r="EPI212" s="215"/>
      <c r="EPJ212" s="215"/>
      <c r="EPK212" s="215"/>
      <c r="EPL212" s="214"/>
      <c r="EPM212" s="214"/>
      <c r="EPN212" s="214"/>
      <c r="EPO212" s="214"/>
      <c r="EPP212" s="214"/>
      <c r="EPQ212" s="214"/>
      <c r="EPR212" s="215"/>
      <c r="EPS212" s="215"/>
      <c r="EPT212" s="215"/>
      <c r="EPU212" s="215"/>
      <c r="EPV212" s="215"/>
      <c r="EPW212" s="215"/>
      <c r="EPX212" s="215"/>
      <c r="EPY212" s="215"/>
      <c r="EPZ212" s="215"/>
      <c r="EQA212" s="215"/>
      <c r="EQB212" s="214"/>
      <c r="EQC212" s="214"/>
      <c r="EQD212" s="215"/>
      <c r="EQE212" s="215"/>
      <c r="EQF212" s="215"/>
      <c r="EQG212" s="215"/>
      <c r="EQH212" s="215"/>
      <c r="EQI212" s="215"/>
      <c r="EQJ212" s="214"/>
      <c r="EQK212" s="214"/>
      <c r="EQL212" s="215"/>
      <c r="EQM212" s="215"/>
      <c r="EQN212" s="215"/>
      <c r="EQO212" s="215"/>
      <c r="EQP212" s="215"/>
      <c r="EQQ212" s="215"/>
      <c r="EQR212" s="214"/>
      <c r="EQS212" s="214"/>
      <c r="EQT212" s="215"/>
      <c r="EQU212" s="215"/>
      <c r="EQV212" s="215"/>
      <c r="EQW212" s="215"/>
      <c r="EQX212" s="215"/>
      <c r="EQY212" s="215"/>
      <c r="EQZ212" s="215"/>
      <c r="ERA212" s="215"/>
      <c r="ERB212" s="215"/>
      <c r="ERC212" s="215"/>
      <c r="ERD212" s="215"/>
      <c r="ERE212" s="215"/>
      <c r="ERF212" s="215"/>
      <c r="ERG212" s="215"/>
      <c r="ERH212" s="215"/>
      <c r="ERI212" s="215"/>
      <c r="ERJ212" s="179"/>
      <c r="ERK212" s="179"/>
      <c r="ERL212" s="179"/>
      <c r="ERM212" s="179"/>
      <c r="ERN212" s="179"/>
      <c r="ERO212" s="203"/>
      <c r="ERP212" s="203"/>
      <c r="ERQ212" s="20"/>
      <c r="ERR212" s="20"/>
      <c r="ERS212" s="5"/>
      <c r="ERT212" s="6"/>
      <c r="ERU212" s="6"/>
      <c r="ERV212" s="6"/>
      <c r="ERW212" s="7"/>
      <c r="ERX212" s="8"/>
      <c r="ERY212" s="9"/>
      <c r="ERZ212" s="9"/>
      <c r="ESA212" s="9"/>
      <c r="ESB212" s="10"/>
      <c r="ESC212" s="7"/>
      <c r="ESD212" s="7"/>
      <c r="ESE212" s="7"/>
      <c r="ESF212" s="10"/>
      <c r="ESG212" s="11"/>
      <c r="ESH212" s="11"/>
      <c r="ESI212" s="11"/>
      <c r="ESJ212" s="11"/>
      <c r="ESK212" s="10"/>
      <c r="ESL212" s="10"/>
      <c r="ESM212" s="10"/>
      <c r="ESN212" s="12"/>
      <c r="ESO212" s="13"/>
      <c r="ESP212" s="14"/>
      <c r="ESQ212" s="14"/>
      <c r="ESR212" s="15"/>
      <c r="ESS212" s="15"/>
      <c r="EST212" s="16"/>
      <c r="ESU212" s="16"/>
      <c r="ESV212" s="230"/>
      <c r="ESW212" s="17"/>
      <c r="ESX212" s="42"/>
      <c r="ESY212" s="84"/>
      <c r="ESZ212" s="237"/>
      <c r="ETA212" s="8"/>
      <c r="ETB212" s="212"/>
      <c r="ETC212" s="212"/>
      <c r="ETD212" s="215"/>
      <c r="ETE212" s="215"/>
      <c r="ETF212" s="215"/>
      <c r="ETG212" s="215"/>
      <c r="ETH212" s="221"/>
      <c r="ETI212" s="221"/>
      <c r="ETJ212" s="221"/>
      <c r="ETK212" s="221"/>
      <c r="ETL212" s="215"/>
      <c r="ETM212" s="215"/>
      <c r="ETN212" s="215"/>
      <c r="ETO212" s="215"/>
      <c r="ETP212" s="214"/>
      <c r="ETQ212" s="214"/>
      <c r="ETR212" s="214"/>
      <c r="ETS212" s="214"/>
      <c r="ETT212" s="214"/>
      <c r="ETU212" s="214"/>
      <c r="ETV212" s="215"/>
      <c r="ETW212" s="215"/>
      <c r="ETX212" s="215"/>
      <c r="ETY212" s="215"/>
      <c r="ETZ212" s="215"/>
      <c r="EUA212" s="215"/>
      <c r="EUB212" s="215"/>
      <c r="EUC212" s="215"/>
      <c r="EUD212" s="215"/>
      <c r="EUE212" s="215"/>
      <c r="EUF212" s="214"/>
      <c r="EUG212" s="214"/>
      <c r="EUH212" s="215"/>
      <c r="EUI212" s="215"/>
      <c r="EUJ212" s="215"/>
      <c r="EUK212" s="215"/>
      <c r="EUL212" s="215"/>
      <c r="EUM212" s="215"/>
      <c r="EUN212" s="214"/>
      <c r="EUO212" s="214"/>
      <c r="EUP212" s="215"/>
      <c r="EUQ212" s="215"/>
      <c r="EUR212" s="215"/>
      <c r="EUS212" s="215"/>
      <c r="EUT212" s="215"/>
      <c r="EUU212" s="215"/>
      <c r="EUV212" s="214"/>
      <c r="EUW212" s="214"/>
      <c r="EUX212" s="215"/>
      <c r="EUY212" s="215"/>
      <c r="EUZ212" s="215"/>
      <c r="EVA212" s="215"/>
      <c r="EVB212" s="215"/>
      <c r="EVC212" s="215"/>
      <c r="EVD212" s="215"/>
      <c r="EVE212" s="215"/>
      <c r="EVF212" s="215"/>
      <c r="EVG212" s="215"/>
      <c r="EVH212" s="215"/>
      <c r="EVI212" s="215"/>
      <c r="EVJ212" s="215"/>
      <c r="EVK212" s="215"/>
      <c r="EVL212" s="215"/>
      <c r="EVM212" s="215"/>
      <c r="EVN212" s="179"/>
      <c r="EVO212" s="179"/>
      <c r="EVP212" s="179"/>
      <c r="EVQ212" s="179"/>
      <c r="EVR212" s="179"/>
      <c r="EVS212" s="203"/>
      <c r="EVT212" s="203"/>
      <c r="EVU212" s="20"/>
      <c r="EVV212" s="20"/>
      <c r="EVW212" s="5"/>
      <c r="EVX212" s="6"/>
      <c r="EVY212" s="6"/>
      <c r="EVZ212" s="6"/>
      <c r="EWA212" s="7"/>
      <c r="EWB212" s="8"/>
      <c r="EWC212" s="9"/>
      <c r="EWD212" s="9"/>
      <c r="EWE212" s="9"/>
      <c r="EWF212" s="10"/>
      <c r="EWG212" s="7"/>
      <c r="EWH212" s="7"/>
      <c r="EWI212" s="7"/>
      <c r="EWJ212" s="10"/>
      <c r="EWK212" s="11"/>
      <c r="EWL212" s="11"/>
      <c r="EWM212" s="11"/>
      <c r="EWN212" s="11"/>
      <c r="EWO212" s="10"/>
      <c r="EWP212" s="10"/>
      <c r="EWQ212" s="10"/>
      <c r="EWR212" s="12"/>
      <c r="EWS212" s="13"/>
      <c r="EWT212" s="14"/>
      <c r="EWU212" s="14"/>
      <c r="EWV212" s="15"/>
      <c r="EWW212" s="15"/>
      <c r="EWX212" s="16"/>
      <c r="EWY212" s="16"/>
      <c r="EWZ212" s="230"/>
      <c r="EXA212" s="17"/>
      <c r="EXB212" s="42"/>
      <c r="EXC212" s="84"/>
      <c r="EXD212" s="237"/>
      <c r="EXE212" s="8"/>
      <c r="EXF212" s="212"/>
      <c r="EXG212" s="212"/>
      <c r="EXH212" s="215"/>
      <c r="EXI212" s="215"/>
      <c r="EXJ212" s="215"/>
      <c r="EXK212" s="215"/>
      <c r="EXL212" s="221"/>
      <c r="EXM212" s="221"/>
      <c r="EXN212" s="221"/>
      <c r="EXO212" s="221"/>
      <c r="EXP212" s="215"/>
      <c r="EXQ212" s="215"/>
      <c r="EXR212" s="215"/>
      <c r="EXS212" s="215"/>
      <c r="EXT212" s="214"/>
      <c r="EXU212" s="214"/>
      <c r="EXV212" s="214"/>
      <c r="EXW212" s="214"/>
      <c r="EXX212" s="214"/>
      <c r="EXY212" s="214"/>
      <c r="EXZ212" s="215"/>
      <c r="EYA212" s="215"/>
      <c r="EYB212" s="215"/>
      <c r="EYC212" s="215"/>
      <c r="EYD212" s="215"/>
      <c r="EYE212" s="215"/>
      <c r="EYF212" s="215"/>
      <c r="EYG212" s="215"/>
      <c r="EYH212" s="215"/>
      <c r="EYI212" s="215"/>
      <c r="EYJ212" s="214"/>
      <c r="EYK212" s="214"/>
      <c r="EYL212" s="215"/>
      <c r="EYM212" s="215"/>
      <c r="EYN212" s="215"/>
      <c r="EYO212" s="215"/>
      <c r="EYP212" s="215"/>
      <c r="EYQ212" s="215"/>
      <c r="EYR212" s="214"/>
      <c r="EYS212" s="214"/>
      <c r="EYT212" s="215"/>
      <c r="EYU212" s="215"/>
      <c r="EYV212" s="215"/>
      <c r="EYW212" s="215"/>
      <c r="EYX212" s="215"/>
      <c r="EYY212" s="215"/>
      <c r="EYZ212" s="214"/>
      <c r="EZA212" s="214"/>
      <c r="EZB212" s="215"/>
      <c r="EZC212" s="215"/>
      <c r="EZD212" s="215"/>
      <c r="EZE212" s="215"/>
      <c r="EZF212" s="215"/>
      <c r="EZG212" s="215"/>
      <c r="EZH212" s="215"/>
      <c r="EZI212" s="215"/>
      <c r="EZJ212" s="215"/>
      <c r="EZK212" s="215"/>
      <c r="EZL212" s="215"/>
      <c r="EZM212" s="215"/>
      <c r="EZN212" s="215"/>
      <c r="EZO212" s="215"/>
      <c r="EZP212" s="215"/>
      <c r="EZQ212" s="215"/>
      <c r="EZR212" s="179"/>
      <c r="EZS212" s="179"/>
      <c r="EZT212" s="179"/>
      <c r="EZU212" s="179"/>
      <c r="EZV212" s="179"/>
      <c r="EZW212" s="203"/>
      <c r="EZX212" s="203"/>
      <c r="EZY212" s="20"/>
      <c r="EZZ212" s="20"/>
      <c r="FAA212" s="5"/>
      <c r="FAB212" s="6"/>
      <c r="FAC212" s="6"/>
      <c r="FAD212" s="6"/>
      <c r="FAE212" s="7"/>
      <c r="FAF212" s="8"/>
      <c r="FAG212" s="9"/>
      <c r="FAH212" s="9"/>
      <c r="FAI212" s="9"/>
      <c r="FAJ212" s="10"/>
      <c r="FAK212" s="7"/>
      <c r="FAL212" s="7"/>
      <c r="FAM212" s="7"/>
      <c r="FAN212" s="10"/>
      <c r="FAO212" s="11"/>
      <c r="FAP212" s="11"/>
      <c r="FAQ212" s="11"/>
      <c r="FAR212" s="11"/>
      <c r="FAS212" s="10"/>
      <c r="FAT212" s="10"/>
      <c r="FAU212" s="10"/>
      <c r="FAV212" s="12"/>
      <c r="FAW212" s="13"/>
      <c r="FAX212" s="14"/>
      <c r="FAY212" s="14"/>
      <c r="FAZ212" s="15"/>
      <c r="FBA212" s="15"/>
      <c r="FBB212" s="16"/>
      <c r="FBC212" s="16"/>
      <c r="FBD212" s="230"/>
      <c r="FBE212" s="17"/>
      <c r="FBF212" s="42"/>
      <c r="FBG212" s="84"/>
      <c r="FBH212" s="237"/>
      <c r="FBI212" s="8"/>
      <c r="FBJ212" s="212"/>
      <c r="FBK212" s="212"/>
      <c r="FBL212" s="215"/>
      <c r="FBM212" s="215"/>
      <c r="FBN212" s="215"/>
      <c r="FBO212" s="215"/>
      <c r="FBP212" s="221"/>
      <c r="FBQ212" s="221"/>
      <c r="FBR212" s="221"/>
      <c r="FBS212" s="221"/>
      <c r="FBT212" s="215"/>
      <c r="FBU212" s="215"/>
      <c r="FBV212" s="215"/>
      <c r="FBW212" s="215"/>
      <c r="FBX212" s="214"/>
      <c r="FBY212" s="214"/>
      <c r="FBZ212" s="214"/>
      <c r="FCA212" s="214"/>
      <c r="FCB212" s="214"/>
      <c r="FCC212" s="214"/>
      <c r="FCD212" s="215"/>
      <c r="FCE212" s="215"/>
      <c r="FCF212" s="215"/>
      <c r="FCG212" s="215"/>
      <c r="FCH212" s="215"/>
      <c r="FCI212" s="215"/>
      <c r="FCJ212" s="215"/>
      <c r="FCK212" s="215"/>
      <c r="FCL212" s="215"/>
      <c r="FCM212" s="215"/>
      <c r="FCN212" s="214"/>
      <c r="FCO212" s="214"/>
      <c r="FCP212" s="215"/>
      <c r="FCQ212" s="215"/>
      <c r="FCR212" s="215"/>
      <c r="FCS212" s="215"/>
      <c r="FCT212" s="215"/>
      <c r="FCU212" s="215"/>
      <c r="FCV212" s="214"/>
      <c r="FCW212" s="214"/>
      <c r="FCX212" s="215"/>
      <c r="FCY212" s="215"/>
      <c r="FCZ212" s="215"/>
      <c r="FDA212" s="215"/>
      <c r="FDB212" s="215"/>
      <c r="FDC212" s="215"/>
      <c r="FDD212" s="214"/>
      <c r="FDE212" s="214"/>
      <c r="FDF212" s="215"/>
      <c r="FDG212" s="215"/>
      <c r="FDH212" s="215"/>
      <c r="FDI212" s="215"/>
      <c r="FDJ212" s="215"/>
      <c r="FDK212" s="215"/>
      <c r="FDL212" s="215"/>
      <c r="FDM212" s="215"/>
      <c r="FDN212" s="215"/>
      <c r="FDO212" s="215"/>
      <c r="FDP212" s="215"/>
      <c r="FDQ212" s="215"/>
      <c r="FDR212" s="215"/>
      <c r="FDS212" s="215"/>
      <c r="FDT212" s="215"/>
      <c r="FDU212" s="215"/>
      <c r="FDV212" s="179"/>
      <c r="FDW212" s="179"/>
      <c r="FDX212" s="179"/>
      <c r="FDY212" s="179"/>
      <c r="FDZ212" s="179"/>
      <c r="FEA212" s="203"/>
      <c r="FEB212" s="203"/>
      <c r="FEC212" s="20"/>
      <c r="FED212" s="20"/>
      <c r="FEE212" s="5"/>
      <c r="FEF212" s="6"/>
      <c r="FEG212" s="6"/>
      <c r="FEH212" s="6"/>
      <c r="FEI212" s="7"/>
      <c r="FEJ212" s="8"/>
      <c r="FEK212" s="9"/>
      <c r="FEL212" s="9"/>
      <c r="FEM212" s="9"/>
      <c r="FEN212" s="10"/>
      <c r="FEO212" s="7"/>
      <c r="FEP212" s="7"/>
      <c r="FEQ212" s="7"/>
      <c r="FER212" s="10"/>
      <c r="FES212" s="11"/>
      <c r="FET212" s="11"/>
      <c r="FEU212" s="11"/>
      <c r="FEV212" s="11"/>
      <c r="FEW212" s="10"/>
      <c r="FEX212" s="10"/>
      <c r="FEY212" s="10"/>
      <c r="FEZ212" s="12"/>
      <c r="FFA212" s="13"/>
      <c r="FFB212" s="14"/>
      <c r="FFC212" s="14"/>
      <c r="FFD212" s="15"/>
      <c r="FFE212" s="15"/>
      <c r="FFF212" s="16"/>
      <c r="FFG212" s="16"/>
      <c r="FFH212" s="230"/>
      <c r="FFI212" s="17"/>
      <c r="FFJ212" s="42"/>
      <c r="FFK212" s="84"/>
      <c r="FFL212" s="237"/>
      <c r="FFM212" s="8"/>
      <c r="FFN212" s="212"/>
      <c r="FFO212" s="212"/>
      <c r="FFP212" s="215"/>
      <c r="FFQ212" s="215"/>
      <c r="FFR212" s="215"/>
      <c r="FFS212" s="215"/>
      <c r="FFT212" s="221"/>
      <c r="FFU212" s="221"/>
      <c r="FFV212" s="221"/>
      <c r="FFW212" s="221"/>
      <c r="FFX212" s="215"/>
      <c r="FFY212" s="215"/>
      <c r="FFZ212" s="215"/>
      <c r="FGA212" s="215"/>
      <c r="FGB212" s="214"/>
      <c r="FGC212" s="214"/>
      <c r="FGD212" s="214"/>
      <c r="FGE212" s="214"/>
      <c r="FGF212" s="214"/>
      <c r="FGG212" s="214"/>
      <c r="FGH212" s="215"/>
      <c r="FGI212" s="215"/>
      <c r="FGJ212" s="215"/>
      <c r="FGK212" s="215"/>
      <c r="FGL212" s="215"/>
      <c r="FGM212" s="215"/>
      <c r="FGN212" s="215"/>
      <c r="FGO212" s="215"/>
      <c r="FGP212" s="215"/>
      <c r="FGQ212" s="215"/>
      <c r="FGR212" s="214"/>
      <c r="FGS212" s="214"/>
      <c r="FGT212" s="215"/>
      <c r="FGU212" s="215"/>
      <c r="FGV212" s="215"/>
      <c r="FGW212" s="215"/>
      <c r="FGX212" s="215"/>
      <c r="FGY212" s="215"/>
      <c r="FGZ212" s="214"/>
      <c r="FHA212" s="214"/>
      <c r="FHB212" s="215"/>
      <c r="FHC212" s="215"/>
      <c r="FHD212" s="215"/>
      <c r="FHE212" s="215"/>
      <c r="FHF212" s="215"/>
      <c r="FHG212" s="215"/>
      <c r="FHH212" s="214"/>
      <c r="FHI212" s="214"/>
      <c r="FHJ212" s="215"/>
      <c r="FHK212" s="215"/>
      <c r="FHL212" s="215"/>
      <c r="FHM212" s="215"/>
      <c r="FHN212" s="215"/>
      <c r="FHO212" s="215"/>
      <c r="FHP212" s="215"/>
      <c r="FHQ212" s="215"/>
      <c r="FHR212" s="215"/>
      <c r="FHS212" s="215"/>
      <c r="FHT212" s="215"/>
      <c r="FHU212" s="215"/>
      <c r="FHV212" s="215"/>
      <c r="FHW212" s="215"/>
      <c r="FHX212" s="215"/>
      <c r="FHY212" s="215"/>
      <c r="FHZ212" s="179"/>
      <c r="FIA212" s="179"/>
      <c r="FIB212" s="179"/>
      <c r="FIC212" s="179"/>
      <c r="FID212" s="179"/>
      <c r="FIE212" s="203"/>
      <c r="FIF212" s="203"/>
      <c r="FIG212" s="20"/>
      <c r="FIH212" s="20"/>
      <c r="FII212" s="5"/>
      <c r="FIJ212" s="6"/>
      <c r="FIK212" s="6"/>
      <c r="FIL212" s="6"/>
      <c r="FIM212" s="7"/>
      <c r="FIN212" s="8"/>
      <c r="FIO212" s="9"/>
      <c r="FIP212" s="9"/>
      <c r="FIQ212" s="9"/>
      <c r="FIR212" s="10"/>
      <c r="FIS212" s="7"/>
      <c r="FIT212" s="7"/>
      <c r="FIU212" s="7"/>
      <c r="FIV212" s="10"/>
      <c r="FIW212" s="11"/>
      <c r="FIX212" s="11"/>
      <c r="FIY212" s="11"/>
      <c r="FIZ212" s="11"/>
      <c r="FJA212" s="10"/>
      <c r="FJB212" s="10"/>
      <c r="FJC212" s="10"/>
      <c r="FJD212" s="12"/>
      <c r="FJE212" s="13"/>
      <c r="FJF212" s="14"/>
      <c r="FJG212" s="14"/>
      <c r="FJH212" s="15"/>
      <c r="FJI212" s="15"/>
      <c r="FJJ212" s="16"/>
      <c r="FJK212" s="16"/>
      <c r="FJL212" s="230"/>
      <c r="FJM212" s="17"/>
      <c r="FJN212" s="42"/>
      <c r="FJO212" s="84"/>
      <c r="FJP212" s="237"/>
      <c r="FJQ212" s="8"/>
      <c r="FJR212" s="212"/>
      <c r="FJS212" s="212"/>
      <c r="FJT212" s="215"/>
      <c r="FJU212" s="215"/>
      <c r="FJV212" s="215"/>
      <c r="FJW212" s="215"/>
      <c r="FJX212" s="221"/>
      <c r="FJY212" s="221"/>
      <c r="FJZ212" s="221"/>
      <c r="FKA212" s="221"/>
      <c r="FKB212" s="215"/>
      <c r="FKC212" s="215"/>
      <c r="FKD212" s="215"/>
      <c r="FKE212" s="215"/>
      <c r="FKF212" s="214"/>
      <c r="FKG212" s="214"/>
      <c r="FKH212" s="214"/>
      <c r="FKI212" s="214"/>
      <c r="FKJ212" s="214"/>
      <c r="FKK212" s="214"/>
      <c r="FKL212" s="215"/>
      <c r="FKM212" s="215"/>
      <c r="FKN212" s="215"/>
      <c r="FKO212" s="215"/>
      <c r="FKP212" s="215"/>
      <c r="FKQ212" s="215"/>
      <c r="FKR212" s="215"/>
      <c r="FKS212" s="215"/>
      <c r="FKT212" s="215"/>
      <c r="FKU212" s="215"/>
      <c r="FKV212" s="214"/>
      <c r="FKW212" s="214"/>
      <c r="FKX212" s="215"/>
      <c r="FKY212" s="215"/>
      <c r="FKZ212" s="215"/>
      <c r="FLA212" s="215"/>
      <c r="FLB212" s="215"/>
      <c r="FLC212" s="215"/>
      <c r="FLD212" s="214"/>
      <c r="FLE212" s="214"/>
      <c r="FLF212" s="215"/>
      <c r="FLG212" s="215"/>
      <c r="FLH212" s="215"/>
      <c r="FLI212" s="215"/>
      <c r="FLJ212" s="215"/>
      <c r="FLK212" s="215"/>
      <c r="FLL212" s="214"/>
      <c r="FLM212" s="214"/>
      <c r="FLN212" s="215"/>
      <c r="FLO212" s="215"/>
      <c r="FLP212" s="215"/>
      <c r="FLQ212" s="215"/>
      <c r="FLR212" s="215"/>
      <c r="FLS212" s="215"/>
      <c r="FLT212" s="215"/>
      <c r="FLU212" s="215"/>
      <c r="FLV212" s="215"/>
      <c r="FLW212" s="215"/>
      <c r="FLX212" s="215"/>
      <c r="FLY212" s="215"/>
      <c r="FLZ212" s="215"/>
      <c r="FMA212" s="215"/>
      <c r="FMB212" s="215"/>
      <c r="FMC212" s="215"/>
      <c r="FMD212" s="179"/>
      <c r="FME212" s="179"/>
      <c r="FMF212" s="179"/>
      <c r="FMG212" s="179"/>
      <c r="FMH212" s="179"/>
      <c r="FMI212" s="203"/>
      <c r="FMJ212" s="203"/>
      <c r="FMK212" s="20"/>
      <c r="FML212" s="20"/>
      <c r="FMM212" s="5"/>
      <c r="FMN212" s="6"/>
      <c r="FMO212" s="6"/>
      <c r="FMP212" s="6"/>
      <c r="FMQ212" s="7"/>
      <c r="FMR212" s="8"/>
      <c r="FMS212" s="9"/>
      <c r="FMT212" s="9"/>
      <c r="FMU212" s="9"/>
      <c r="FMV212" s="10"/>
      <c r="FMW212" s="7"/>
      <c r="FMX212" s="7"/>
      <c r="FMY212" s="7"/>
      <c r="FMZ212" s="10"/>
      <c r="FNA212" s="11"/>
      <c r="FNB212" s="11"/>
      <c r="FNC212" s="11"/>
      <c r="FND212" s="11"/>
      <c r="FNE212" s="10"/>
      <c r="FNF212" s="10"/>
      <c r="FNG212" s="10"/>
      <c r="FNH212" s="12"/>
      <c r="FNI212" s="13"/>
      <c r="FNJ212" s="14"/>
      <c r="FNK212" s="14"/>
      <c r="FNL212" s="15"/>
      <c r="FNM212" s="15"/>
      <c r="FNN212" s="16"/>
      <c r="FNO212" s="16"/>
      <c r="FNP212" s="230"/>
      <c r="FNQ212" s="17"/>
      <c r="FNR212" s="42"/>
      <c r="FNS212" s="84"/>
      <c r="FNT212" s="237"/>
      <c r="FNU212" s="8"/>
      <c r="FNV212" s="212"/>
      <c r="FNW212" s="212"/>
      <c r="FNX212" s="215"/>
      <c r="FNY212" s="215"/>
      <c r="FNZ212" s="215"/>
      <c r="FOA212" s="215"/>
      <c r="FOB212" s="221"/>
      <c r="FOC212" s="221"/>
      <c r="FOD212" s="221"/>
      <c r="FOE212" s="221"/>
      <c r="FOF212" s="215"/>
      <c r="FOG212" s="215"/>
      <c r="FOH212" s="215"/>
      <c r="FOI212" s="215"/>
      <c r="FOJ212" s="214"/>
      <c r="FOK212" s="214"/>
      <c r="FOL212" s="214"/>
      <c r="FOM212" s="214"/>
      <c r="FON212" s="214"/>
      <c r="FOO212" s="214"/>
      <c r="FOP212" s="215"/>
      <c r="FOQ212" s="215"/>
      <c r="FOR212" s="215"/>
      <c r="FOS212" s="215"/>
      <c r="FOT212" s="215"/>
      <c r="FOU212" s="215"/>
      <c r="FOV212" s="215"/>
      <c r="FOW212" s="215"/>
      <c r="FOX212" s="215"/>
      <c r="FOY212" s="215"/>
      <c r="FOZ212" s="214"/>
      <c r="FPA212" s="214"/>
      <c r="FPB212" s="215"/>
      <c r="FPC212" s="215"/>
      <c r="FPD212" s="215"/>
      <c r="FPE212" s="215"/>
      <c r="FPF212" s="215"/>
      <c r="FPG212" s="215"/>
      <c r="FPH212" s="214"/>
      <c r="FPI212" s="214"/>
      <c r="FPJ212" s="215"/>
      <c r="FPK212" s="215"/>
      <c r="FPL212" s="215"/>
      <c r="FPM212" s="215"/>
      <c r="FPN212" s="215"/>
      <c r="FPO212" s="215"/>
      <c r="FPP212" s="214"/>
      <c r="FPQ212" s="214"/>
      <c r="FPR212" s="215"/>
      <c r="FPS212" s="215"/>
      <c r="FPT212" s="215"/>
      <c r="FPU212" s="215"/>
      <c r="FPV212" s="215"/>
      <c r="FPW212" s="215"/>
      <c r="FPX212" s="215"/>
      <c r="FPY212" s="215"/>
      <c r="FPZ212" s="215"/>
      <c r="FQA212" s="215"/>
      <c r="FQB212" s="215"/>
      <c r="FQC212" s="215"/>
      <c r="FQD212" s="215"/>
      <c r="FQE212" s="215"/>
      <c r="FQF212" s="215"/>
      <c r="FQG212" s="215"/>
      <c r="FQH212" s="179"/>
      <c r="FQI212" s="179"/>
      <c r="FQJ212" s="179"/>
      <c r="FQK212" s="179"/>
      <c r="FQL212" s="179"/>
      <c r="FQM212" s="203"/>
      <c r="FQN212" s="203"/>
      <c r="FQO212" s="20"/>
      <c r="FQP212" s="20"/>
      <c r="FQQ212" s="5"/>
      <c r="FQR212" s="6"/>
      <c r="FQS212" s="6"/>
      <c r="FQT212" s="6"/>
      <c r="FQU212" s="7"/>
      <c r="FQV212" s="8"/>
      <c r="FQW212" s="9"/>
      <c r="FQX212" s="9"/>
      <c r="FQY212" s="9"/>
      <c r="FQZ212" s="10"/>
      <c r="FRA212" s="7"/>
      <c r="FRB212" s="7"/>
      <c r="FRC212" s="7"/>
      <c r="FRD212" s="10"/>
      <c r="FRE212" s="11"/>
      <c r="FRF212" s="11"/>
      <c r="FRG212" s="11"/>
      <c r="FRH212" s="11"/>
      <c r="FRI212" s="10"/>
      <c r="FRJ212" s="10"/>
      <c r="FRK212" s="10"/>
      <c r="FRL212" s="12"/>
      <c r="FRM212" s="13"/>
      <c r="FRN212" s="14"/>
      <c r="FRO212" s="14"/>
      <c r="FRP212" s="15"/>
      <c r="FRQ212" s="15"/>
      <c r="FRR212" s="16"/>
      <c r="FRS212" s="16"/>
      <c r="FRT212" s="230"/>
      <c r="FRU212" s="17"/>
      <c r="FRV212" s="42"/>
      <c r="FRW212" s="84"/>
      <c r="FRX212" s="237"/>
      <c r="FRY212" s="8"/>
      <c r="FRZ212" s="212"/>
      <c r="FSA212" s="212"/>
      <c r="FSB212" s="215"/>
      <c r="FSC212" s="215"/>
      <c r="FSD212" s="215"/>
      <c r="FSE212" s="215"/>
      <c r="FSF212" s="221"/>
      <c r="FSG212" s="221"/>
      <c r="FSH212" s="221"/>
      <c r="FSI212" s="221"/>
      <c r="FSJ212" s="215"/>
      <c r="FSK212" s="215"/>
      <c r="FSL212" s="215"/>
      <c r="FSM212" s="215"/>
      <c r="FSN212" s="214"/>
      <c r="FSO212" s="214"/>
      <c r="FSP212" s="214"/>
      <c r="FSQ212" s="214"/>
      <c r="FSR212" s="214"/>
      <c r="FSS212" s="214"/>
      <c r="FST212" s="215"/>
      <c r="FSU212" s="215"/>
      <c r="FSV212" s="215"/>
      <c r="FSW212" s="215"/>
      <c r="FSX212" s="215"/>
      <c r="FSY212" s="215"/>
      <c r="FSZ212" s="215"/>
      <c r="FTA212" s="215"/>
      <c r="FTB212" s="215"/>
      <c r="FTC212" s="215"/>
      <c r="FTD212" s="214"/>
      <c r="FTE212" s="214"/>
      <c r="FTF212" s="215"/>
      <c r="FTG212" s="215"/>
      <c r="FTH212" s="215"/>
      <c r="FTI212" s="215"/>
      <c r="FTJ212" s="215"/>
      <c r="FTK212" s="215"/>
      <c r="FTL212" s="214"/>
      <c r="FTM212" s="214"/>
      <c r="FTN212" s="215"/>
      <c r="FTO212" s="215"/>
      <c r="FTP212" s="215"/>
      <c r="FTQ212" s="215"/>
      <c r="FTR212" s="215"/>
      <c r="FTS212" s="215"/>
      <c r="FTT212" s="214"/>
      <c r="FTU212" s="214"/>
      <c r="FTV212" s="215"/>
      <c r="FTW212" s="215"/>
      <c r="FTX212" s="215"/>
      <c r="FTY212" s="215"/>
      <c r="FTZ212" s="215"/>
      <c r="FUA212" s="215"/>
      <c r="FUB212" s="215"/>
      <c r="FUC212" s="215"/>
      <c r="FUD212" s="215"/>
      <c r="FUE212" s="215"/>
      <c r="FUF212" s="215"/>
      <c r="FUG212" s="215"/>
      <c r="FUH212" s="215"/>
      <c r="FUI212" s="215"/>
      <c r="FUJ212" s="215"/>
      <c r="FUK212" s="215"/>
      <c r="FUL212" s="179"/>
      <c r="FUM212" s="179"/>
      <c r="FUN212" s="179"/>
      <c r="FUO212" s="179"/>
      <c r="FUP212" s="179"/>
      <c r="FUQ212" s="203"/>
      <c r="FUR212" s="203"/>
      <c r="FUS212" s="20"/>
      <c r="FUT212" s="20"/>
      <c r="FUU212" s="5"/>
      <c r="FUV212" s="6"/>
      <c r="FUW212" s="6"/>
      <c r="FUX212" s="6"/>
      <c r="FUY212" s="7"/>
      <c r="FUZ212" s="8"/>
      <c r="FVA212" s="9"/>
      <c r="FVB212" s="9"/>
      <c r="FVC212" s="9"/>
      <c r="FVD212" s="10"/>
      <c r="FVE212" s="7"/>
      <c r="FVF212" s="7"/>
      <c r="FVG212" s="7"/>
      <c r="FVH212" s="10"/>
      <c r="FVI212" s="11"/>
      <c r="FVJ212" s="11"/>
      <c r="FVK212" s="11"/>
      <c r="FVL212" s="11"/>
      <c r="FVM212" s="10"/>
      <c r="FVN212" s="10"/>
      <c r="FVO212" s="10"/>
      <c r="FVP212" s="12"/>
      <c r="FVQ212" s="13"/>
      <c r="FVR212" s="14"/>
      <c r="FVS212" s="14"/>
      <c r="FVT212" s="15"/>
      <c r="FVU212" s="15"/>
      <c r="FVV212" s="16"/>
      <c r="FVW212" s="16"/>
      <c r="FVX212" s="230"/>
      <c r="FVY212" s="17"/>
      <c r="FVZ212" s="42"/>
      <c r="FWA212" s="84"/>
      <c r="FWB212" s="237"/>
      <c r="FWC212" s="8"/>
      <c r="FWD212" s="212"/>
      <c r="FWE212" s="212"/>
      <c r="FWF212" s="215"/>
      <c r="FWG212" s="215"/>
      <c r="FWH212" s="215"/>
      <c r="FWI212" s="215"/>
      <c r="FWJ212" s="221"/>
      <c r="FWK212" s="221"/>
      <c r="FWL212" s="221"/>
      <c r="FWM212" s="221"/>
      <c r="FWN212" s="215"/>
      <c r="FWO212" s="215"/>
      <c r="FWP212" s="215"/>
      <c r="FWQ212" s="215"/>
      <c r="FWR212" s="214"/>
      <c r="FWS212" s="214"/>
      <c r="FWT212" s="214"/>
      <c r="FWU212" s="214"/>
      <c r="FWV212" s="214"/>
      <c r="FWW212" s="214"/>
      <c r="FWX212" s="215"/>
      <c r="FWY212" s="215"/>
      <c r="FWZ212" s="215"/>
      <c r="FXA212" s="215"/>
      <c r="FXB212" s="215"/>
      <c r="FXC212" s="215"/>
      <c r="FXD212" s="215"/>
      <c r="FXE212" s="215"/>
      <c r="FXF212" s="215"/>
      <c r="FXG212" s="215"/>
      <c r="FXH212" s="214"/>
      <c r="FXI212" s="214"/>
      <c r="FXJ212" s="215"/>
      <c r="FXK212" s="215"/>
      <c r="FXL212" s="215"/>
      <c r="FXM212" s="215"/>
      <c r="FXN212" s="215"/>
      <c r="FXO212" s="215"/>
      <c r="FXP212" s="214"/>
      <c r="FXQ212" s="214"/>
      <c r="FXR212" s="215"/>
      <c r="FXS212" s="215"/>
      <c r="FXT212" s="215"/>
      <c r="FXU212" s="215"/>
      <c r="FXV212" s="215"/>
      <c r="FXW212" s="215"/>
      <c r="FXX212" s="214"/>
      <c r="FXY212" s="214"/>
      <c r="FXZ212" s="215"/>
      <c r="FYA212" s="215"/>
      <c r="FYB212" s="215"/>
      <c r="FYC212" s="215"/>
      <c r="FYD212" s="215"/>
      <c r="FYE212" s="215"/>
      <c r="FYF212" s="215"/>
      <c r="FYG212" s="215"/>
      <c r="FYH212" s="215"/>
      <c r="FYI212" s="215"/>
      <c r="FYJ212" s="215"/>
      <c r="FYK212" s="215"/>
      <c r="FYL212" s="215"/>
      <c r="FYM212" s="215"/>
      <c r="FYN212" s="215"/>
      <c r="FYO212" s="215"/>
      <c r="FYP212" s="179"/>
      <c r="FYQ212" s="179"/>
      <c r="FYR212" s="179"/>
      <c r="FYS212" s="179"/>
      <c r="FYT212" s="179"/>
      <c r="FYU212" s="203"/>
      <c r="FYV212" s="203"/>
      <c r="FYW212" s="20"/>
      <c r="FYX212" s="20"/>
      <c r="FYY212" s="5"/>
      <c r="FYZ212" s="6"/>
      <c r="FZA212" s="6"/>
      <c r="FZB212" s="6"/>
      <c r="FZC212" s="7"/>
      <c r="FZD212" s="8"/>
      <c r="FZE212" s="9"/>
      <c r="FZF212" s="9"/>
      <c r="FZG212" s="9"/>
      <c r="FZH212" s="10"/>
      <c r="FZI212" s="7"/>
      <c r="FZJ212" s="7"/>
      <c r="FZK212" s="7"/>
      <c r="FZL212" s="10"/>
      <c r="FZM212" s="11"/>
      <c r="FZN212" s="11"/>
      <c r="FZO212" s="11"/>
      <c r="FZP212" s="11"/>
      <c r="FZQ212" s="10"/>
      <c r="FZR212" s="10"/>
      <c r="FZS212" s="10"/>
      <c r="FZT212" s="12"/>
      <c r="FZU212" s="13"/>
      <c r="FZV212" s="14"/>
      <c r="FZW212" s="14"/>
      <c r="FZX212" s="15"/>
      <c r="FZY212" s="15"/>
      <c r="FZZ212" s="16"/>
      <c r="GAA212" s="16"/>
      <c r="GAB212" s="230"/>
      <c r="GAC212" s="17"/>
      <c r="GAD212" s="42"/>
      <c r="GAE212" s="84"/>
      <c r="GAF212" s="237"/>
      <c r="GAG212" s="8"/>
      <c r="GAH212" s="212"/>
      <c r="GAI212" s="212"/>
      <c r="GAJ212" s="215"/>
      <c r="GAK212" s="215"/>
      <c r="GAL212" s="215"/>
      <c r="GAM212" s="215"/>
      <c r="GAN212" s="221"/>
      <c r="GAO212" s="221"/>
      <c r="GAP212" s="221"/>
      <c r="GAQ212" s="221"/>
      <c r="GAR212" s="215"/>
      <c r="GAS212" s="215"/>
      <c r="GAT212" s="215"/>
      <c r="GAU212" s="215"/>
      <c r="GAV212" s="214"/>
      <c r="GAW212" s="214"/>
      <c r="GAX212" s="214"/>
      <c r="GAY212" s="214"/>
      <c r="GAZ212" s="214"/>
      <c r="GBA212" s="214"/>
      <c r="GBB212" s="215"/>
      <c r="GBC212" s="215"/>
      <c r="GBD212" s="215"/>
      <c r="GBE212" s="215"/>
      <c r="GBF212" s="215"/>
      <c r="GBG212" s="215"/>
      <c r="GBH212" s="215"/>
      <c r="GBI212" s="215"/>
      <c r="GBJ212" s="215"/>
      <c r="GBK212" s="215"/>
      <c r="GBL212" s="214"/>
      <c r="GBM212" s="214"/>
      <c r="GBN212" s="215"/>
      <c r="GBO212" s="215"/>
      <c r="GBP212" s="215"/>
      <c r="GBQ212" s="215"/>
      <c r="GBR212" s="215"/>
      <c r="GBS212" s="215"/>
      <c r="GBT212" s="214"/>
      <c r="GBU212" s="214"/>
      <c r="GBV212" s="215"/>
      <c r="GBW212" s="215"/>
      <c r="GBX212" s="215"/>
      <c r="GBY212" s="215"/>
      <c r="GBZ212" s="215"/>
      <c r="GCA212" s="215"/>
      <c r="GCB212" s="214"/>
      <c r="GCC212" s="214"/>
      <c r="GCD212" s="215"/>
      <c r="GCE212" s="215"/>
      <c r="GCF212" s="215"/>
      <c r="GCG212" s="215"/>
      <c r="GCH212" s="215"/>
      <c r="GCI212" s="215"/>
      <c r="GCJ212" s="215"/>
      <c r="GCK212" s="215"/>
      <c r="GCL212" s="215"/>
      <c r="GCM212" s="215"/>
      <c r="GCN212" s="215"/>
      <c r="GCO212" s="215"/>
      <c r="GCP212" s="215"/>
      <c r="GCQ212" s="215"/>
      <c r="GCR212" s="215"/>
      <c r="GCS212" s="215"/>
      <c r="GCT212" s="179"/>
      <c r="GCU212" s="179"/>
      <c r="GCV212" s="179"/>
      <c r="GCW212" s="179"/>
      <c r="GCX212" s="179"/>
      <c r="GCY212" s="203"/>
      <c r="GCZ212" s="203"/>
      <c r="GDA212" s="20"/>
      <c r="GDB212" s="20"/>
      <c r="GDC212" s="5"/>
      <c r="GDD212" s="6"/>
      <c r="GDE212" s="6"/>
      <c r="GDF212" s="6"/>
      <c r="GDG212" s="7"/>
      <c r="GDH212" s="8"/>
      <c r="GDI212" s="9"/>
      <c r="GDJ212" s="9"/>
      <c r="GDK212" s="9"/>
      <c r="GDL212" s="10"/>
      <c r="GDM212" s="7"/>
      <c r="GDN212" s="7"/>
      <c r="GDO212" s="7"/>
      <c r="GDP212" s="10"/>
      <c r="GDQ212" s="11"/>
      <c r="GDR212" s="11"/>
      <c r="GDS212" s="11"/>
      <c r="GDT212" s="11"/>
      <c r="GDU212" s="10"/>
      <c r="GDV212" s="10"/>
      <c r="GDW212" s="10"/>
      <c r="GDX212" s="12"/>
      <c r="GDY212" s="13"/>
      <c r="GDZ212" s="14"/>
      <c r="GEA212" s="14"/>
      <c r="GEB212" s="15"/>
      <c r="GEC212" s="15"/>
      <c r="GED212" s="16"/>
      <c r="GEE212" s="16"/>
      <c r="GEF212" s="230"/>
      <c r="GEG212" s="17"/>
      <c r="GEH212" s="42"/>
      <c r="GEI212" s="84"/>
      <c r="GEJ212" s="237"/>
      <c r="GEK212" s="8"/>
      <c r="GEL212" s="212"/>
      <c r="GEM212" s="212"/>
      <c r="GEN212" s="215"/>
      <c r="GEO212" s="215"/>
      <c r="GEP212" s="215"/>
      <c r="GEQ212" s="215"/>
      <c r="GER212" s="221"/>
      <c r="GES212" s="221"/>
      <c r="GET212" s="221"/>
      <c r="GEU212" s="221"/>
      <c r="GEV212" s="215"/>
      <c r="GEW212" s="215"/>
      <c r="GEX212" s="215"/>
      <c r="GEY212" s="215"/>
      <c r="GEZ212" s="214"/>
      <c r="GFA212" s="214"/>
      <c r="GFB212" s="214"/>
      <c r="GFC212" s="214"/>
      <c r="GFD212" s="214"/>
      <c r="GFE212" s="214"/>
      <c r="GFF212" s="215"/>
      <c r="GFG212" s="215"/>
      <c r="GFH212" s="215"/>
      <c r="GFI212" s="215"/>
      <c r="GFJ212" s="215"/>
      <c r="GFK212" s="215"/>
      <c r="GFL212" s="215"/>
      <c r="GFM212" s="215"/>
      <c r="GFN212" s="215"/>
      <c r="GFO212" s="215"/>
      <c r="GFP212" s="214"/>
      <c r="GFQ212" s="214"/>
      <c r="GFR212" s="215"/>
      <c r="GFS212" s="215"/>
      <c r="GFT212" s="215"/>
      <c r="GFU212" s="215"/>
      <c r="GFV212" s="215"/>
      <c r="GFW212" s="215"/>
      <c r="GFX212" s="214"/>
      <c r="GFY212" s="214"/>
      <c r="GFZ212" s="215"/>
      <c r="GGA212" s="215"/>
      <c r="GGB212" s="215"/>
      <c r="GGC212" s="215"/>
      <c r="GGD212" s="215"/>
      <c r="GGE212" s="215"/>
      <c r="GGF212" s="214"/>
      <c r="GGG212" s="214"/>
      <c r="GGH212" s="215"/>
      <c r="GGI212" s="215"/>
      <c r="GGJ212" s="215"/>
      <c r="GGK212" s="215"/>
      <c r="GGL212" s="215"/>
      <c r="GGM212" s="215"/>
      <c r="GGN212" s="215"/>
      <c r="GGO212" s="215"/>
      <c r="GGP212" s="215"/>
      <c r="GGQ212" s="215"/>
      <c r="GGR212" s="215"/>
      <c r="GGS212" s="215"/>
      <c r="GGT212" s="215"/>
      <c r="GGU212" s="215"/>
      <c r="GGV212" s="215"/>
      <c r="GGW212" s="215"/>
      <c r="GGX212" s="179"/>
      <c r="GGY212" s="179"/>
      <c r="GGZ212" s="179"/>
      <c r="GHA212" s="179"/>
      <c r="GHB212" s="179"/>
      <c r="GHC212" s="203"/>
      <c r="GHD212" s="203"/>
      <c r="GHE212" s="20"/>
      <c r="GHF212" s="20"/>
      <c r="GHG212" s="5"/>
      <c r="GHH212" s="6"/>
      <c r="GHI212" s="6"/>
      <c r="GHJ212" s="6"/>
      <c r="GHK212" s="7"/>
      <c r="GHL212" s="8"/>
      <c r="GHM212" s="9"/>
      <c r="GHN212" s="9"/>
      <c r="GHO212" s="9"/>
      <c r="GHP212" s="10"/>
      <c r="GHQ212" s="7"/>
      <c r="GHR212" s="7"/>
      <c r="GHS212" s="7"/>
      <c r="GHT212" s="10"/>
      <c r="GHU212" s="11"/>
      <c r="GHV212" s="11"/>
      <c r="GHW212" s="11"/>
      <c r="GHX212" s="11"/>
      <c r="GHY212" s="10"/>
      <c r="GHZ212" s="10"/>
      <c r="GIA212" s="10"/>
      <c r="GIB212" s="12"/>
      <c r="GIC212" s="13"/>
      <c r="GID212" s="14"/>
      <c r="GIE212" s="14"/>
      <c r="GIF212" s="15"/>
      <c r="GIG212" s="15"/>
      <c r="GIH212" s="16"/>
      <c r="GII212" s="16"/>
      <c r="GIJ212" s="230"/>
      <c r="GIK212" s="17"/>
      <c r="GIL212" s="42"/>
      <c r="GIM212" s="84"/>
      <c r="GIN212" s="237"/>
      <c r="GIO212" s="8"/>
      <c r="GIP212" s="212"/>
      <c r="GIQ212" s="212"/>
      <c r="GIR212" s="215"/>
      <c r="GIS212" s="215"/>
      <c r="GIT212" s="215"/>
      <c r="GIU212" s="215"/>
      <c r="GIV212" s="221"/>
      <c r="GIW212" s="221"/>
      <c r="GIX212" s="221"/>
      <c r="GIY212" s="221"/>
      <c r="GIZ212" s="215"/>
      <c r="GJA212" s="215"/>
      <c r="GJB212" s="215"/>
      <c r="GJC212" s="215"/>
      <c r="GJD212" s="214"/>
      <c r="GJE212" s="214"/>
      <c r="GJF212" s="214"/>
      <c r="GJG212" s="214"/>
      <c r="GJH212" s="214"/>
      <c r="GJI212" s="214"/>
      <c r="GJJ212" s="215"/>
      <c r="GJK212" s="215"/>
      <c r="GJL212" s="215"/>
      <c r="GJM212" s="215"/>
      <c r="GJN212" s="215"/>
      <c r="GJO212" s="215"/>
      <c r="GJP212" s="215"/>
      <c r="GJQ212" s="215"/>
      <c r="GJR212" s="215"/>
      <c r="GJS212" s="215"/>
      <c r="GJT212" s="214"/>
      <c r="GJU212" s="214"/>
      <c r="GJV212" s="215"/>
      <c r="GJW212" s="215"/>
      <c r="GJX212" s="215"/>
      <c r="GJY212" s="215"/>
      <c r="GJZ212" s="215"/>
      <c r="GKA212" s="215"/>
      <c r="GKB212" s="214"/>
      <c r="GKC212" s="214"/>
      <c r="GKD212" s="215"/>
      <c r="GKE212" s="215"/>
      <c r="GKF212" s="215"/>
      <c r="GKG212" s="215"/>
      <c r="GKH212" s="215"/>
      <c r="GKI212" s="215"/>
      <c r="GKJ212" s="214"/>
      <c r="GKK212" s="214"/>
      <c r="GKL212" s="215"/>
      <c r="GKM212" s="215"/>
      <c r="GKN212" s="215"/>
      <c r="GKO212" s="215"/>
      <c r="GKP212" s="215"/>
      <c r="GKQ212" s="215"/>
      <c r="GKR212" s="215"/>
      <c r="GKS212" s="215"/>
      <c r="GKT212" s="215"/>
      <c r="GKU212" s="215"/>
      <c r="GKV212" s="215"/>
      <c r="GKW212" s="215"/>
      <c r="GKX212" s="215"/>
      <c r="GKY212" s="215"/>
      <c r="GKZ212" s="215"/>
      <c r="GLA212" s="215"/>
      <c r="GLB212" s="179"/>
      <c r="GLC212" s="179"/>
      <c r="GLD212" s="179"/>
      <c r="GLE212" s="179"/>
      <c r="GLF212" s="179"/>
      <c r="GLG212" s="203"/>
      <c r="GLH212" s="203"/>
      <c r="GLI212" s="20"/>
      <c r="GLJ212" s="20"/>
      <c r="GLK212" s="5"/>
      <c r="GLL212" s="6"/>
      <c r="GLM212" s="6"/>
      <c r="GLN212" s="6"/>
      <c r="GLO212" s="7"/>
      <c r="GLP212" s="8"/>
      <c r="GLQ212" s="9"/>
      <c r="GLR212" s="9"/>
      <c r="GLS212" s="9"/>
      <c r="GLT212" s="10"/>
      <c r="GLU212" s="7"/>
      <c r="GLV212" s="7"/>
      <c r="GLW212" s="7"/>
      <c r="GLX212" s="10"/>
      <c r="GLY212" s="11"/>
      <c r="GLZ212" s="11"/>
      <c r="GMA212" s="11"/>
      <c r="GMB212" s="11"/>
      <c r="GMC212" s="10"/>
      <c r="GMD212" s="10"/>
      <c r="GME212" s="10"/>
      <c r="GMF212" s="12"/>
      <c r="GMG212" s="13"/>
      <c r="GMH212" s="14"/>
      <c r="GMI212" s="14"/>
      <c r="GMJ212" s="15"/>
      <c r="GMK212" s="15"/>
      <c r="GML212" s="16"/>
      <c r="GMM212" s="16"/>
      <c r="GMN212" s="230"/>
      <c r="GMO212" s="17"/>
      <c r="GMP212" s="42"/>
      <c r="GMQ212" s="84"/>
      <c r="GMR212" s="237"/>
      <c r="GMS212" s="8"/>
      <c r="GMT212" s="212"/>
      <c r="GMU212" s="212"/>
      <c r="GMV212" s="215"/>
      <c r="GMW212" s="215"/>
      <c r="GMX212" s="215"/>
      <c r="GMY212" s="215"/>
      <c r="GMZ212" s="221"/>
      <c r="GNA212" s="221"/>
      <c r="GNB212" s="221"/>
      <c r="GNC212" s="221"/>
      <c r="GND212" s="215"/>
      <c r="GNE212" s="215"/>
      <c r="GNF212" s="215"/>
      <c r="GNG212" s="215"/>
      <c r="GNH212" s="214"/>
      <c r="GNI212" s="214"/>
      <c r="GNJ212" s="214"/>
      <c r="GNK212" s="214"/>
      <c r="GNL212" s="214"/>
      <c r="GNM212" s="214"/>
      <c r="GNN212" s="215"/>
      <c r="GNO212" s="215"/>
      <c r="GNP212" s="215"/>
      <c r="GNQ212" s="215"/>
      <c r="GNR212" s="215"/>
      <c r="GNS212" s="215"/>
      <c r="GNT212" s="215"/>
      <c r="GNU212" s="215"/>
      <c r="GNV212" s="215"/>
      <c r="GNW212" s="215"/>
      <c r="GNX212" s="214"/>
      <c r="GNY212" s="214"/>
      <c r="GNZ212" s="215"/>
      <c r="GOA212" s="215"/>
      <c r="GOB212" s="215"/>
      <c r="GOC212" s="215"/>
      <c r="GOD212" s="215"/>
      <c r="GOE212" s="215"/>
      <c r="GOF212" s="214"/>
      <c r="GOG212" s="214"/>
      <c r="GOH212" s="215"/>
      <c r="GOI212" s="215"/>
      <c r="GOJ212" s="215"/>
      <c r="GOK212" s="215"/>
      <c r="GOL212" s="215"/>
      <c r="GOM212" s="215"/>
      <c r="GON212" s="214"/>
      <c r="GOO212" s="214"/>
      <c r="GOP212" s="215"/>
      <c r="GOQ212" s="215"/>
      <c r="GOR212" s="215"/>
      <c r="GOS212" s="215"/>
      <c r="GOT212" s="215"/>
      <c r="GOU212" s="215"/>
      <c r="GOV212" s="215"/>
      <c r="GOW212" s="215"/>
      <c r="GOX212" s="215"/>
      <c r="GOY212" s="215"/>
      <c r="GOZ212" s="215"/>
      <c r="GPA212" s="215"/>
      <c r="GPB212" s="215"/>
      <c r="GPC212" s="215"/>
      <c r="GPD212" s="215"/>
      <c r="GPE212" s="215"/>
      <c r="GPF212" s="179"/>
      <c r="GPG212" s="179"/>
      <c r="GPH212" s="179"/>
      <c r="GPI212" s="179"/>
      <c r="GPJ212" s="179"/>
      <c r="GPK212" s="203"/>
      <c r="GPL212" s="203"/>
      <c r="GPM212" s="20"/>
      <c r="GPN212" s="20"/>
      <c r="GPO212" s="5"/>
      <c r="GPP212" s="6"/>
      <c r="GPQ212" s="6"/>
      <c r="GPR212" s="6"/>
      <c r="GPS212" s="7"/>
      <c r="GPT212" s="8"/>
      <c r="GPU212" s="9"/>
      <c r="GPV212" s="9"/>
      <c r="GPW212" s="9"/>
      <c r="GPX212" s="10"/>
      <c r="GPY212" s="7"/>
      <c r="GPZ212" s="7"/>
      <c r="GQA212" s="7"/>
      <c r="GQB212" s="10"/>
      <c r="GQC212" s="11"/>
      <c r="GQD212" s="11"/>
      <c r="GQE212" s="11"/>
      <c r="GQF212" s="11"/>
      <c r="GQG212" s="10"/>
      <c r="GQH212" s="10"/>
      <c r="GQI212" s="10"/>
      <c r="GQJ212" s="12"/>
      <c r="GQK212" s="13"/>
      <c r="GQL212" s="14"/>
      <c r="GQM212" s="14"/>
      <c r="GQN212" s="15"/>
      <c r="GQO212" s="15"/>
      <c r="GQP212" s="16"/>
      <c r="GQQ212" s="16"/>
      <c r="GQR212" s="230"/>
      <c r="GQS212" s="17"/>
      <c r="GQT212" s="42"/>
      <c r="GQU212" s="84"/>
      <c r="GQV212" s="237"/>
      <c r="GQW212" s="8"/>
      <c r="GQX212" s="212"/>
      <c r="GQY212" s="212"/>
      <c r="GQZ212" s="215"/>
      <c r="GRA212" s="215"/>
      <c r="GRB212" s="215"/>
      <c r="GRC212" s="215"/>
      <c r="GRD212" s="221"/>
      <c r="GRE212" s="221"/>
      <c r="GRF212" s="221"/>
      <c r="GRG212" s="221"/>
      <c r="GRH212" s="215"/>
      <c r="GRI212" s="215"/>
      <c r="GRJ212" s="215"/>
      <c r="GRK212" s="215"/>
      <c r="GRL212" s="214"/>
      <c r="GRM212" s="214"/>
      <c r="GRN212" s="214"/>
      <c r="GRO212" s="214"/>
      <c r="GRP212" s="214"/>
      <c r="GRQ212" s="214"/>
      <c r="GRR212" s="215"/>
      <c r="GRS212" s="215"/>
      <c r="GRT212" s="215"/>
      <c r="GRU212" s="215"/>
      <c r="GRV212" s="215"/>
      <c r="GRW212" s="215"/>
      <c r="GRX212" s="215"/>
      <c r="GRY212" s="215"/>
      <c r="GRZ212" s="215"/>
      <c r="GSA212" s="215"/>
      <c r="GSB212" s="214"/>
      <c r="GSC212" s="214"/>
      <c r="GSD212" s="215"/>
      <c r="GSE212" s="215"/>
      <c r="GSF212" s="215"/>
      <c r="GSG212" s="215"/>
      <c r="GSH212" s="215"/>
      <c r="GSI212" s="215"/>
      <c r="GSJ212" s="214"/>
      <c r="GSK212" s="214"/>
      <c r="GSL212" s="215"/>
      <c r="GSM212" s="215"/>
      <c r="GSN212" s="215"/>
      <c r="GSO212" s="215"/>
      <c r="GSP212" s="215"/>
      <c r="GSQ212" s="215"/>
      <c r="GSR212" s="214"/>
      <c r="GSS212" s="214"/>
      <c r="GST212" s="215"/>
      <c r="GSU212" s="215"/>
      <c r="GSV212" s="215"/>
      <c r="GSW212" s="215"/>
      <c r="GSX212" s="215"/>
      <c r="GSY212" s="215"/>
      <c r="GSZ212" s="215"/>
      <c r="GTA212" s="215"/>
      <c r="GTB212" s="215"/>
      <c r="GTC212" s="215"/>
      <c r="GTD212" s="215"/>
      <c r="GTE212" s="215"/>
      <c r="GTF212" s="215"/>
      <c r="GTG212" s="215"/>
      <c r="GTH212" s="215"/>
      <c r="GTI212" s="215"/>
      <c r="GTJ212" s="179"/>
      <c r="GTK212" s="179"/>
      <c r="GTL212" s="179"/>
      <c r="GTM212" s="179"/>
      <c r="GTN212" s="179"/>
      <c r="GTO212" s="203"/>
      <c r="GTP212" s="203"/>
      <c r="GTQ212" s="20"/>
      <c r="GTR212" s="20"/>
      <c r="GTS212" s="5"/>
      <c r="GTT212" s="6"/>
      <c r="GTU212" s="6"/>
      <c r="GTV212" s="6"/>
      <c r="GTW212" s="7"/>
      <c r="GTX212" s="8"/>
      <c r="GTY212" s="9"/>
      <c r="GTZ212" s="9"/>
      <c r="GUA212" s="9"/>
      <c r="GUB212" s="10"/>
      <c r="GUC212" s="7"/>
      <c r="GUD212" s="7"/>
      <c r="GUE212" s="7"/>
      <c r="GUF212" s="10"/>
      <c r="GUG212" s="11"/>
      <c r="GUH212" s="11"/>
      <c r="GUI212" s="11"/>
      <c r="GUJ212" s="11"/>
      <c r="GUK212" s="10"/>
      <c r="GUL212" s="10"/>
      <c r="GUM212" s="10"/>
      <c r="GUN212" s="12"/>
      <c r="GUO212" s="13"/>
      <c r="GUP212" s="14"/>
      <c r="GUQ212" s="14"/>
      <c r="GUR212" s="15"/>
      <c r="GUS212" s="15"/>
      <c r="GUT212" s="16"/>
      <c r="GUU212" s="16"/>
      <c r="GUV212" s="230"/>
      <c r="GUW212" s="17"/>
      <c r="GUX212" s="42"/>
      <c r="GUY212" s="84"/>
      <c r="GUZ212" s="237"/>
      <c r="GVA212" s="8"/>
      <c r="GVB212" s="212"/>
      <c r="GVC212" s="212"/>
      <c r="GVD212" s="215"/>
      <c r="GVE212" s="215"/>
      <c r="GVF212" s="215"/>
      <c r="GVG212" s="215"/>
      <c r="GVH212" s="221"/>
      <c r="GVI212" s="221"/>
      <c r="GVJ212" s="221"/>
      <c r="GVK212" s="221"/>
      <c r="GVL212" s="215"/>
      <c r="GVM212" s="215"/>
      <c r="GVN212" s="215"/>
      <c r="GVO212" s="215"/>
      <c r="GVP212" s="214"/>
      <c r="GVQ212" s="214"/>
      <c r="GVR212" s="214"/>
      <c r="GVS212" s="214"/>
      <c r="GVT212" s="214"/>
      <c r="GVU212" s="214"/>
      <c r="GVV212" s="215"/>
      <c r="GVW212" s="215"/>
      <c r="GVX212" s="215"/>
      <c r="GVY212" s="215"/>
      <c r="GVZ212" s="215"/>
      <c r="GWA212" s="215"/>
      <c r="GWB212" s="215"/>
      <c r="GWC212" s="215"/>
      <c r="GWD212" s="215"/>
      <c r="GWE212" s="215"/>
      <c r="GWF212" s="214"/>
      <c r="GWG212" s="214"/>
      <c r="GWH212" s="215"/>
      <c r="GWI212" s="215"/>
      <c r="GWJ212" s="215"/>
      <c r="GWK212" s="215"/>
      <c r="GWL212" s="215"/>
      <c r="GWM212" s="215"/>
      <c r="GWN212" s="214"/>
      <c r="GWO212" s="214"/>
      <c r="GWP212" s="215"/>
      <c r="GWQ212" s="215"/>
      <c r="GWR212" s="215"/>
      <c r="GWS212" s="215"/>
      <c r="GWT212" s="215"/>
      <c r="GWU212" s="215"/>
      <c r="GWV212" s="214"/>
      <c r="GWW212" s="214"/>
      <c r="GWX212" s="215"/>
      <c r="GWY212" s="215"/>
      <c r="GWZ212" s="215"/>
      <c r="GXA212" s="215"/>
      <c r="GXB212" s="215"/>
      <c r="GXC212" s="215"/>
      <c r="GXD212" s="215"/>
      <c r="GXE212" s="215"/>
      <c r="GXF212" s="215"/>
      <c r="GXG212" s="215"/>
      <c r="GXH212" s="215"/>
      <c r="GXI212" s="215"/>
      <c r="GXJ212" s="215"/>
      <c r="GXK212" s="215"/>
      <c r="GXL212" s="215"/>
      <c r="GXM212" s="215"/>
      <c r="GXN212" s="179"/>
      <c r="GXO212" s="179"/>
      <c r="GXP212" s="179"/>
      <c r="GXQ212" s="179"/>
      <c r="GXR212" s="179"/>
      <c r="GXS212" s="203"/>
      <c r="GXT212" s="203"/>
      <c r="GXU212" s="20"/>
      <c r="GXV212" s="20"/>
      <c r="GXW212" s="5"/>
      <c r="GXX212" s="6"/>
      <c r="GXY212" s="6"/>
      <c r="GXZ212" s="6"/>
      <c r="GYA212" s="7"/>
      <c r="GYB212" s="8"/>
      <c r="GYC212" s="9"/>
      <c r="GYD212" s="9"/>
      <c r="GYE212" s="9"/>
      <c r="GYF212" s="10"/>
      <c r="GYG212" s="7"/>
      <c r="GYH212" s="7"/>
      <c r="GYI212" s="7"/>
      <c r="GYJ212" s="10"/>
      <c r="GYK212" s="11"/>
      <c r="GYL212" s="11"/>
      <c r="GYM212" s="11"/>
      <c r="GYN212" s="11"/>
      <c r="GYO212" s="10"/>
      <c r="GYP212" s="10"/>
      <c r="GYQ212" s="10"/>
      <c r="GYR212" s="12"/>
      <c r="GYS212" s="13"/>
      <c r="GYT212" s="14"/>
      <c r="GYU212" s="14"/>
      <c r="GYV212" s="15"/>
      <c r="GYW212" s="15"/>
      <c r="GYX212" s="16"/>
      <c r="GYY212" s="16"/>
      <c r="GYZ212" s="230"/>
      <c r="GZA212" s="17"/>
      <c r="GZB212" s="42"/>
      <c r="GZC212" s="84"/>
      <c r="GZD212" s="237"/>
      <c r="GZE212" s="8"/>
      <c r="GZF212" s="212"/>
      <c r="GZG212" s="212"/>
      <c r="GZH212" s="215"/>
      <c r="GZI212" s="215"/>
      <c r="GZJ212" s="215"/>
      <c r="GZK212" s="215"/>
      <c r="GZL212" s="221"/>
      <c r="GZM212" s="221"/>
      <c r="GZN212" s="221"/>
      <c r="GZO212" s="221"/>
      <c r="GZP212" s="215"/>
      <c r="GZQ212" s="215"/>
      <c r="GZR212" s="215"/>
      <c r="GZS212" s="215"/>
      <c r="GZT212" s="214"/>
      <c r="GZU212" s="214"/>
      <c r="GZV212" s="214"/>
      <c r="GZW212" s="214"/>
      <c r="GZX212" s="214"/>
      <c r="GZY212" s="214"/>
      <c r="GZZ212" s="215"/>
      <c r="HAA212" s="215"/>
      <c r="HAB212" s="215"/>
      <c r="HAC212" s="215"/>
      <c r="HAD212" s="215"/>
      <c r="HAE212" s="215"/>
      <c r="HAF212" s="215"/>
      <c r="HAG212" s="215"/>
      <c r="HAH212" s="215"/>
      <c r="HAI212" s="215"/>
      <c r="HAJ212" s="214"/>
      <c r="HAK212" s="214"/>
      <c r="HAL212" s="215"/>
      <c r="HAM212" s="215"/>
      <c r="HAN212" s="215"/>
      <c r="HAO212" s="215"/>
      <c r="HAP212" s="215"/>
      <c r="HAQ212" s="215"/>
      <c r="HAR212" s="214"/>
      <c r="HAS212" s="214"/>
      <c r="HAT212" s="215"/>
      <c r="HAU212" s="215"/>
      <c r="HAV212" s="215"/>
      <c r="HAW212" s="215"/>
      <c r="HAX212" s="215"/>
      <c r="HAY212" s="215"/>
      <c r="HAZ212" s="214"/>
      <c r="HBA212" s="214"/>
      <c r="HBB212" s="215"/>
      <c r="HBC212" s="215"/>
      <c r="HBD212" s="215"/>
      <c r="HBE212" s="215"/>
      <c r="HBF212" s="215"/>
      <c r="HBG212" s="215"/>
      <c r="HBH212" s="215"/>
      <c r="HBI212" s="215"/>
      <c r="HBJ212" s="215"/>
      <c r="HBK212" s="215"/>
      <c r="HBL212" s="215"/>
      <c r="HBM212" s="215"/>
      <c r="HBN212" s="215"/>
      <c r="HBO212" s="215"/>
      <c r="HBP212" s="215"/>
      <c r="HBQ212" s="215"/>
      <c r="HBR212" s="179"/>
      <c r="HBS212" s="179"/>
      <c r="HBT212" s="179"/>
      <c r="HBU212" s="179"/>
      <c r="HBV212" s="179"/>
      <c r="HBW212" s="203"/>
      <c r="HBX212" s="203"/>
      <c r="HBY212" s="20"/>
      <c r="HBZ212" s="20"/>
      <c r="HCA212" s="5"/>
      <c r="HCB212" s="6"/>
      <c r="HCC212" s="6"/>
      <c r="HCD212" s="6"/>
      <c r="HCE212" s="7"/>
      <c r="HCF212" s="8"/>
      <c r="HCG212" s="9"/>
      <c r="HCH212" s="9"/>
      <c r="HCI212" s="9"/>
      <c r="HCJ212" s="10"/>
      <c r="HCK212" s="7"/>
      <c r="HCL212" s="7"/>
      <c r="HCM212" s="7"/>
      <c r="HCN212" s="10"/>
      <c r="HCO212" s="11"/>
      <c r="HCP212" s="11"/>
      <c r="HCQ212" s="11"/>
      <c r="HCR212" s="11"/>
      <c r="HCS212" s="10"/>
      <c r="HCT212" s="10"/>
      <c r="HCU212" s="10"/>
      <c r="HCV212" s="12"/>
      <c r="HCW212" s="13"/>
      <c r="HCX212" s="14"/>
      <c r="HCY212" s="14"/>
      <c r="HCZ212" s="15"/>
      <c r="HDA212" s="15"/>
      <c r="HDB212" s="16"/>
      <c r="HDC212" s="16"/>
      <c r="HDD212" s="230"/>
      <c r="HDE212" s="17"/>
      <c r="HDF212" s="42"/>
      <c r="HDG212" s="84"/>
      <c r="HDH212" s="237"/>
      <c r="HDI212" s="8"/>
      <c r="HDJ212" s="212"/>
      <c r="HDK212" s="212"/>
      <c r="HDL212" s="215"/>
      <c r="HDM212" s="215"/>
      <c r="HDN212" s="215"/>
      <c r="HDO212" s="215"/>
      <c r="HDP212" s="221"/>
      <c r="HDQ212" s="221"/>
      <c r="HDR212" s="221"/>
      <c r="HDS212" s="221"/>
      <c r="HDT212" s="215"/>
      <c r="HDU212" s="215"/>
      <c r="HDV212" s="215"/>
      <c r="HDW212" s="215"/>
      <c r="HDX212" s="214"/>
      <c r="HDY212" s="214"/>
      <c r="HDZ212" s="214"/>
      <c r="HEA212" s="214"/>
      <c r="HEB212" s="214"/>
      <c r="HEC212" s="214"/>
      <c r="HED212" s="215"/>
      <c r="HEE212" s="215"/>
      <c r="HEF212" s="215"/>
      <c r="HEG212" s="215"/>
      <c r="HEH212" s="215"/>
      <c r="HEI212" s="215"/>
      <c r="HEJ212" s="215"/>
      <c r="HEK212" s="215"/>
      <c r="HEL212" s="215"/>
      <c r="HEM212" s="215"/>
      <c r="HEN212" s="214"/>
      <c r="HEO212" s="214"/>
      <c r="HEP212" s="215"/>
      <c r="HEQ212" s="215"/>
      <c r="HER212" s="215"/>
      <c r="HES212" s="215"/>
      <c r="HET212" s="215"/>
      <c r="HEU212" s="215"/>
      <c r="HEV212" s="214"/>
      <c r="HEW212" s="214"/>
      <c r="HEX212" s="215"/>
      <c r="HEY212" s="215"/>
      <c r="HEZ212" s="215"/>
      <c r="HFA212" s="215"/>
      <c r="HFB212" s="215"/>
      <c r="HFC212" s="215"/>
      <c r="HFD212" s="214"/>
      <c r="HFE212" s="214"/>
      <c r="HFF212" s="215"/>
      <c r="HFG212" s="215"/>
      <c r="HFH212" s="215"/>
      <c r="HFI212" s="215"/>
      <c r="HFJ212" s="215"/>
      <c r="HFK212" s="215"/>
      <c r="HFL212" s="215"/>
      <c r="HFM212" s="215"/>
      <c r="HFN212" s="215"/>
      <c r="HFO212" s="215"/>
      <c r="HFP212" s="215"/>
      <c r="HFQ212" s="215"/>
      <c r="HFR212" s="215"/>
      <c r="HFS212" s="215"/>
      <c r="HFT212" s="215"/>
      <c r="HFU212" s="215"/>
      <c r="HFV212" s="179"/>
      <c r="HFW212" s="179"/>
      <c r="HFX212" s="179"/>
      <c r="HFY212" s="179"/>
      <c r="HFZ212" s="179"/>
      <c r="HGA212" s="203"/>
      <c r="HGB212" s="203"/>
      <c r="HGC212" s="20"/>
      <c r="HGD212" s="20"/>
      <c r="HGE212" s="5"/>
      <c r="HGF212" s="6"/>
      <c r="HGG212" s="6"/>
      <c r="HGH212" s="6"/>
      <c r="HGI212" s="7"/>
      <c r="HGJ212" s="8"/>
      <c r="HGK212" s="9"/>
      <c r="HGL212" s="9"/>
      <c r="HGM212" s="9"/>
      <c r="HGN212" s="10"/>
      <c r="HGO212" s="7"/>
      <c r="HGP212" s="7"/>
      <c r="HGQ212" s="7"/>
      <c r="HGR212" s="10"/>
      <c r="HGS212" s="11"/>
      <c r="HGT212" s="11"/>
      <c r="HGU212" s="11"/>
      <c r="HGV212" s="11"/>
      <c r="HGW212" s="10"/>
      <c r="HGX212" s="10"/>
      <c r="HGY212" s="10"/>
      <c r="HGZ212" s="12"/>
      <c r="HHA212" s="13"/>
      <c r="HHB212" s="14"/>
      <c r="HHC212" s="14"/>
      <c r="HHD212" s="15"/>
      <c r="HHE212" s="15"/>
      <c r="HHF212" s="16"/>
      <c r="HHG212" s="16"/>
      <c r="HHH212" s="230"/>
      <c r="HHI212" s="17"/>
      <c r="HHJ212" s="42"/>
      <c r="HHK212" s="84"/>
      <c r="HHL212" s="237"/>
      <c r="HHM212" s="8"/>
      <c r="HHN212" s="212"/>
      <c r="HHO212" s="212"/>
      <c r="HHP212" s="215"/>
      <c r="HHQ212" s="215"/>
      <c r="HHR212" s="215"/>
      <c r="HHS212" s="215"/>
      <c r="HHT212" s="221"/>
      <c r="HHU212" s="221"/>
      <c r="HHV212" s="221"/>
      <c r="HHW212" s="221"/>
      <c r="HHX212" s="215"/>
      <c r="HHY212" s="215"/>
      <c r="HHZ212" s="215"/>
      <c r="HIA212" s="215"/>
      <c r="HIB212" s="214"/>
      <c r="HIC212" s="214"/>
      <c r="HID212" s="214"/>
      <c r="HIE212" s="214"/>
      <c r="HIF212" s="214"/>
      <c r="HIG212" s="214"/>
      <c r="HIH212" s="215"/>
      <c r="HII212" s="215"/>
      <c r="HIJ212" s="215"/>
      <c r="HIK212" s="215"/>
      <c r="HIL212" s="215"/>
      <c r="HIM212" s="215"/>
      <c r="HIN212" s="215"/>
      <c r="HIO212" s="215"/>
      <c r="HIP212" s="215"/>
      <c r="HIQ212" s="215"/>
      <c r="HIR212" s="214"/>
      <c r="HIS212" s="214"/>
      <c r="HIT212" s="215"/>
      <c r="HIU212" s="215"/>
      <c r="HIV212" s="215"/>
      <c r="HIW212" s="215"/>
      <c r="HIX212" s="215"/>
      <c r="HIY212" s="215"/>
      <c r="HIZ212" s="214"/>
      <c r="HJA212" s="214"/>
      <c r="HJB212" s="215"/>
      <c r="HJC212" s="215"/>
      <c r="HJD212" s="215"/>
      <c r="HJE212" s="215"/>
      <c r="HJF212" s="215"/>
      <c r="HJG212" s="215"/>
      <c r="HJH212" s="214"/>
      <c r="HJI212" s="214"/>
      <c r="HJJ212" s="215"/>
      <c r="HJK212" s="215"/>
      <c r="HJL212" s="215"/>
      <c r="HJM212" s="215"/>
      <c r="HJN212" s="215"/>
      <c r="HJO212" s="215"/>
      <c r="HJP212" s="215"/>
      <c r="HJQ212" s="215"/>
      <c r="HJR212" s="215"/>
      <c r="HJS212" s="215"/>
      <c r="HJT212" s="215"/>
      <c r="HJU212" s="215"/>
      <c r="HJV212" s="215"/>
      <c r="HJW212" s="215"/>
      <c r="HJX212" s="215"/>
      <c r="HJY212" s="215"/>
      <c r="HJZ212" s="179"/>
      <c r="HKA212" s="179"/>
      <c r="HKB212" s="179"/>
      <c r="HKC212" s="179"/>
      <c r="HKD212" s="179"/>
      <c r="HKE212" s="203"/>
      <c r="HKF212" s="203"/>
      <c r="HKG212" s="20"/>
      <c r="HKH212" s="20"/>
      <c r="HKI212" s="5"/>
      <c r="HKJ212" s="6"/>
      <c r="HKK212" s="6"/>
      <c r="HKL212" s="6"/>
      <c r="HKM212" s="7"/>
      <c r="HKN212" s="8"/>
      <c r="HKO212" s="9"/>
      <c r="HKP212" s="9"/>
      <c r="HKQ212" s="9"/>
      <c r="HKR212" s="10"/>
      <c r="HKS212" s="7"/>
      <c r="HKT212" s="7"/>
      <c r="HKU212" s="7"/>
      <c r="HKV212" s="10"/>
      <c r="HKW212" s="11"/>
      <c r="HKX212" s="11"/>
      <c r="HKY212" s="11"/>
      <c r="HKZ212" s="11"/>
      <c r="HLA212" s="10"/>
      <c r="HLB212" s="10"/>
      <c r="HLC212" s="10"/>
      <c r="HLD212" s="12"/>
      <c r="HLE212" s="13"/>
      <c r="HLF212" s="14"/>
      <c r="HLG212" s="14"/>
      <c r="HLH212" s="15"/>
      <c r="HLI212" s="15"/>
      <c r="HLJ212" s="16"/>
      <c r="HLK212" s="16"/>
      <c r="HLL212" s="230"/>
      <c r="HLM212" s="17"/>
      <c r="HLN212" s="42"/>
      <c r="HLO212" s="84"/>
      <c r="HLP212" s="237"/>
      <c r="HLQ212" s="8"/>
      <c r="HLR212" s="212"/>
      <c r="HLS212" s="212"/>
      <c r="HLT212" s="215"/>
      <c r="HLU212" s="215"/>
      <c r="HLV212" s="215"/>
      <c r="HLW212" s="215"/>
      <c r="HLX212" s="221"/>
      <c r="HLY212" s="221"/>
      <c r="HLZ212" s="221"/>
      <c r="HMA212" s="221"/>
      <c r="HMB212" s="215"/>
      <c r="HMC212" s="215"/>
      <c r="HMD212" s="215"/>
      <c r="HME212" s="215"/>
      <c r="HMF212" s="214"/>
      <c r="HMG212" s="214"/>
      <c r="HMH212" s="214"/>
      <c r="HMI212" s="214"/>
      <c r="HMJ212" s="214"/>
      <c r="HMK212" s="214"/>
      <c r="HML212" s="215"/>
      <c r="HMM212" s="215"/>
      <c r="HMN212" s="215"/>
      <c r="HMO212" s="215"/>
      <c r="HMP212" s="215"/>
      <c r="HMQ212" s="215"/>
      <c r="HMR212" s="215"/>
      <c r="HMS212" s="215"/>
      <c r="HMT212" s="215"/>
      <c r="HMU212" s="215"/>
      <c r="HMV212" s="214"/>
      <c r="HMW212" s="214"/>
      <c r="HMX212" s="215"/>
      <c r="HMY212" s="215"/>
      <c r="HMZ212" s="215"/>
      <c r="HNA212" s="215"/>
      <c r="HNB212" s="215"/>
      <c r="HNC212" s="215"/>
      <c r="HND212" s="214"/>
      <c r="HNE212" s="214"/>
      <c r="HNF212" s="215"/>
      <c r="HNG212" s="215"/>
      <c r="HNH212" s="215"/>
      <c r="HNI212" s="215"/>
      <c r="HNJ212" s="215"/>
      <c r="HNK212" s="215"/>
      <c r="HNL212" s="214"/>
      <c r="HNM212" s="214"/>
      <c r="HNN212" s="215"/>
      <c r="HNO212" s="215"/>
      <c r="HNP212" s="215"/>
      <c r="HNQ212" s="215"/>
      <c r="HNR212" s="215"/>
      <c r="HNS212" s="215"/>
      <c r="HNT212" s="215"/>
      <c r="HNU212" s="215"/>
      <c r="HNV212" s="215"/>
      <c r="HNW212" s="215"/>
      <c r="HNX212" s="215"/>
      <c r="HNY212" s="215"/>
      <c r="HNZ212" s="215"/>
      <c r="HOA212" s="215"/>
      <c r="HOB212" s="215"/>
      <c r="HOC212" s="215"/>
      <c r="HOD212" s="179"/>
      <c r="HOE212" s="179"/>
      <c r="HOF212" s="179"/>
      <c r="HOG212" s="179"/>
      <c r="HOH212" s="179"/>
      <c r="HOI212" s="203"/>
      <c r="HOJ212" s="203"/>
      <c r="HOK212" s="20"/>
      <c r="HOL212" s="20"/>
      <c r="HOM212" s="5"/>
      <c r="HON212" s="6"/>
      <c r="HOO212" s="6"/>
      <c r="HOP212" s="6"/>
      <c r="HOQ212" s="7"/>
      <c r="HOR212" s="8"/>
      <c r="HOS212" s="9"/>
      <c r="HOT212" s="9"/>
      <c r="HOU212" s="9"/>
      <c r="HOV212" s="10"/>
      <c r="HOW212" s="7"/>
      <c r="HOX212" s="7"/>
      <c r="HOY212" s="7"/>
      <c r="HOZ212" s="10"/>
      <c r="HPA212" s="11"/>
      <c r="HPB212" s="11"/>
      <c r="HPC212" s="11"/>
      <c r="HPD212" s="11"/>
      <c r="HPE212" s="10"/>
      <c r="HPF212" s="10"/>
      <c r="HPG212" s="10"/>
      <c r="HPH212" s="12"/>
      <c r="HPI212" s="13"/>
      <c r="HPJ212" s="14"/>
      <c r="HPK212" s="14"/>
      <c r="HPL212" s="15"/>
      <c r="HPM212" s="15"/>
      <c r="HPN212" s="16"/>
      <c r="HPO212" s="16"/>
      <c r="HPP212" s="230"/>
      <c r="HPQ212" s="17"/>
      <c r="HPR212" s="42"/>
      <c r="HPS212" s="84"/>
      <c r="HPT212" s="237"/>
      <c r="HPU212" s="8"/>
      <c r="HPV212" s="212"/>
      <c r="HPW212" s="212"/>
      <c r="HPX212" s="215"/>
      <c r="HPY212" s="215"/>
      <c r="HPZ212" s="215"/>
      <c r="HQA212" s="215"/>
      <c r="HQB212" s="221"/>
      <c r="HQC212" s="221"/>
      <c r="HQD212" s="221"/>
      <c r="HQE212" s="221"/>
      <c r="HQF212" s="215"/>
      <c r="HQG212" s="215"/>
      <c r="HQH212" s="215"/>
      <c r="HQI212" s="215"/>
      <c r="HQJ212" s="214"/>
      <c r="HQK212" s="214"/>
      <c r="HQL212" s="214"/>
      <c r="HQM212" s="214"/>
      <c r="HQN212" s="214"/>
      <c r="HQO212" s="214"/>
      <c r="HQP212" s="215"/>
      <c r="HQQ212" s="215"/>
      <c r="HQR212" s="215"/>
      <c r="HQS212" s="215"/>
      <c r="HQT212" s="215"/>
      <c r="HQU212" s="215"/>
      <c r="HQV212" s="215"/>
      <c r="HQW212" s="215"/>
      <c r="HQX212" s="215"/>
      <c r="HQY212" s="215"/>
      <c r="HQZ212" s="214"/>
      <c r="HRA212" s="214"/>
      <c r="HRB212" s="215"/>
      <c r="HRC212" s="215"/>
      <c r="HRD212" s="215"/>
      <c r="HRE212" s="215"/>
      <c r="HRF212" s="215"/>
      <c r="HRG212" s="215"/>
      <c r="HRH212" s="214"/>
      <c r="HRI212" s="214"/>
      <c r="HRJ212" s="215"/>
      <c r="HRK212" s="215"/>
      <c r="HRL212" s="215"/>
      <c r="HRM212" s="215"/>
      <c r="HRN212" s="215"/>
      <c r="HRO212" s="215"/>
      <c r="HRP212" s="214"/>
      <c r="HRQ212" s="214"/>
      <c r="HRR212" s="215"/>
      <c r="HRS212" s="215"/>
      <c r="HRT212" s="215"/>
      <c r="HRU212" s="215"/>
      <c r="HRV212" s="215"/>
      <c r="HRW212" s="215"/>
      <c r="HRX212" s="215"/>
      <c r="HRY212" s="215"/>
      <c r="HRZ212" s="215"/>
      <c r="HSA212" s="215"/>
      <c r="HSB212" s="215"/>
      <c r="HSC212" s="215"/>
      <c r="HSD212" s="215"/>
      <c r="HSE212" s="215"/>
      <c r="HSF212" s="215"/>
      <c r="HSG212" s="215"/>
      <c r="HSH212" s="179"/>
      <c r="HSI212" s="179"/>
      <c r="HSJ212" s="179"/>
      <c r="HSK212" s="179"/>
      <c r="HSL212" s="179"/>
      <c r="HSM212" s="203"/>
      <c r="HSN212" s="203"/>
      <c r="HSO212" s="20"/>
      <c r="HSP212" s="20"/>
      <c r="HSQ212" s="5"/>
      <c r="HSR212" s="6"/>
      <c r="HSS212" s="6"/>
      <c r="HST212" s="6"/>
      <c r="HSU212" s="7"/>
      <c r="HSV212" s="8"/>
      <c r="HSW212" s="9"/>
      <c r="HSX212" s="9"/>
      <c r="HSY212" s="9"/>
      <c r="HSZ212" s="10"/>
      <c r="HTA212" s="7"/>
      <c r="HTB212" s="7"/>
      <c r="HTC212" s="7"/>
      <c r="HTD212" s="10"/>
      <c r="HTE212" s="11"/>
      <c r="HTF212" s="11"/>
      <c r="HTG212" s="11"/>
      <c r="HTH212" s="11"/>
      <c r="HTI212" s="10"/>
      <c r="HTJ212" s="10"/>
      <c r="HTK212" s="10"/>
      <c r="HTL212" s="12"/>
      <c r="HTM212" s="13"/>
      <c r="HTN212" s="14"/>
      <c r="HTO212" s="14"/>
      <c r="HTP212" s="15"/>
      <c r="HTQ212" s="15"/>
      <c r="HTR212" s="16"/>
      <c r="HTS212" s="16"/>
      <c r="HTT212" s="230"/>
      <c r="HTU212" s="17"/>
      <c r="HTV212" s="42"/>
      <c r="HTW212" s="84"/>
      <c r="HTX212" s="237"/>
      <c r="HTY212" s="8"/>
      <c r="HTZ212" s="212"/>
      <c r="HUA212" s="212"/>
      <c r="HUB212" s="215"/>
      <c r="HUC212" s="215"/>
      <c r="HUD212" s="215"/>
      <c r="HUE212" s="215"/>
      <c r="HUF212" s="221"/>
      <c r="HUG212" s="221"/>
      <c r="HUH212" s="221"/>
      <c r="HUI212" s="221"/>
      <c r="HUJ212" s="215"/>
      <c r="HUK212" s="215"/>
      <c r="HUL212" s="215"/>
      <c r="HUM212" s="215"/>
      <c r="HUN212" s="214"/>
      <c r="HUO212" s="214"/>
      <c r="HUP212" s="214"/>
      <c r="HUQ212" s="214"/>
      <c r="HUR212" s="214"/>
      <c r="HUS212" s="214"/>
      <c r="HUT212" s="215"/>
      <c r="HUU212" s="215"/>
      <c r="HUV212" s="215"/>
      <c r="HUW212" s="215"/>
      <c r="HUX212" s="215"/>
      <c r="HUY212" s="215"/>
      <c r="HUZ212" s="215"/>
      <c r="HVA212" s="215"/>
      <c r="HVB212" s="215"/>
      <c r="HVC212" s="215"/>
      <c r="HVD212" s="214"/>
      <c r="HVE212" s="214"/>
      <c r="HVF212" s="215"/>
      <c r="HVG212" s="215"/>
      <c r="HVH212" s="215"/>
      <c r="HVI212" s="215"/>
      <c r="HVJ212" s="215"/>
      <c r="HVK212" s="215"/>
      <c r="HVL212" s="214"/>
      <c r="HVM212" s="214"/>
      <c r="HVN212" s="215"/>
      <c r="HVO212" s="215"/>
      <c r="HVP212" s="215"/>
      <c r="HVQ212" s="215"/>
      <c r="HVR212" s="215"/>
      <c r="HVS212" s="215"/>
      <c r="HVT212" s="214"/>
      <c r="HVU212" s="214"/>
      <c r="HVV212" s="215"/>
      <c r="HVW212" s="215"/>
      <c r="HVX212" s="215"/>
      <c r="HVY212" s="215"/>
      <c r="HVZ212" s="215"/>
      <c r="HWA212" s="215"/>
      <c r="HWB212" s="215"/>
      <c r="HWC212" s="215"/>
      <c r="HWD212" s="215"/>
      <c r="HWE212" s="215"/>
      <c r="HWF212" s="215"/>
      <c r="HWG212" s="215"/>
      <c r="HWH212" s="215"/>
      <c r="HWI212" s="215"/>
      <c r="HWJ212" s="215"/>
      <c r="HWK212" s="215"/>
      <c r="HWL212" s="179"/>
      <c r="HWM212" s="179"/>
      <c r="HWN212" s="179"/>
      <c r="HWO212" s="179"/>
      <c r="HWP212" s="179"/>
      <c r="HWQ212" s="203"/>
      <c r="HWR212" s="203"/>
      <c r="HWS212" s="20"/>
      <c r="HWT212" s="20"/>
      <c r="HWU212" s="5"/>
      <c r="HWV212" s="6"/>
      <c r="HWW212" s="6"/>
      <c r="HWX212" s="6"/>
      <c r="HWY212" s="7"/>
      <c r="HWZ212" s="8"/>
      <c r="HXA212" s="9"/>
      <c r="HXB212" s="9"/>
      <c r="HXC212" s="9"/>
      <c r="HXD212" s="10"/>
      <c r="HXE212" s="7"/>
      <c r="HXF212" s="7"/>
      <c r="HXG212" s="7"/>
      <c r="HXH212" s="10"/>
      <c r="HXI212" s="11"/>
      <c r="HXJ212" s="11"/>
      <c r="HXK212" s="11"/>
      <c r="HXL212" s="11"/>
      <c r="HXM212" s="10"/>
      <c r="HXN212" s="10"/>
      <c r="HXO212" s="10"/>
      <c r="HXP212" s="12"/>
      <c r="HXQ212" s="13"/>
      <c r="HXR212" s="14"/>
      <c r="HXS212" s="14"/>
      <c r="HXT212" s="15"/>
      <c r="HXU212" s="15"/>
      <c r="HXV212" s="16"/>
      <c r="HXW212" s="16"/>
      <c r="HXX212" s="230"/>
      <c r="HXY212" s="17"/>
      <c r="HXZ212" s="42"/>
      <c r="HYA212" s="84"/>
      <c r="HYB212" s="237"/>
      <c r="HYC212" s="8"/>
      <c r="HYD212" s="212"/>
      <c r="HYE212" s="212"/>
      <c r="HYF212" s="215"/>
      <c r="HYG212" s="215"/>
      <c r="HYH212" s="215"/>
      <c r="HYI212" s="215"/>
      <c r="HYJ212" s="221"/>
      <c r="HYK212" s="221"/>
      <c r="HYL212" s="221"/>
      <c r="HYM212" s="221"/>
      <c r="HYN212" s="215"/>
      <c r="HYO212" s="215"/>
      <c r="HYP212" s="215"/>
      <c r="HYQ212" s="215"/>
      <c r="HYR212" s="214"/>
      <c r="HYS212" s="214"/>
      <c r="HYT212" s="214"/>
      <c r="HYU212" s="214"/>
      <c r="HYV212" s="214"/>
      <c r="HYW212" s="214"/>
      <c r="HYX212" s="215"/>
      <c r="HYY212" s="215"/>
      <c r="HYZ212" s="215"/>
      <c r="HZA212" s="215"/>
      <c r="HZB212" s="215"/>
      <c r="HZC212" s="215"/>
      <c r="HZD212" s="215"/>
      <c r="HZE212" s="215"/>
      <c r="HZF212" s="215"/>
      <c r="HZG212" s="215"/>
      <c r="HZH212" s="214"/>
      <c r="HZI212" s="214"/>
      <c r="HZJ212" s="215"/>
      <c r="HZK212" s="215"/>
      <c r="HZL212" s="215"/>
      <c r="HZM212" s="215"/>
      <c r="HZN212" s="215"/>
      <c r="HZO212" s="215"/>
      <c r="HZP212" s="214"/>
      <c r="HZQ212" s="214"/>
      <c r="HZR212" s="215"/>
      <c r="HZS212" s="215"/>
      <c r="HZT212" s="215"/>
      <c r="HZU212" s="215"/>
      <c r="HZV212" s="215"/>
      <c r="HZW212" s="215"/>
      <c r="HZX212" s="214"/>
      <c r="HZY212" s="214"/>
      <c r="HZZ212" s="215"/>
      <c r="IAA212" s="215"/>
      <c r="IAB212" s="215"/>
      <c r="IAC212" s="215"/>
      <c r="IAD212" s="215"/>
      <c r="IAE212" s="215"/>
      <c r="IAF212" s="215"/>
      <c r="IAG212" s="215"/>
      <c r="IAH212" s="215"/>
      <c r="IAI212" s="215"/>
      <c r="IAJ212" s="215"/>
      <c r="IAK212" s="215"/>
      <c r="IAL212" s="215"/>
      <c r="IAM212" s="215"/>
      <c r="IAN212" s="215"/>
      <c r="IAO212" s="215"/>
      <c r="IAP212" s="179"/>
      <c r="IAQ212" s="179"/>
      <c r="IAR212" s="179"/>
      <c r="IAS212" s="179"/>
      <c r="IAT212" s="179"/>
      <c r="IAU212" s="203"/>
      <c r="IAV212" s="203"/>
      <c r="IAW212" s="20"/>
      <c r="IAX212" s="20"/>
      <c r="IAY212" s="5"/>
      <c r="IAZ212" s="6"/>
      <c r="IBA212" s="6"/>
      <c r="IBB212" s="6"/>
      <c r="IBC212" s="7"/>
      <c r="IBD212" s="8"/>
      <c r="IBE212" s="9"/>
      <c r="IBF212" s="9"/>
      <c r="IBG212" s="9"/>
      <c r="IBH212" s="10"/>
      <c r="IBI212" s="7"/>
      <c r="IBJ212" s="7"/>
      <c r="IBK212" s="7"/>
      <c r="IBL212" s="10"/>
      <c r="IBM212" s="11"/>
      <c r="IBN212" s="11"/>
      <c r="IBO212" s="11"/>
      <c r="IBP212" s="11"/>
      <c r="IBQ212" s="10"/>
      <c r="IBR212" s="10"/>
      <c r="IBS212" s="10"/>
      <c r="IBT212" s="12"/>
      <c r="IBU212" s="13"/>
      <c r="IBV212" s="14"/>
      <c r="IBW212" s="14"/>
      <c r="IBX212" s="15"/>
      <c r="IBY212" s="15"/>
      <c r="IBZ212" s="16"/>
      <c r="ICA212" s="16"/>
      <c r="ICB212" s="230"/>
      <c r="ICC212" s="17"/>
      <c r="ICD212" s="42"/>
      <c r="ICE212" s="84"/>
      <c r="ICF212" s="237"/>
      <c r="ICG212" s="8"/>
      <c r="ICH212" s="212"/>
      <c r="ICI212" s="212"/>
      <c r="ICJ212" s="215"/>
      <c r="ICK212" s="215"/>
      <c r="ICL212" s="215"/>
      <c r="ICM212" s="215"/>
      <c r="ICN212" s="221"/>
      <c r="ICO212" s="221"/>
      <c r="ICP212" s="221"/>
      <c r="ICQ212" s="221"/>
      <c r="ICR212" s="215"/>
      <c r="ICS212" s="215"/>
      <c r="ICT212" s="215"/>
      <c r="ICU212" s="215"/>
      <c r="ICV212" s="214"/>
      <c r="ICW212" s="214"/>
      <c r="ICX212" s="214"/>
      <c r="ICY212" s="214"/>
      <c r="ICZ212" s="214"/>
      <c r="IDA212" s="214"/>
      <c r="IDB212" s="215"/>
      <c r="IDC212" s="215"/>
      <c r="IDD212" s="215"/>
      <c r="IDE212" s="215"/>
      <c r="IDF212" s="215"/>
      <c r="IDG212" s="215"/>
      <c r="IDH212" s="215"/>
      <c r="IDI212" s="215"/>
      <c r="IDJ212" s="215"/>
      <c r="IDK212" s="215"/>
      <c r="IDL212" s="214"/>
      <c r="IDM212" s="214"/>
      <c r="IDN212" s="215"/>
      <c r="IDO212" s="215"/>
      <c r="IDP212" s="215"/>
      <c r="IDQ212" s="215"/>
      <c r="IDR212" s="215"/>
      <c r="IDS212" s="215"/>
      <c r="IDT212" s="214"/>
      <c r="IDU212" s="214"/>
      <c r="IDV212" s="215"/>
      <c r="IDW212" s="215"/>
      <c r="IDX212" s="215"/>
      <c r="IDY212" s="215"/>
      <c r="IDZ212" s="215"/>
      <c r="IEA212" s="215"/>
      <c r="IEB212" s="214"/>
      <c r="IEC212" s="214"/>
      <c r="IED212" s="215"/>
      <c r="IEE212" s="215"/>
      <c r="IEF212" s="215"/>
      <c r="IEG212" s="215"/>
      <c r="IEH212" s="215"/>
      <c r="IEI212" s="215"/>
      <c r="IEJ212" s="215"/>
      <c r="IEK212" s="215"/>
      <c r="IEL212" s="215"/>
      <c r="IEM212" s="215"/>
      <c r="IEN212" s="215"/>
      <c r="IEO212" s="215"/>
      <c r="IEP212" s="215"/>
      <c r="IEQ212" s="215"/>
      <c r="IER212" s="215"/>
      <c r="IES212" s="215"/>
      <c r="IET212" s="179"/>
      <c r="IEU212" s="179"/>
      <c r="IEV212" s="179"/>
      <c r="IEW212" s="179"/>
      <c r="IEX212" s="179"/>
      <c r="IEY212" s="203"/>
      <c r="IEZ212" s="203"/>
      <c r="IFA212" s="20"/>
      <c r="IFB212" s="20"/>
      <c r="IFC212" s="5"/>
      <c r="IFD212" s="6"/>
      <c r="IFE212" s="6"/>
      <c r="IFF212" s="6"/>
      <c r="IFG212" s="7"/>
      <c r="IFH212" s="8"/>
      <c r="IFI212" s="9"/>
      <c r="IFJ212" s="9"/>
      <c r="IFK212" s="9"/>
      <c r="IFL212" s="10"/>
      <c r="IFM212" s="7"/>
      <c r="IFN212" s="7"/>
      <c r="IFO212" s="7"/>
      <c r="IFP212" s="10"/>
      <c r="IFQ212" s="11"/>
      <c r="IFR212" s="11"/>
      <c r="IFS212" s="11"/>
      <c r="IFT212" s="11"/>
      <c r="IFU212" s="10"/>
      <c r="IFV212" s="10"/>
      <c r="IFW212" s="10"/>
      <c r="IFX212" s="12"/>
      <c r="IFY212" s="13"/>
      <c r="IFZ212" s="14"/>
      <c r="IGA212" s="14"/>
      <c r="IGB212" s="15"/>
      <c r="IGC212" s="15"/>
      <c r="IGD212" s="16"/>
      <c r="IGE212" s="16"/>
      <c r="IGF212" s="230"/>
      <c r="IGG212" s="17"/>
      <c r="IGH212" s="42"/>
      <c r="IGI212" s="84"/>
      <c r="IGJ212" s="237"/>
      <c r="IGK212" s="8"/>
      <c r="IGL212" s="212"/>
      <c r="IGM212" s="212"/>
      <c r="IGN212" s="215"/>
      <c r="IGO212" s="215"/>
      <c r="IGP212" s="215"/>
      <c r="IGQ212" s="215"/>
      <c r="IGR212" s="221"/>
      <c r="IGS212" s="221"/>
      <c r="IGT212" s="221"/>
      <c r="IGU212" s="221"/>
      <c r="IGV212" s="215"/>
      <c r="IGW212" s="215"/>
      <c r="IGX212" s="215"/>
      <c r="IGY212" s="215"/>
      <c r="IGZ212" s="214"/>
      <c r="IHA212" s="214"/>
      <c r="IHB212" s="214"/>
      <c r="IHC212" s="214"/>
      <c r="IHD212" s="214"/>
      <c r="IHE212" s="214"/>
      <c r="IHF212" s="215"/>
      <c r="IHG212" s="215"/>
      <c r="IHH212" s="215"/>
      <c r="IHI212" s="215"/>
      <c r="IHJ212" s="215"/>
      <c r="IHK212" s="215"/>
      <c r="IHL212" s="215"/>
      <c r="IHM212" s="215"/>
      <c r="IHN212" s="215"/>
      <c r="IHO212" s="215"/>
      <c r="IHP212" s="214"/>
      <c r="IHQ212" s="214"/>
      <c r="IHR212" s="215"/>
      <c r="IHS212" s="215"/>
      <c r="IHT212" s="215"/>
      <c r="IHU212" s="215"/>
      <c r="IHV212" s="215"/>
      <c r="IHW212" s="215"/>
      <c r="IHX212" s="214"/>
      <c r="IHY212" s="214"/>
      <c r="IHZ212" s="215"/>
      <c r="IIA212" s="215"/>
      <c r="IIB212" s="215"/>
      <c r="IIC212" s="215"/>
      <c r="IID212" s="215"/>
      <c r="IIE212" s="215"/>
      <c r="IIF212" s="214"/>
      <c r="IIG212" s="214"/>
      <c r="IIH212" s="215"/>
      <c r="III212" s="215"/>
      <c r="IIJ212" s="215"/>
      <c r="IIK212" s="215"/>
      <c r="IIL212" s="215"/>
      <c r="IIM212" s="215"/>
      <c r="IIN212" s="215"/>
      <c r="IIO212" s="215"/>
      <c r="IIP212" s="215"/>
      <c r="IIQ212" s="215"/>
      <c r="IIR212" s="215"/>
      <c r="IIS212" s="215"/>
      <c r="IIT212" s="215"/>
      <c r="IIU212" s="215"/>
      <c r="IIV212" s="215"/>
      <c r="IIW212" s="215"/>
      <c r="IIX212" s="179"/>
      <c r="IIY212" s="179"/>
      <c r="IIZ212" s="179"/>
      <c r="IJA212" s="179"/>
      <c r="IJB212" s="179"/>
      <c r="IJC212" s="203"/>
      <c r="IJD212" s="203"/>
      <c r="IJE212" s="20"/>
      <c r="IJF212" s="20"/>
      <c r="IJG212" s="5"/>
      <c r="IJH212" s="6"/>
      <c r="IJI212" s="6"/>
      <c r="IJJ212" s="6"/>
      <c r="IJK212" s="7"/>
      <c r="IJL212" s="8"/>
      <c r="IJM212" s="9"/>
      <c r="IJN212" s="9"/>
      <c r="IJO212" s="9"/>
      <c r="IJP212" s="10"/>
      <c r="IJQ212" s="7"/>
      <c r="IJR212" s="7"/>
      <c r="IJS212" s="7"/>
      <c r="IJT212" s="10"/>
      <c r="IJU212" s="11"/>
      <c r="IJV212" s="11"/>
      <c r="IJW212" s="11"/>
      <c r="IJX212" s="11"/>
      <c r="IJY212" s="10"/>
      <c r="IJZ212" s="10"/>
      <c r="IKA212" s="10"/>
      <c r="IKB212" s="12"/>
      <c r="IKC212" s="13"/>
      <c r="IKD212" s="14"/>
      <c r="IKE212" s="14"/>
      <c r="IKF212" s="15"/>
      <c r="IKG212" s="15"/>
      <c r="IKH212" s="16"/>
      <c r="IKI212" s="16"/>
      <c r="IKJ212" s="230"/>
      <c r="IKK212" s="17"/>
      <c r="IKL212" s="42"/>
      <c r="IKM212" s="84"/>
      <c r="IKN212" s="237"/>
      <c r="IKO212" s="8"/>
      <c r="IKP212" s="212"/>
      <c r="IKQ212" s="212"/>
      <c r="IKR212" s="215"/>
      <c r="IKS212" s="215"/>
      <c r="IKT212" s="215"/>
      <c r="IKU212" s="215"/>
      <c r="IKV212" s="221"/>
      <c r="IKW212" s="221"/>
      <c r="IKX212" s="221"/>
      <c r="IKY212" s="221"/>
      <c r="IKZ212" s="215"/>
      <c r="ILA212" s="215"/>
      <c r="ILB212" s="215"/>
      <c r="ILC212" s="215"/>
      <c r="ILD212" s="214"/>
      <c r="ILE212" s="214"/>
      <c r="ILF212" s="214"/>
      <c r="ILG212" s="214"/>
      <c r="ILH212" s="214"/>
      <c r="ILI212" s="214"/>
      <c r="ILJ212" s="215"/>
      <c r="ILK212" s="215"/>
      <c r="ILL212" s="215"/>
      <c r="ILM212" s="215"/>
      <c r="ILN212" s="215"/>
      <c r="ILO212" s="215"/>
      <c r="ILP212" s="215"/>
      <c r="ILQ212" s="215"/>
      <c r="ILR212" s="215"/>
      <c r="ILS212" s="215"/>
      <c r="ILT212" s="214"/>
      <c r="ILU212" s="214"/>
      <c r="ILV212" s="215"/>
      <c r="ILW212" s="215"/>
      <c r="ILX212" s="215"/>
      <c r="ILY212" s="215"/>
      <c r="ILZ212" s="215"/>
      <c r="IMA212" s="215"/>
      <c r="IMB212" s="214"/>
      <c r="IMC212" s="214"/>
      <c r="IMD212" s="215"/>
      <c r="IME212" s="215"/>
      <c r="IMF212" s="215"/>
      <c r="IMG212" s="215"/>
      <c r="IMH212" s="215"/>
      <c r="IMI212" s="215"/>
      <c r="IMJ212" s="214"/>
      <c r="IMK212" s="214"/>
      <c r="IML212" s="215"/>
      <c r="IMM212" s="215"/>
      <c r="IMN212" s="215"/>
      <c r="IMO212" s="215"/>
      <c r="IMP212" s="215"/>
      <c r="IMQ212" s="215"/>
      <c r="IMR212" s="215"/>
      <c r="IMS212" s="215"/>
      <c r="IMT212" s="215"/>
      <c r="IMU212" s="215"/>
      <c r="IMV212" s="215"/>
      <c r="IMW212" s="215"/>
      <c r="IMX212" s="215"/>
      <c r="IMY212" s="215"/>
      <c r="IMZ212" s="215"/>
      <c r="INA212" s="215"/>
      <c r="INB212" s="179"/>
      <c r="INC212" s="179"/>
      <c r="IND212" s="179"/>
      <c r="INE212" s="179"/>
      <c r="INF212" s="179"/>
      <c r="ING212" s="203"/>
      <c r="INH212" s="203"/>
      <c r="INI212" s="20"/>
      <c r="INJ212" s="20"/>
      <c r="INK212" s="5"/>
      <c r="INL212" s="6"/>
      <c r="INM212" s="6"/>
      <c r="INN212" s="6"/>
      <c r="INO212" s="7"/>
      <c r="INP212" s="8"/>
      <c r="INQ212" s="9"/>
      <c r="INR212" s="9"/>
      <c r="INS212" s="9"/>
      <c r="INT212" s="10"/>
      <c r="INU212" s="7"/>
      <c r="INV212" s="7"/>
      <c r="INW212" s="7"/>
      <c r="INX212" s="10"/>
      <c r="INY212" s="11"/>
      <c r="INZ212" s="11"/>
      <c r="IOA212" s="11"/>
      <c r="IOB212" s="11"/>
      <c r="IOC212" s="10"/>
      <c r="IOD212" s="10"/>
      <c r="IOE212" s="10"/>
      <c r="IOF212" s="12"/>
      <c r="IOG212" s="13"/>
      <c r="IOH212" s="14"/>
      <c r="IOI212" s="14"/>
      <c r="IOJ212" s="15"/>
      <c r="IOK212" s="15"/>
      <c r="IOL212" s="16"/>
      <c r="IOM212" s="16"/>
      <c r="ION212" s="230"/>
      <c r="IOO212" s="17"/>
      <c r="IOP212" s="42"/>
      <c r="IOQ212" s="84"/>
      <c r="IOR212" s="237"/>
      <c r="IOS212" s="8"/>
      <c r="IOT212" s="212"/>
      <c r="IOU212" s="212"/>
      <c r="IOV212" s="215"/>
      <c r="IOW212" s="215"/>
      <c r="IOX212" s="215"/>
      <c r="IOY212" s="215"/>
      <c r="IOZ212" s="221"/>
      <c r="IPA212" s="221"/>
      <c r="IPB212" s="221"/>
      <c r="IPC212" s="221"/>
      <c r="IPD212" s="215"/>
      <c r="IPE212" s="215"/>
      <c r="IPF212" s="215"/>
      <c r="IPG212" s="215"/>
      <c r="IPH212" s="214"/>
      <c r="IPI212" s="214"/>
      <c r="IPJ212" s="214"/>
      <c r="IPK212" s="214"/>
      <c r="IPL212" s="214"/>
      <c r="IPM212" s="214"/>
      <c r="IPN212" s="215"/>
      <c r="IPO212" s="215"/>
      <c r="IPP212" s="215"/>
      <c r="IPQ212" s="215"/>
      <c r="IPR212" s="215"/>
      <c r="IPS212" s="215"/>
      <c r="IPT212" s="215"/>
      <c r="IPU212" s="215"/>
      <c r="IPV212" s="215"/>
      <c r="IPW212" s="215"/>
      <c r="IPX212" s="214"/>
      <c r="IPY212" s="214"/>
      <c r="IPZ212" s="215"/>
      <c r="IQA212" s="215"/>
      <c r="IQB212" s="215"/>
      <c r="IQC212" s="215"/>
      <c r="IQD212" s="215"/>
      <c r="IQE212" s="215"/>
      <c r="IQF212" s="214"/>
      <c r="IQG212" s="214"/>
      <c r="IQH212" s="215"/>
      <c r="IQI212" s="215"/>
      <c r="IQJ212" s="215"/>
      <c r="IQK212" s="215"/>
      <c r="IQL212" s="215"/>
      <c r="IQM212" s="215"/>
      <c r="IQN212" s="214"/>
      <c r="IQO212" s="214"/>
      <c r="IQP212" s="215"/>
      <c r="IQQ212" s="215"/>
      <c r="IQR212" s="215"/>
      <c r="IQS212" s="215"/>
      <c r="IQT212" s="215"/>
      <c r="IQU212" s="215"/>
      <c r="IQV212" s="215"/>
      <c r="IQW212" s="215"/>
      <c r="IQX212" s="215"/>
      <c r="IQY212" s="215"/>
      <c r="IQZ212" s="215"/>
      <c r="IRA212" s="215"/>
      <c r="IRB212" s="215"/>
      <c r="IRC212" s="215"/>
      <c r="IRD212" s="215"/>
      <c r="IRE212" s="215"/>
      <c r="IRF212" s="179"/>
      <c r="IRG212" s="179"/>
      <c r="IRH212" s="179"/>
      <c r="IRI212" s="179"/>
      <c r="IRJ212" s="179"/>
      <c r="IRK212" s="203"/>
      <c r="IRL212" s="203"/>
      <c r="IRM212" s="20"/>
      <c r="IRN212" s="20"/>
      <c r="IRO212" s="5"/>
      <c r="IRP212" s="6"/>
      <c r="IRQ212" s="6"/>
      <c r="IRR212" s="6"/>
      <c r="IRS212" s="7"/>
      <c r="IRT212" s="8"/>
      <c r="IRU212" s="9"/>
      <c r="IRV212" s="9"/>
      <c r="IRW212" s="9"/>
      <c r="IRX212" s="10"/>
      <c r="IRY212" s="7"/>
      <c r="IRZ212" s="7"/>
      <c r="ISA212" s="7"/>
      <c r="ISB212" s="10"/>
      <c r="ISC212" s="11"/>
      <c r="ISD212" s="11"/>
      <c r="ISE212" s="11"/>
      <c r="ISF212" s="11"/>
      <c r="ISG212" s="10"/>
      <c r="ISH212" s="10"/>
      <c r="ISI212" s="10"/>
      <c r="ISJ212" s="12"/>
      <c r="ISK212" s="13"/>
      <c r="ISL212" s="14"/>
      <c r="ISM212" s="14"/>
      <c r="ISN212" s="15"/>
      <c r="ISO212" s="15"/>
      <c r="ISP212" s="16"/>
      <c r="ISQ212" s="16"/>
      <c r="ISR212" s="230"/>
      <c r="ISS212" s="17"/>
      <c r="IST212" s="42"/>
      <c r="ISU212" s="84"/>
      <c r="ISV212" s="237"/>
      <c r="ISW212" s="8"/>
      <c r="ISX212" s="212"/>
      <c r="ISY212" s="212"/>
      <c r="ISZ212" s="215"/>
      <c r="ITA212" s="215"/>
      <c r="ITB212" s="215"/>
      <c r="ITC212" s="215"/>
      <c r="ITD212" s="221"/>
      <c r="ITE212" s="221"/>
      <c r="ITF212" s="221"/>
      <c r="ITG212" s="221"/>
      <c r="ITH212" s="215"/>
      <c r="ITI212" s="215"/>
      <c r="ITJ212" s="215"/>
      <c r="ITK212" s="215"/>
      <c r="ITL212" s="214"/>
      <c r="ITM212" s="214"/>
      <c r="ITN212" s="214"/>
      <c r="ITO212" s="214"/>
      <c r="ITP212" s="214"/>
      <c r="ITQ212" s="214"/>
      <c r="ITR212" s="215"/>
      <c r="ITS212" s="215"/>
      <c r="ITT212" s="215"/>
      <c r="ITU212" s="215"/>
      <c r="ITV212" s="215"/>
      <c r="ITW212" s="215"/>
      <c r="ITX212" s="215"/>
      <c r="ITY212" s="215"/>
      <c r="ITZ212" s="215"/>
      <c r="IUA212" s="215"/>
      <c r="IUB212" s="214"/>
      <c r="IUC212" s="214"/>
      <c r="IUD212" s="215"/>
      <c r="IUE212" s="215"/>
      <c r="IUF212" s="215"/>
      <c r="IUG212" s="215"/>
      <c r="IUH212" s="215"/>
      <c r="IUI212" s="215"/>
      <c r="IUJ212" s="214"/>
      <c r="IUK212" s="214"/>
      <c r="IUL212" s="215"/>
      <c r="IUM212" s="215"/>
      <c r="IUN212" s="215"/>
      <c r="IUO212" s="215"/>
      <c r="IUP212" s="215"/>
      <c r="IUQ212" s="215"/>
      <c r="IUR212" s="214"/>
      <c r="IUS212" s="214"/>
      <c r="IUT212" s="215"/>
      <c r="IUU212" s="215"/>
      <c r="IUV212" s="215"/>
      <c r="IUW212" s="215"/>
      <c r="IUX212" s="215"/>
      <c r="IUY212" s="215"/>
      <c r="IUZ212" s="215"/>
      <c r="IVA212" s="215"/>
      <c r="IVB212" s="215"/>
      <c r="IVC212" s="215"/>
      <c r="IVD212" s="215"/>
      <c r="IVE212" s="215"/>
      <c r="IVF212" s="215"/>
      <c r="IVG212" s="215"/>
      <c r="IVH212" s="215"/>
      <c r="IVI212" s="215"/>
      <c r="IVJ212" s="179"/>
      <c r="IVK212" s="179"/>
      <c r="IVL212" s="179"/>
      <c r="IVM212" s="179"/>
      <c r="IVN212" s="179"/>
      <c r="IVO212" s="203"/>
      <c r="IVP212" s="203"/>
      <c r="IVQ212" s="20"/>
      <c r="IVR212" s="20"/>
      <c r="IVS212" s="5"/>
      <c r="IVT212" s="6"/>
      <c r="IVU212" s="6"/>
      <c r="IVV212" s="6"/>
      <c r="IVW212" s="7"/>
      <c r="IVX212" s="8"/>
      <c r="IVY212" s="9"/>
      <c r="IVZ212" s="9"/>
      <c r="IWA212" s="9"/>
      <c r="IWB212" s="10"/>
      <c r="IWC212" s="7"/>
      <c r="IWD212" s="7"/>
      <c r="IWE212" s="7"/>
      <c r="IWF212" s="10"/>
      <c r="IWG212" s="11"/>
      <c r="IWH212" s="11"/>
      <c r="IWI212" s="11"/>
      <c r="IWJ212" s="11"/>
      <c r="IWK212" s="10"/>
      <c r="IWL212" s="10"/>
      <c r="IWM212" s="10"/>
      <c r="IWN212" s="12"/>
      <c r="IWO212" s="13"/>
      <c r="IWP212" s="14"/>
      <c r="IWQ212" s="14"/>
      <c r="IWR212" s="15"/>
      <c r="IWS212" s="15"/>
      <c r="IWT212" s="16"/>
      <c r="IWU212" s="16"/>
      <c r="IWV212" s="230"/>
      <c r="IWW212" s="17"/>
      <c r="IWX212" s="42"/>
      <c r="IWY212" s="84"/>
      <c r="IWZ212" s="237"/>
      <c r="IXA212" s="8"/>
      <c r="IXB212" s="212"/>
      <c r="IXC212" s="212"/>
      <c r="IXD212" s="215"/>
      <c r="IXE212" s="215"/>
      <c r="IXF212" s="215"/>
      <c r="IXG212" s="215"/>
      <c r="IXH212" s="221"/>
      <c r="IXI212" s="221"/>
      <c r="IXJ212" s="221"/>
      <c r="IXK212" s="221"/>
      <c r="IXL212" s="215"/>
      <c r="IXM212" s="215"/>
      <c r="IXN212" s="215"/>
      <c r="IXO212" s="215"/>
      <c r="IXP212" s="214"/>
      <c r="IXQ212" s="214"/>
      <c r="IXR212" s="214"/>
      <c r="IXS212" s="214"/>
      <c r="IXT212" s="214"/>
      <c r="IXU212" s="214"/>
      <c r="IXV212" s="215"/>
      <c r="IXW212" s="215"/>
      <c r="IXX212" s="215"/>
      <c r="IXY212" s="215"/>
      <c r="IXZ212" s="215"/>
      <c r="IYA212" s="215"/>
      <c r="IYB212" s="215"/>
      <c r="IYC212" s="215"/>
      <c r="IYD212" s="215"/>
      <c r="IYE212" s="215"/>
      <c r="IYF212" s="214"/>
      <c r="IYG212" s="214"/>
      <c r="IYH212" s="215"/>
      <c r="IYI212" s="215"/>
      <c r="IYJ212" s="215"/>
      <c r="IYK212" s="215"/>
      <c r="IYL212" s="215"/>
      <c r="IYM212" s="215"/>
      <c r="IYN212" s="214"/>
      <c r="IYO212" s="214"/>
      <c r="IYP212" s="215"/>
      <c r="IYQ212" s="215"/>
      <c r="IYR212" s="215"/>
      <c r="IYS212" s="215"/>
      <c r="IYT212" s="215"/>
      <c r="IYU212" s="215"/>
      <c r="IYV212" s="214"/>
      <c r="IYW212" s="214"/>
      <c r="IYX212" s="215"/>
      <c r="IYY212" s="215"/>
      <c r="IYZ212" s="215"/>
      <c r="IZA212" s="215"/>
      <c r="IZB212" s="215"/>
      <c r="IZC212" s="215"/>
      <c r="IZD212" s="215"/>
      <c r="IZE212" s="215"/>
      <c r="IZF212" s="215"/>
      <c r="IZG212" s="215"/>
      <c r="IZH212" s="215"/>
      <c r="IZI212" s="215"/>
      <c r="IZJ212" s="215"/>
      <c r="IZK212" s="215"/>
      <c r="IZL212" s="215"/>
      <c r="IZM212" s="215"/>
      <c r="IZN212" s="179"/>
      <c r="IZO212" s="179"/>
      <c r="IZP212" s="179"/>
      <c r="IZQ212" s="179"/>
      <c r="IZR212" s="179"/>
      <c r="IZS212" s="203"/>
      <c r="IZT212" s="203"/>
      <c r="IZU212" s="20"/>
      <c r="IZV212" s="20"/>
      <c r="IZW212" s="5"/>
      <c r="IZX212" s="6"/>
      <c r="IZY212" s="6"/>
      <c r="IZZ212" s="6"/>
      <c r="JAA212" s="7"/>
      <c r="JAB212" s="8"/>
      <c r="JAC212" s="9"/>
      <c r="JAD212" s="9"/>
      <c r="JAE212" s="9"/>
      <c r="JAF212" s="10"/>
      <c r="JAG212" s="7"/>
      <c r="JAH212" s="7"/>
      <c r="JAI212" s="7"/>
      <c r="JAJ212" s="10"/>
      <c r="JAK212" s="11"/>
      <c r="JAL212" s="11"/>
      <c r="JAM212" s="11"/>
      <c r="JAN212" s="11"/>
      <c r="JAO212" s="10"/>
      <c r="JAP212" s="10"/>
      <c r="JAQ212" s="10"/>
      <c r="JAR212" s="12"/>
      <c r="JAS212" s="13"/>
      <c r="JAT212" s="14"/>
      <c r="JAU212" s="14"/>
      <c r="JAV212" s="15"/>
      <c r="JAW212" s="15"/>
      <c r="JAX212" s="16"/>
      <c r="JAY212" s="16"/>
      <c r="JAZ212" s="230"/>
      <c r="JBA212" s="17"/>
      <c r="JBB212" s="42"/>
      <c r="JBC212" s="84"/>
      <c r="JBD212" s="237"/>
      <c r="JBE212" s="8"/>
      <c r="JBF212" s="212"/>
      <c r="JBG212" s="212"/>
      <c r="JBH212" s="215"/>
      <c r="JBI212" s="215"/>
      <c r="JBJ212" s="215"/>
      <c r="JBK212" s="215"/>
      <c r="JBL212" s="221"/>
      <c r="JBM212" s="221"/>
      <c r="JBN212" s="221"/>
      <c r="JBO212" s="221"/>
      <c r="JBP212" s="215"/>
      <c r="JBQ212" s="215"/>
      <c r="JBR212" s="215"/>
      <c r="JBS212" s="215"/>
      <c r="JBT212" s="214"/>
      <c r="JBU212" s="214"/>
      <c r="JBV212" s="214"/>
      <c r="JBW212" s="214"/>
      <c r="JBX212" s="214"/>
      <c r="JBY212" s="214"/>
      <c r="JBZ212" s="215"/>
      <c r="JCA212" s="215"/>
      <c r="JCB212" s="215"/>
      <c r="JCC212" s="215"/>
      <c r="JCD212" s="215"/>
      <c r="JCE212" s="215"/>
      <c r="JCF212" s="215"/>
      <c r="JCG212" s="215"/>
      <c r="JCH212" s="215"/>
      <c r="JCI212" s="215"/>
      <c r="JCJ212" s="214"/>
      <c r="JCK212" s="214"/>
      <c r="JCL212" s="215"/>
      <c r="JCM212" s="215"/>
      <c r="JCN212" s="215"/>
      <c r="JCO212" s="215"/>
      <c r="JCP212" s="215"/>
      <c r="JCQ212" s="215"/>
      <c r="JCR212" s="214"/>
      <c r="JCS212" s="214"/>
      <c r="JCT212" s="215"/>
      <c r="JCU212" s="215"/>
      <c r="JCV212" s="215"/>
      <c r="JCW212" s="215"/>
      <c r="JCX212" s="215"/>
      <c r="JCY212" s="215"/>
      <c r="JCZ212" s="214"/>
      <c r="JDA212" s="214"/>
      <c r="JDB212" s="215"/>
      <c r="JDC212" s="215"/>
      <c r="JDD212" s="215"/>
      <c r="JDE212" s="215"/>
      <c r="JDF212" s="215"/>
      <c r="JDG212" s="215"/>
      <c r="JDH212" s="215"/>
      <c r="JDI212" s="215"/>
      <c r="JDJ212" s="215"/>
      <c r="JDK212" s="215"/>
      <c r="JDL212" s="215"/>
      <c r="JDM212" s="215"/>
      <c r="JDN212" s="215"/>
      <c r="JDO212" s="215"/>
      <c r="JDP212" s="215"/>
      <c r="JDQ212" s="215"/>
      <c r="JDR212" s="179"/>
      <c r="JDS212" s="179"/>
      <c r="JDT212" s="179"/>
      <c r="JDU212" s="179"/>
      <c r="JDV212" s="179"/>
      <c r="JDW212" s="203"/>
      <c r="JDX212" s="203"/>
      <c r="JDY212" s="20"/>
      <c r="JDZ212" s="20"/>
      <c r="JEA212" s="5"/>
      <c r="JEB212" s="6"/>
      <c r="JEC212" s="6"/>
      <c r="JED212" s="6"/>
      <c r="JEE212" s="7"/>
      <c r="JEF212" s="8"/>
      <c r="JEG212" s="9"/>
      <c r="JEH212" s="9"/>
      <c r="JEI212" s="9"/>
      <c r="JEJ212" s="10"/>
      <c r="JEK212" s="7"/>
      <c r="JEL212" s="7"/>
      <c r="JEM212" s="7"/>
      <c r="JEN212" s="10"/>
      <c r="JEO212" s="11"/>
      <c r="JEP212" s="11"/>
      <c r="JEQ212" s="11"/>
      <c r="JER212" s="11"/>
      <c r="JES212" s="10"/>
      <c r="JET212" s="10"/>
      <c r="JEU212" s="10"/>
      <c r="JEV212" s="12"/>
      <c r="JEW212" s="13"/>
      <c r="JEX212" s="14"/>
      <c r="JEY212" s="14"/>
      <c r="JEZ212" s="15"/>
      <c r="JFA212" s="15"/>
      <c r="JFB212" s="16"/>
      <c r="JFC212" s="16"/>
      <c r="JFD212" s="230"/>
      <c r="JFE212" s="17"/>
      <c r="JFF212" s="42"/>
      <c r="JFG212" s="84"/>
      <c r="JFH212" s="237"/>
      <c r="JFI212" s="8"/>
      <c r="JFJ212" s="212"/>
      <c r="JFK212" s="212"/>
      <c r="JFL212" s="215"/>
      <c r="JFM212" s="215"/>
      <c r="JFN212" s="215"/>
      <c r="JFO212" s="215"/>
      <c r="JFP212" s="221"/>
      <c r="JFQ212" s="221"/>
      <c r="JFR212" s="221"/>
      <c r="JFS212" s="221"/>
      <c r="JFT212" s="215"/>
      <c r="JFU212" s="215"/>
      <c r="JFV212" s="215"/>
      <c r="JFW212" s="215"/>
      <c r="JFX212" s="214"/>
      <c r="JFY212" s="214"/>
      <c r="JFZ212" s="214"/>
      <c r="JGA212" s="214"/>
      <c r="JGB212" s="214"/>
      <c r="JGC212" s="214"/>
      <c r="JGD212" s="215"/>
      <c r="JGE212" s="215"/>
      <c r="JGF212" s="215"/>
      <c r="JGG212" s="215"/>
      <c r="JGH212" s="215"/>
      <c r="JGI212" s="215"/>
      <c r="JGJ212" s="215"/>
      <c r="JGK212" s="215"/>
      <c r="JGL212" s="215"/>
      <c r="JGM212" s="215"/>
      <c r="JGN212" s="214"/>
      <c r="JGO212" s="214"/>
      <c r="JGP212" s="215"/>
      <c r="JGQ212" s="215"/>
      <c r="JGR212" s="215"/>
      <c r="JGS212" s="215"/>
      <c r="JGT212" s="215"/>
      <c r="JGU212" s="215"/>
      <c r="JGV212" s="214"/>
      <c r="JGW212" s="214"/>
      <c r="JGX212" s="215"/>
      <c r="JGY212" s="215"/>
      <c r="JGZ212" s="215"/>
      <c r="JHA212" s="215"/>
      <c r="JHB212" s="215"/>
      <c r="JHC212" s="215"/>
      <c r="JHD212" s="214"/>
      <c r="JHE212" s="214"/>
      <c r="JHF212" s="215"/>
      <c r="JHG212" s="215"/>
      <c r="JHH212" s="215"/>
      <c r="JHI212" s="215"/>
      <c r="JHJ212" s="215"/>
      <c r="JHK212" s="215"/>
      <c r="JHL212" s="215"/>
      <c r="JHM212" s="215"/>
      <c r="JHN212" s="215"/>
      <c r="JHO212" s="215"/>
      <c r="JHP212" s="215"/>
      <c r="JHQ212" s="215"/>
      <c r="JHR212" s="215"/>
      <c r="JHS212" s="215"/>
      <c r="JHT212" s="215"/>
      <c r="JHU212" s="215"/>
      <c r="JHV212" s="179"/>
      <c r="JHW212" s="179"/>
      <c r="JHX212" s="179"/>
      <c r="JHY212" s="179"/>
      <c r="JHZ212" s="179"/>
      <c r="JIA212" s="203"/>
      <c r="JIB212" s="203"/>
      <c r="JIC212" s="20"/>
      <c r="JID212" s="20"/>
      <c r="JIE212" s="5"/>
      <c r="JIF212" s="6"/>
      <c r="JIG212" s="6"/>
      <c r="JIH212" s="6"/>
      <c r="JII212" s="7"/>
      <c r="JIJ212" s="8"/>
      <c r="JIK212" s="9"/>
      <c r="JIL212" s="9"/>
      <c r="JIM212" s="9"/>
      <c r="JIN212" s="10"/>
      <c r="JIO212" s="7"/>
      <c r="JIP212" s="7"/>
      <c r="JIQ212" s="7"/>
      <c r="JIR212" s="10"/>
      <c r="JIS212" s="11"/>
      <c r="JIT212" s="11"/>
      <c r="JIU212" s="11"/>
      <c r="JIV212" s="11"/>
      <c r="JIW212" s="10"/>
      <c r="JIX212" s="10"/>
      <c r="JIY212" s="10"/>
      <c r="JIZ212" s="12"/>
      <c r="JJA212" s="13"/>
      <c r="JJB212" s="14"/>
      <c r="JJC212" s="14"/>
      <c r="JJD212" s="15"/>
      <c r="JJE212" s="15"/>
      <c r="JJF212" s="16"/>
      <c r="JJG212" s="16"/>
      <c r="JJH212" s="230"/>
      <c r="JJI212" s="17"/>
      <c r="JJJ212" s="42"/>
      <c r="JJK212" s="84"/>
      <c r="JJL212" s="237"/>
      <c r="JJM212" s="8"/>
      <c r="JJN212" s="212"/>
      <c r="JJO212" s="212"/>
      <c r="JJP212" s="215"/>
      <c r="JJQ212" s="215"/>
      <c r="JJR212" s="215"/>
      <c r="JJS212" s="215"/>
      <c r="JJT212" s="221"/>
      <c r="JJU212" s="221"/>
      <c r="JJV212" s="221"/>
      <c r="JJW212" s="221"/>
      <c r="JJX212" s="215"/>
      <c r="JJY212" s="215"/>
      <c r="JJZ212" s="215"/>
      <c r="JKA212" s="215"/>
      <c r="JKB212" s="214"/>
      <c r="JKC212" s="214"/>
      <c r="JKD212" s="214"/>
      <c r="JKE212" s="214"/>
      <c r="JKF212" s="214"/>
      <c r="JKG212" s="214"/>
      <c r="JKH212" s="215"/>
      <c r="JKI212" s="215"/>
      <c r="JKJ212" s="215"/>
      <c r="JKK212" s="215"/>
      <c r="JKL212" s="215"/>
      <c r="JKM212" s="215"/>
      <c r="JKN212" s="215"/>
      <c r="JKO212" s="215"/>
      <c r="JKP212" s="215"/>
      <c r="JKQ212" s="215"/>
      <c r="JKR212" s="214"/>
      <c r="JKS212" s="214"/>
      <c r="JKT212" s="215"/>
      <c r="JKU212" s="215"/>
      <c r="JKV212" s="215"/>
      <c r="JKW212" s="215"/>
      <c r="JKX212" s="215"/>
      <c r="JKY212" s="215"/>
      <c r="JKZ212" s="214"/>
      <c r="JLA212" s="214"/>
      <c r="JLB212" s="215"/>
      <c r="JLC212" s="215"/>
      <c r="JLD212" s="215"/>
      <c r="JLE212" s="215"/>
      <c r="JLF212" s="215"/>
      <c r="JLG212" s="215"/>
      <c r="JLH212" s="214"/>
      <c r="JLI212" s="214"/>
      <c r="JLJ212" s="215"/>
      <c r="JLK212" s="215"/>
      <c r="JLL212" s="215"/>
      <c r="JLM212" s="215"/>
      <c r="JLN212" s="215"/>
      <c r="JLO212" s="215"/>
      <c r="JLP212" s="215"/>
      <c r="JLQ212" s="215"/>
      <c r="JLR212" s="215"/>
      <c r="JLS212" s="215"/>
      <c r="JLT212" s="215"/>
      <c r="JLU212" s="215"/>
      <c r="JLV212" s="215"/>
      <c r="JLW212" s="215"/>
      <c r="JLX212" s="215"/>
      <c r="JLY212" s="215"/>
      <c r="JLZ212" s="179"/>
      <c r="JMA212" s="179"/>
      <c r="JMB212" s="179"/>
      <c r="JMC212" s="179"/>
      <c r="JMD212" s="179"/>
      <c r="JME212" s="203"/>
      <c r="JMF212" s="203"/>
      <c r="JMG212" s="20"/>
      <c r="JMH212" s="20"/>
      <c r="JMI212" s="5"/>
      <c r="JMJ212" s="6"/>
      <c r="JMK212" s="6"/>
      <c r="JML212" s="6"/>
      <c r="JMM212" s="7"/>
      <c r="JMN212" s="8"/>
      <c r="JMO212" s="9"/>
      <c r="JMP212" s="9"/>
      <c r="JMQ212" s="9"/>
      <c r="JMR212" s="10"/>
      <c r="JMS212" s="7"/>
      <c r="JMT212" s="7"/>
      <c r="JMU212" s="7"/>
      <c r="JMV212" s="10"/>
      <c r="JMW212" s="11"/>
      <c r="JMX212" s="11"/>
      <c r="JMY212" s="11"/>
      <c r="JMZ212" s="11"/>
      <c r="JNA212" s="10"/>
      <c r="JNB212" s="10"/>
      <c r="JNC212" s="10"/>
      <c r="JND212" s="12"/>
      <c r="JNE212" s="13"/>
      <c r="JNF212" s="14"/>
      <c r="JNG212" s="14"/>
      <c r="JNH212" s="15"/>
      <c r="JNI212" s="15"/>
      <c r="JNJ212" s="16"/>
      <c r="JNK212" s="16"/>
      <c r="JNL212" s="230"/>
      <c r="JNM212" s="17"/>
      <c r="JNN212" s="42"/>
      <c r="JNO212" s="84"/>
      <c r="JNP212" s="237"/>
      <c r="JNQ212" s="8"/>
      <c r="JNR212" s="212"/>
      <c r="JNS212" s="212"/>
      <c r="JNT212" s="215"/>
      <c r="JNU212" s="215"/>
      <c r="JNV212" s="215"/>
      <c r="JNW212" s="215"/>
      <c r="JNX212" s="221"/>
      <c r="JNY212" s="221"/>
      <c r="JNZ212" s="221"/>
      <c r="JOA212" s="221"/>
      <c r="JOB212" s="215"/>
      <c r="JOC212" s="215"/>
      <c r="JOD212" s="215"/>
      <c r="JOE212" s="215"/>
      <c r="JOF212" s="214"/>
      <c r="JOG212" s="214"/>
      <c r="JOH212" s="214"/>
      <c r="JOI212" s="214"/>
      <c r="JOJ212" s="214"/>
      <c r="JOK212" s="214"/>
      <c r="JOL212" s="215"/>
      <c r="JOM212" s="215"/>
      <c r="JON212" s="215"/>
      <c r="JOO212" s="215"/>
      <c r="JOP212" s="215"/>
      <c r="JOQ212" s="215"/>
      <c r="JOR212" s="215"/>
      <c r="JOS212" s="215"/>
      <c r="JOT212" s="215"/>
      <c r="JOU212" s="215"/>
      <c r="JOV212" s="214"/>
      <c r="JOW212" s="214"/>
      <c r="JOX212" s="215"/>
      <c r="JOY212" s="215"/>
      <c r="JOZ212" s="215"/>
      <c r="JPA212" s="215"/>
      <c r="JPB212" s="215"/>
      <c r="JPC212" s="215"/>
      <c r="JPD212" s="214"/>
      <c r="JPE212" s="214"/>
      <c r="JPF212" s="215"/>
      <c r="JPG212" s="215"/>
      <c r="JPH212" s="215"/>
      <c r="JPI212" s="215"/>
      <c r="JPJ212" s="215"/>
      <c r="JPK212" s="215"/>
      <c r="JPL212" s="214"/>
      <c r="JPM212" s="214"/>
      <c r="JPN212" s="215"/>
      <c r="JPO212" s="215"/>
      <c r="JPP212" s="215"/>
      <c r="JPQ212" s="215"/>
      <c r="JPR212" s="215"/>
      <c r="JPS212" s="215"/>
      <c r="JPT212" s="215"/>
      <c r="JPU212" s="215"/>
      <c r="JPV212" s="215"/>
      <c r="JPW212" s="215"/>
      <c r="JPX212" s="215"/>
      <c r="JPY212" s="215"/>
      <c r="JPZ212" s="215"/>
      <c r="JQA212" s="215"/>
      <c r="JQB212" s="215"/>
      <c r="JQC212" s="215"/>
      <c r="JQD212" s="179"/>
      <c r="JQE212" s="179"/>
      <c r="JQF212" s="179"/>
      <c r="JQG212" s="179"/>
      <c r="JQH212" s="179"/>
      <c r="JQI212" s="203"/>
      <c r="JQJ212" s="203"/>
      <c r="JQK212" s="20"/>
      <c r="JQL212" s="20"/>
      <c r="JQM212" s="5"/>
      <c r="JQN212" s="6"/>
      <c r="JQO212" s="6"/>
      <c r="JQP212" s="6"/>
      <c r="JQQ212" s="7"/>
      <c r="JQR212" s="8"/>
      <c r="JQS212" s="9"/>
      <c r="JQT212" s="9"/>
      <c r="JQU212" s="9"/>
      <c r="JQV212" s="10"/>
      <c r="JQW212" s="7"/>
      <c r="JQX212" s="7"/>
      <c r="JQY212" s="7"/>
      <c r="JQZ212" s="10"/>
      <c r="JRA212" s="11"/>
      <c r="JRB212" s="11"/>
      <c r="JRC212" s="11"/>
      <c r="JRD212" s="11"/>
      <c r="JRE212" s="10"/>
      <c r="JRF212" s="10"/>
      <c r="JRG212" s="10"/>
      <c r="JRH212" s="12"/>
      <c r="JRI212" s="13"/>
      <c r="JRJ212" s="14"/>
      <c r="JRK212" s="14"/>
      <c r="JRL212" s="15"/>
      <c r="JRM212" s="15"/>
      <c r="JRN212" s="16"/>
      <c r="JRO212" s="16"/>
      <c r="JRP212" s="230"/>
      <c r="JRQ212" s="17"/>
      <c r="JRR212" s="42"/>
      <c r="JRS212" s="84"/>
      <c r="JRT212" s="237"/>
      <c r="JRU212" s="8"/>
      <c r="JRV212" s="212"/>
      <c r="JRW212" s="212"/>
      <c r="JRX212" s="215"/>
      <c r="JRY212" s="215"/>
      <c r="JRZ212" s="215"/>
      <c r="JSA212" s="215"/>
      <c r="JSB212" s="221"/>
      <c r="JSC212" s="221"/>
      <c r="JSD212" s="221"/>
      <c r="JSE212" s="221"/>
      <c r="JSF212" s="215"/>
      <c r="JSG212" s="215"/>
      <c r="JSH212" s="215"/>
      <c r="JSI212" s="215"/>
      <c r="JSJ212" s="214"/>
      <c r="JSK212" s="214"/>
      <c r="JSL212" s="214"/>
      <c r="JSM212" s="214"/>
      <c r="JSN212" s="214"/>
      <c r="JSO212" s="214"/>
      <c r="JSP212" s="215"/>
      <c r="JSQ212" s="215"/>
      <c r="JSR212" s="215"/>
      <c r="JSS212" s="215"/>
      <c r="JST212" s="215"/>
      <c r="JSU212" s="215"/>
      <c r="JSV212" s="215"/>
      <c r="JSW212" s="215"/>
      <c r="JSX212" s="215"/>
      <c r="JSY212" s="215"/>
      <c r="JSZ212" s="214"/>
      <c r="JTA212" s="214"/>
      <c r="JTB212" s="215"/>
      <c r="JTC212" s="215"/>
      <c r="JTD212" s="215"/>
      <c r="JTE212" s="215"/>
      <c r="JTF212" s="215"/>
      <c r="JTG212" s="215"/>
      <c r="JTH212" s="214"/>
      <c r="JTI212" s="214"/>
      <c r="JTJ212" s="215"/>
      <c r="JTK212" s="215"/>
      <c r="JTL212" s="215"/>
      <c r="JTM212" s="215"/>
      <c r="JTN212" s="215"/>
      <c r="JTO212" s="215"/>
      <c r="JTP212" s="214"/>
      <c r="JTQ212" s="214"/>
      <c r="JTR212" s="215"/>
      <c r="JTS212" s="215"/>
      <c r="JTT212" s="215"/>
      <c r="JTU212" s="215"/>
      <c r="JTV212" s="215"/>
      <c r="JTW212" s="215"/>
      <c r="JTX212" s="215"/>
      <c r="JTY212" s="215"/>
      <c r="JTZ212" s="215"/>
      <c r="JUA212" s="215"/>
      <c r="JUB212" s="215"/>
      <c r="JUC212" s="215"/>
      <c r="JUD212" s="215"/>
      <c r="JUE212" s="215"/>
      <c r="JUF212" s="215"/>
      <c r="JUG212" s="215"/>
      <c r="JUH212" s="179"/>
      <c r="JUI212" s="179"/>
      <c r="JUJ212" s="179"/>
      <c r="JUK212" s="179"/>
      <c r="JUL212" s="179"/>
      <c r="JUM212" s="203"/>
      <c r="JUN212" s="203"/>
      <c r="JUO212" s="20"/>
      <c r="JUP212" s="20"/>
      <c r="JUQ212" s="5"/>
      <c r="JUR212" s="6"/>
      <c r="JUS212" s="6"/>
      <c r="JUT212" s="6"/>
      <c r="JUU212" s="7"/>
      <c r="JUV212" s="8"/>
      <c r="JUW212" s="9"/>
      <c r="JUX212" s="9"/>
      <c r="JUY212" s="9"/>
      <c r="JUZ212" s="10"/>
      <c r="JVA212" s="7"/>
      <c r="JVB212" s="7"/>
      <c r="JVC212" s="7"/>
      <c r="JVD212" s="10"/>
      <c r="JVE212" s="11"/>
      <c r="JVF212" s="11"/>
      <c r="JVG212" s="11"/>
      <c r="JVH212" s="11"/>
      <c r="JVI212" s="10"/>
      <c r="JVJ212" s="10"/>
      <c r="JVK212" s="10"/>
      <c r="JVL212" s="12"/>
      <c r="JVM212" s="13"/>
      <c r="JVN212" s="14"/>
      <c r="JVO212" s="14"/>
      <c r="JVP212" s="15"/>
      <c r="JVQ212" s="15"/>
      <c r="JVR212" s="16"/>
      <c r="JVS212" s="16"/>
      <c r="JVT212" s="230"/>
      <c r="JVU212" s="17"/>
      <c r="JVV212" s="42"/>
      <c r="JVW212" s="84"/>
      <c r="JVX212" s="237"/>
      <c r="JVY212" s="8"/>
      <c r="JVZ212" s="212"/>
      <c r="JWA212" s="212"/>
      <c r="JWB212" s="215"/>
      <c r="JWC212" s="215"/>
      <c r="JWD212" s="215"/>
      <c r="JWE212" s="215"/>
      <c r="JWF212" s="221"/>
      <c r="JWG212" s="221"/>
      <c r="JWH212" s="221"/>
      <c r="JWI212" s="221"/>
      <c r="JWJ212" s="215"/>
      <c r="JWK212" s="215"/>
      <c r="JWL212" s="215"/>
      <c r="JWM212" s="215"/>
      <c r="JWN212" s="214"/>
      <c r="JWO212" s="214"/>
      <c r="JWP212" s="214"/>
      <c r="JWQ212" s="214"/>
      <c r="JWR212" s="214"/>
      <c r="JWS212" s="214"/>
      <c r="JWT212" s="215"/>
      <c r="JWU212" s="215"/>
      <c r="JWV212" s="215"/>
      <c r="JWW212" s="215"/>
      <c r="JWX212" s="215"/>
      <c r="JWY212" s="215"/>
      <c r="JWZ212" s="215"/>
      <c r="JXA212" s="215"/>
      <c r="JXB212" s="215"/>
      <c r="JXC212" s="215"/>
      <c r="JXD212" s="214"/>
      <c r="JXE212" s="214"/>
      <c r="JXF212" s="215"/>
      <c r="JXG212" s="215"/>
      <c r="JXH212" s="215"/>
      <c r="JXI212" s="215"/>
      <c r="JXJ212" s="215"/>
      <c r="JXK212" s="215"/>
      <c r="JXL212" s="214"/>
      <c r="JXM212" s="214"/>
      <c r="JXN212" s="215"/>
      <c r="JXO212" s="215"/>
      <c r="JXP212" s="215"/>
      <c r="JXQ212" s="215"/>
      <c r="JXR212" s="215"/>
      <c r="JXS212" s="215"/>
      <c r="JXT212" s="214"/>
      <c r="JXU212" s="214"/>
      <c r="JXV212" s="215"/>
      <c r="JXW212" s="215"/>
      <c r="JXX212" s="215"/>
      <c r="JXY212" s="215"/>
      <c r="JXZ212" s="215"/>
      <c r="JYA212" s="215"/>
      <c r="JYB212" s="215"/>
      <c r="JYC212" s="215"/>
      <c r="JYD212" s="215"/>
      <c r="JYE212" s="215"/>
      <c r="JYF212" s="215"/>
      <c r="JYG212" s="215"/>
      <c r="JYH212" s="215"/>
      <c r="JYI212" s="215"/>
      <c r="JYJ212" s="215"/>
      <c r="JYK212" s="215"/>
      <c r="JYL212" s="179"/>
      <c r="JYM212" s="179"/>
      <c r="JYN212" s="179"/>
      <c r="JYO212" s="179"/>
      <c r="JYP212" s="179"/>
      <c r="JYQ212" s="203"/>
      <c r="JYR212" s="203"/>
      <c r="JYS212" s="20"/>
      <c r="JYT212" s="20"/>
      <c r="JYU212" s="5"/>
      <c r="JYV212" s="6"/>
      <c r="JYW212" s="6"/>
      <c r="JYX212" s="6"/>
      <c r="JYY212" s="7"/>
      <c r="JYZ212" s="8"/>
      <c r="JZA212" s="9"/>
      <c r="JZB212" s="9"/>
      <c r="JZC212" s="9"/>
      <c r="JZD212" s="10"/>
      <c r="JZE212" s="7"/>
      <c r="JZF212" s="7"/>
      <c r="JZG212" s="7"/>
      <c r="JZH212" s="10"/>
      <c r="JZI212" s="11"/>
      <c r="JZJ212" s="11"/>
      <c r="JZK212" s="11"/>
      <c r="JZL212" s="11"/>
      <c r="JZM212" s="10"/>
      <c r="JZN212" s="10"/>
      <c r="JZO212" s="10"/>
      <c r="JZP212" s="12"/>
      <c r="JZQ212" s="13"/>
      <c r="JZR212" s="14"/>
      <c r="JZS212" s="14"/>
      <c r="JZT212" s="15"/>
      <c r="JZU212" s="15"/>
      <c r="JZV212" s="16"/>
      <c r="JZW212" s="16"/>
      <c r="JZX212" s="230"/>
      <c r="JZY212" s="17"/>
      <c r="JZZ212" s="42"/>
      <c r="KAA212" s="84"/>
      <c r="KAB212" s="237"/>
      <c r="KAC212" s="8"/>
      <c r="KAD212" s="212"/>
      <c r="KAE212" s="212"/>
      <c r="KAF212" s="215"/>
      <c r="KAG212" s="215"/>
      <c r="KAH212" s="215"/>
      <c r="KAI212" s="215"/>
      <c r="KAJ212" s="221"/>
      <c r="KAK212" s="221"/>
      <c r="KAL212" s="221"/>
      <c r="KAM212" s="221"/>
      <c r="KAN212" s="215"/>
      <c r="KAO212" s="215"/>
      <c r="KAP212" s="215"/>
      <c r="KAQ212" s="215"/>
      <c r="KAR212" s="214"/>
      <c r="KAS212" s="214"/>
      <c r="KAT212" s="214"/>
      <c r="KAU212" s="214"/>
      <c r="KAV212" s="214"/>
      <c r="KAW212" s="214"/>
      <c r="KAX212" s="215"/>
      <c r="KAY212" s="215"/>
      <c r="KAZ212" s="215"/>
      <c r="KBA212" s="215"/>
      <c r="KBB212" s="215"/>
      <c r="KBC212" s="215"/>
      <c r="KBD212" s="215"/>
      <c r="KBE212" s="215"/>
      <c r="KBF212" s="215"/>
      <c r="KBG212" s="215"/>
      <c r="KBH212" s="214"/>
      <c r="KBI212" s="214"/>
      <c r="KBJ212" s="215"/>
      <c r="KBK212" s="215"/>
      <c r="KBL212" s="215"/>
      <c r="KBM212" s="215"/>
      <c r="KBN212" s="215"/>
      <c r="KBO212" s="215"/>
      <c r="KBP212" s="214"/>
      <c r="KBQ212" s="214"/>
      <c r="KBR212" s="215"/>
      <c r="KBS212" s="215"/>
      <c r="KBT212" s="215"/>
      <c r="KBU212" s="215"/>
      <c r="KBV212" s="215"/>
      <c r="KBW212" s="215"/>
      <c r="KBX212" s="214"/>
      <c r="KBY212" s="214"/>
      <c r="KBZ212" s="215"/>
      <c r="KCA212" s="215"/>
      <c r="KCB212" s="215"/>
      <c r="KCC212" s="215"/>
      <c r="KCD212" s="215"/>
      <c r="KCE212" s="215"/>
      <c r="KCF212" s="215"/>
      <c r="KCG212" s="215"/>
      <c r="KCH212" s="215"/>
      <c r="KCI212" s="215"/>
      <c r="KCJ212" s="215"/>
      <c r="KCK212" s="215"/>
      <c r="KCL212" s="215"/>
      <c r="KCM212" s="215"/>
      <c r="KCN212" s="215"/>
      <c r="KCO212" s="215"/>
      <c r="KCP212" s="179"/>
      <c r="KCQ212" s="179"/>
      <c r="KCR212" s="179"/>
      <c r="KCS212" s="179"/>
      <c r="KCT212" s="179"/>
      <c r="KCU212" s="203"/>
      <c r="KCV212" s="203"/>
      <c r="KCW212" s="20"/>
      <c r="KCX212" s="20"/>
      <c r="KCY212" s="5"/>
      <c r="KCZ212" s="6"/>
      <c r="KDA212" s="6"/>
      <c r="KDB212" s="6"/>
      <c r="KDC212" s="7"/>
      <c r="KDD212" s="8"/>
      <c r="KDE212" s="9"/>
      <c r="KDF212" s="9"/>
      <c r="KDG212" s="9"/>
      <c r="KDH212" s="10"/>
      <c r="KDI212" s="7"/>
      <c r="KDJ212" s="7"/>
      <c r="KDK212" s="7"/>
      <c r="KDL212" s="10"/>
      <c r="KDM212" s="11"/>
      <c r="KDN212" s="11"/>
      <c r="KDO212" s="11"/>
      <c r="KDP212" s="11"/>
      <c r="KDQ212" s="10"/>
      <c r="KDR212" s="10"/>
      <c r="KDS212" s="10"/>
      <c r="KDT212" s="12"/>
      <c r="KDU212" s="13"/>
      <c r="KDV212" s="14"/>
      <c r="KDW212" s="14"/>
      <c r="KDX212" s="15"/>
      <c r="KDY212" s="15"/>
      <c r="KDZ212" s="16"/>
      <c r="KEA212" s="16"/>
      <c r="KEB212" s="230"/>
      <c r="KEC212" s="17"/>
      <c r="KED212" s="42"/>
      <c r="KEE212" s="84"/>
      <c r="KEF212" s="237"/>
      <c r="KEG212" s="8"/>
      <c r="KEH212" s="212"/>
      <c r="KEI212" s="212"/>
      <c r="KEJ212" s="215"/>
      <c r="KEK212" s="215"/>
      <c r="KEL212" s="215"/>
      <c r="KEM212" s="215"/>
      <c r="KEN212" s="221"/>
      <c r="KEO212" s="221"/>
      <c r="KEP212" s="221"/>
      <c r="KEQ212" s="221"/>
      <c r="KER212" s="215"/>
      <c r="KES212" s="215"/>
      <c r="KET212" s="215"/>
      <c r="KEU212" s="215"/>
      <c r="KEV212" s="214"/>
      <c r="KEW212" s="214"/>
      <c r="KEX212" s="214"/>
      <c r="KEY212" s="214"/>
      <c r="KEZ212" s="214"/>
      <c r="KFA212" s="214"/>
      <c r="KFB212" s="215"/>
      <c r="KFC212" s="215"/>
      <c r="KFD212" s="215"/>
      <c r="KFE212" s="215"/>
      <c r="KFF212" s="215"/>
      <c r="KFG212" s="215"/>
      <c r="KFH212" s="215"/>
      <c r="KFI212" s="215"/>
      <c r="KFJ212" s="215"/>
      <c r="KFK212" s="215"/>
      <c r="KFL212" s="214"/>
      <c r="KFM212" s="214"/>
      <c r="KFN212" s="215"/>
      <c r="KFO212" s="215"/>
      <c r="KFP212" s="215"/>
      <c r="KFQ212" s="215"/>
      <c r="KFR212" s="215"/>
      <c r="KFS212" s="215"/>
      <c r="KFT212" s="214"/>
      <c r="KFU212" s="214"/>
      <c r="KFV212" s="215"/>
      <c r="KFW212" s="215"/>
      <c r="KFX212" s="215"/>
      <c r="KFY212" s="215"/>
      <c r="KFZ212" s="215"/>
      <c r="KGA212" s="215"/>
      <c r="KGB212" s="214"/>
      <c r="KGC212" s="214"/>
      <c r="KGD212" s="215"/>
      <c r="KGE212" s="215"/>
      <c r="KGF212" s="215"/>
      <c r="KGG212" s="215"/>
      <c r="KGH212" s="215"/>
      <c r="KGI212" s="215"/>
      <c r="KGJ212" s="215"/>
      <c r="KGK212" s="215"/>
      <c r="KGL212" s="215"/>
      <c r="KGM212" s="215"/>
      <c r="KGN212" s="215"/>
      <c r="KGO212" s="215"/>
      <c r="KGP212" s="215"/>
      <c r="KGQ212" s="215"/>
      <c r="KGR212" s="215"/>
      <c r="KGS212" s="215"/>
      <c r="KGT212" s="179"/>
      <c r="KGU212" s="179"/>
      <c r="KGV212" s="179"/>
      <c r="KGW212" s="179"/>
      <c r="KGX212" s="179"/>
      <c r="KGY212" s="203"/>
      <c r="KGZ212" s="203"/>
      <c r="KHA212" s="20"/>
      <c r="KHB212" s="20"/>
      <c r="KHC212" s="5"/>
      <c r="KHD212" s="6"/>
      <c r="KHE212" s="6"/>
      <c r="KHF212" s="6"/>
      <c r="KHG212" s="7"/>
      <c r="KHH212" s="8"/>
      <c r="KHI212" s="9"/>
      <c r="KHJ212" s="9"/>
      <c r="KHK212" s="9"/>
      <c r="KHL212" s="10"/>
      <c r="KHM212" s="7"/>
      <c r="KHN212" s="7"/>
      <c r="KHO212" s="7"/>
      <c r="KHP212" s="10"/>
      <c r="KHQ212" s="11"/>
      <c r="KHR212" s="11"/>
      <c r="KHS212" s="11"/>
      <c r="KHT212" s="11"/>
      <c r="KHU212" s="10"/>
      <c r="KHV212" s="10"/>
      <c r="KHW212" s="10"/>
      <c r="KHX212" s="12"/>
      <c r="KHY212" s="13"/>
      <c r="KHZ212" s="14"/>
      <c r="KIA212" s="14"/>
      <c r="KIB212" s="15"/>
      <c r="KIC212" s="15"/>
      <c r="KID212" s="16"/>
      <c r="KIE212" s="16"/>
      <c r="KIF212" s="230"/>
      <c r="KIG212" s="17"/>
      <c r="KIH212" s="42"/>
      <c r="KII212" s="84"/>
      <c r="KIJ212" s="237"/>
      <c r="KIK212" s="8"/>
      <c r="KIL212" s="212"/>
      <c r="KIM212" s="212"/>
      <c r="KIN212" s="215"/>
      <c r="KIO212" s="215"/>
      <c r="KIP212" s="215"/>
      <c r="KIQ212" s="215"/>
      <c r="KIR212" s="221"/>
      <c r="KIS212" s="221"/>
      <c r="KIT212" s="221"/>
      <c r="KIU212" s="221"/>
      <c r="KIV212" s="215"/>
      <c r="KIW212" s="215"/>
      <c r="KIX212" s="215"/>
      <c r="KIY212" s="215"/>
      <c r="KIZ212" s="214"/>
      <c r="KJA212" s="214"/>
      <c r="KJB212" s="214"/>
      <c r="KJC212" s="214"/>
      <c r="KJD212" s="214"/>
      <c r="KJE212" s="214"/>
      <c r="KJF212" s="215"/>
      <c r="KJG212" s="215"/>
      <c r="KJH212" s="215"/>
      <c r="KJI212" s="215"/>
      <c r="KJJ212" s="215"/>
      <c r="KJK212" s="215"/>
      <c r="KJL212" s="215"/>
      <c r="KJM212" s="215"/>
      <c r="KJN212" s="215"/>
      <c r="KJO212" s="215"/>
      <c r="KJP212" s="214"/>
      <c r="KJQ212" s="214"/>
      <c r="KJR212" s="215"/>
      <c r="KJS212" s="215"/>
      <c r="KJT212" s="215"/>
      <c r="KJU212" s="215"/>
      <c r="KJV212" s="215"/>
      <c r="KJW212" s="215"/>
      <c r="KJX212" s="214"/>
      <c r="KJY212" s="214"/>
      <c r="KJZ212" s="215"/>
      <c r="KKA212" s="215"/>
      <c r="KKB212" s="215"/>
      <c r="KKC212" s="215"/>
      <c r="KKD212" s="215"/>
      <c r="KKE212" s="215"/>
      <c r="KKF212" s="214"/>
      <c r="KKG212" s="214"/>
      <c r="KKH212" s="215"/>
      <c r="KKI212" s="215"/>
      <c r="KKJ212" s="215"/>
      <c r="KKK212" s="215"/>
      <c r="KKL212" s="215"/>
      <c r="KKM212" s="215"/>
      <c r="KKN212" s="215"/>
      <c r="KKO212" s="215"/>
      <c r="KKP212" s="215"/>
      <c r="KKQ212" s="215"/>
      <c r="KKR212" s="215"/>
      <c r="KKS212" s="215"/>
      <c r="KKT212" s="215"/>
      <c r="KKU212" s="215"/>
      <c r="KKV212" s="215"/>
      <c r="KKW212" s="215"/>
      <c r="KKX212" s="179"/>
      <c r="KKY212" s="179"/>
      <c r="KKZ212" s="179"/>
      <c r="KLA212" s="179"/>
      <c r="KLB212" s="179"/>
      <c r="KLC212" s="203"/>
      <c r="KLD212" s="203"/>
      <c r="KLE212" s="20"/>
      <c r="KLF212" s="20"/>
      <c r="KLG212" s="5"/>
      <c r="KLH212" s="6"/>
      <c r="KLI212" s="6"/>
      <c r="KLJ212" s="6"/>
      <c r="KLK212" s="7"/>
      <c r="KLL212" s="8"/>
      <c r="KLM212" s="9"/>
      <c r="KLN212" s="9"/>
      <c r="KLO212" s="9"/>
      <c r="KLP212" s="10"/>
      <c r="KLQ212" s="7"/>
      <c r="KLR212" s="7"/>
      <c r="KLS212" s="7"/>
      <c r="KLT212" s="10"/>
      <c r="KLU212" s="11"/>
      <c r="KLV212" s="11"/>
      <c r="KLW212" s="11"/>
      <c r="KLX212" s="11"/>
      <c r="KLY212" s="10"/>
      <c r="KLZ212" s="10"/>
      <c r="KMA212" s="10"/>
      <c r="KMB212" s="12"/>
      <c r="KMC212" s="13"/>
      <c r="KMD212" s="14"/>
      <c r="KME212" s="14"/>
      <c r="KMF212" s="15"/>
      <c r="KMG212" s="15"/>
      <c r="KMH212" s="16"/>
      <c r="KMI212" s="16"/>
      <c r="KMJ212" s="230"/>
      <c r="KMK212" s="17"/>
      <c r="KML212" s="42"/>
      <c r="KMM212" s="84"/>
      <c r="KMN212" s="237"/>
      <c r="KMO212" s="8"/>
      <c r="KMP212" s="212"/>
      <c r="KMQ212" s="212"/>
      <c r="KMR212" s="215"/>
      <c r="KMS212" s="215"/>
      <c r="KMT212" s="215"/>
      <c r="KMU212" s="215"/>
      <c r="KMV212" s="221"/>
      <c r="KMW212" s="221"/>
      <c r="KMX212" s="221"/>
      <c r="KMY212" s="221"/>
      <c r="KMZ212" s="215"/>
      <c r="KNA212" s="215"/>
      <c r="KNB212" s="215"/>
      <c r="KNC212" s="215"/>
      <c r="KND212" s="214"/>
      <c r="KNE212" s="214"/>
      <c r="KNF212" s="214"/>
      <c r="KNG212" s="214"/>
      <c r="KNH212" s="214"/>
      <c r="KNI212" s="214"/>
      <c r="KNJ212" s="215"/>
      <c r="KNK212" s="215"/>
      <c r="KNL212" s="215"/>
      <c r="KNM212" s="215"/>
      <c r="KNN212" s="215"/>
      <c r="KNO212" s="215"/>
      <c r="KNP212" s="215"/>
      <c r="KNQ212" s="215"/>
      <c r="KNR212" s="215"/>
      <c r="KNS212" s="215"/>
      <c r="KNT212" s="214"/>
      <c r="KNU212" s="214"/>
      <c r="KNV212" s="215"/>
      <c r="KNW212" s="215"/>
      <c r="KNX212" s="215"/>
      <c r="KNY212" s="215"/>
      <c r="KNZ212" s="215"/>
      <c r="KOA212" s="215"/>
      <c r="KOB212" s="214"/>
      <c r="KOC212" s="214"/>
      <c r="KOD212" s="215"/>
      <c r="KOE212" s="215"/>
      <c r="KOF212" s="215"/>
      <c r="KOG212" s="215"/>
      <c r="KOH212" s="215"/>
      <c r="KOI212" s="215"/>
      <c r="KOJ212" s="214"/>
      <c r="KOK212" s="214"/>
      <c r="KOL212" s="215"/>
      <c r="KOM212" s="215"/>
      <c r="KON212" s="215"/>
      <c r="KOO212" s="215"/>
      <c r="KOP212" s="215"/>
      <c r="KOQ212" s="215"/>
      <c r="KOR212" s="215"/>
      <c r="KOS212" s="215"/>
      <c r="KOT212" s="215"/>
      <c r="KOU212" s="215"/>
      <c r="KOV212" s="215"/>
      <c r="KOW212" s="215"/>
      <c r="KOX212" s="215"/>
      <c r="KOY212" s="215"/>
      <c r="KOZ212" s="215"/>
      <c r="KPA212" s="215"/>
      <c r="KPB212" s="179"/>
      <c r="KPC212" s="179"/>
      <c r="KPD212" s="179"/>
      <c r="KPE212" s="179"/>
      <c r="KPF212" s="179"/>
      <c r="KPG212" s="203"/>
      <c r="KPH212" s="203"/>
      <c r="KPI212" s="20"/>
      <c r="KPJ212" s="20"/>
      <c r="KPK212" s="5"/>
      <c r="KPL212" s="6"/>
      <c r="KPM212" s="6"/>
      <c r="KPN212" s="6"/>
      <c r="KPO212" s="7"/>
      <c r="KPP212" s="8"/>
      <c r="KPQ212" s="9"/>
      <c r="KPR212" s="9"/>
      <c r="KPS212" s="9"/>
      <c r="KPT212" s="10"/>
      <c r="KPU212" s="7"/>
      <c r="KPV212" s="7"/>
      <c r="KPW212" s="7"/>
      <c r="KPX212" s="10"/>
      <c r="KPY212" s="11"/>
      <c r="KPZ212" s="11"/>
      <c r="KQA212" s="11"/>
      <c r="KQB212" s="11"/>
      <c r="KQC212" s="10"/>
      <c r="KQD212" s="10"/>
      <c r="KQE212" s="10"/>
      <c r="KQF212" s="12"/>
      <c r="KQG212" s="13"/>
      <c r="KQH212" s="14"/>
      <c r="KQI212" s="14"/>
      <c r="KQJ212" s="15"/>
      <c r="KQK212" s="15"/>
      <c r="KQL212" s="16"/>
      <c r="KQM212" s="16"/>
      <c r="KQN212" s="230"/>
      <c r="KQO212" s="17"/>
      <c r="KQP212" s="42"/>
      <c r="KQQ212" s="84"/>
      <c r="KQR212" s="237"/>
      <c r="KQS212" s="8"/>
      <c r="KQT212" s="212"/>
      <c r="KQU212" s="212"/>
      <c r="KQV212" s="215"/>
      <c r="KQW212" s="215"/>
      <c r="KQX212" s="215"/>
      <c r="KQY212" s="215"/>
      <c r="KQZ212" s="221"/>
      <c r="KRA212" s="221"/>
      <c r="KRB212" s="221"/>
      <c r="KRC212" s="221"/>
      <c r="KRD212" s="215"/>
      <c r="KRE212" s="215"/>
      <c r="KRF212" s="215"/>
      <c r="KRG212" s="215"/>
      <c r="KRH212" s="214"/>
      <c r="KRI212" s="214"/>
      <c r="KRJ212" s="214"/>
      <c r="KRK212" s="214"/>
      <c r="KRL212" s="214"/>
      <c r="KRM212" s="214"/>
      <c r="KRN212" s="215"/>
      <c r="KRO212" s="215"/>
      <c r="KRP212" s="215"/>
      <c r="KRQ212" s="215"/>
      <c r="KRR212" s="215"/>
      <c r="KRS212" s="215"/>
      <c r="KRT212" s="215"/>
      <c r="KRU212" s="215"/>
      <c r="KRV212" s="215"/>
      <c r="KRW212" s="215"/>
      <c r="KRX212" s="214"/>
      <c r="KRY212" s="214"/>
      <c r="KRZ212" s="215"/>
      <c r="KSA212" s="215"/>
      <c r="KSB212" s="215"/>
      <c r="KSC212" s="215"/>
      <c r="KSD212" s="215"/>
      <c r="KSE212" s="215"/>
      <c r="KSF212" s="214"/>
      <c r="KSG212" s="214"/>
      <c r="KSH212" s="215"/>
      <c r="KSI212" s="215"/>
      <c r="KSJ212" s="215"/>
      <c r="KSK212" s="215"/>
      <c r="KSL212" s="215"/>
      <c r="KSM212" s="215"/>
      <c r="KSN212" s="214"/>
      <c r="KSO212" s="214"/>
      <c r="KSP212" s="215"/>
      <c r="KSQ212" s="215"/>
      <c r="KSR212" s="215"/>
      <c r="KSS212" s="215"/>
      <c r="KST212" s="215"/>
      <c r="KSU212" s="215"/>
      <c r="KSV212" s="215"/>
      <c r="KSW212" s="215"/>
      <c r="KSX212" s="215"/>
      <c r="KSY212" s="215"/>
      <c r="KSZ212" s="215"/>
      <c r="KTA212" s="215"/>
      <c r="KTB212" s="215"/>
      <c r="KTC212" s="215"/>
      <c r="KTD212" s="215"/>
      <c r="KTE212" s="215"/>
      <c r="KTF212" s="179"/>
      <c r="KTG212" s="179"/>
      <c r="KTH212" s="179"/>
      <c r="KTI212" s="179"/>
      <c r="KTJ212" s="179"/>
      <c r="KTK212" s="203"/>
      <c r="KTL212" s="203"/>
      <c r="KTM212" s="20"/>
      <c r="KTN212" s="20"/>
      <c r="KTO212" s="5"/>
      <c r="KTP212" s="6"/>
      <c r="KTQ212" s="6"/>
      <c r="KTR212" s="6"/>
      <c r="KTS212" s="7"/>
      <c r="KTT212" s="8"/>
      <c r="KTU212" s="9"/>
      <c r="KTV212" s="9"/>
      <c r="KTW212" s="9"/>
      <c r="KTX212" s="10"/>
      <c r="KTY212" s="7"/>
      <c r="KTZ212" s="7"/>
      <c r="KUA212" s="7"/>
      <c r="KUB212" s="10"/>
      <c r="KUC212" s="11"/>
      <c r="KUD212" s="11"/>
      <c r="KUE212" s="11"/>
      <c r="KUF212" s="11"/>
      <c r="KUG212" s="10"/>
      <c r="KUH212" s="10"/>
      <c r="KUI212" s="10"/>
      <c r="KUJ212" s="12"/>
      <c r="KUK212" s="13"/>
      <c r="KUL212" s="14"/>
      <c r="KUM212" s="14"/>
      <c r="KUN212" s="15"/>
      <c r="KUO212" s="15"/>
      <c r="KUP212" s="16"/>
      <c r="KUQ212" s="16"/>
      <c r="KUR212" s="230"/>
      <c r="KUS212" s="17"/>
      <c r="KUT212" s="42"/>
      <c r="KUU212" s="84"/>
      <c r="KUV212" s="237"/>
      <c r="KUW212" s="8"/>
      <c r="KUX212" s="212"/>
      <c r="KUY212" s="212"/>
      <c r="KUZ212" s="215"/>
      <c r="KVA212" s="215"/>
      <c r="KVB212" s="215"/>
      <c r="KVC212" s="215"/>
      <c r="KVD212" s="221"/>
      <c r="KVE212" s="221"/>
      <c r="KVF212" s="221"/>
      <c r="KVG212" s="221"/>
      <c r="KVH212" s="215"/>
      <c r="KVI212" s="215"/>
      <c r="KVJ212" s="215"/>
      <c r="KVK212" s="215"/>
      <c r="KVL212" s="214"/>
      <c r="KVM212" s="214"/>
      <c r="KVN212" s="214"/>
      <c r="KVO212" s="214"/>
      <c r="KVP212" s="214"/>
      <c r="KVQ212" s="214"/>
      <c r="KVR212" s="215"/>
      <c r="KVS212" s="215"/>
      <c r="KVT212" s="215"/>
      <c r="KVU212" s="215"/>
      <c r="KVV212" s="215"/>
      <c r="KVW212" s="215"/>
      <c r="KVX212" s="215"/>
      <c r="KVY212" s="215"/>
      <c r="KVZ212" s="215"/>
      <c r="KWA212" s="215"/>
      <c r="KWB212" s="214"/>
      <c r="KWC212" s="214"/>
      <c r="KWD212" s="215"/>
      <c r="KWE212" s="215"/>
      <c r="KWF212" s="215"/>
      <c r="KWG212" s="215"/>
      <c r="KWH212" s="215"/>
      <c r="KWI212" s="215"/>
      <c r="KWJ212" s="214"/>
      <c r="KWK212" s="214"/>
      <c r="KWL212" s="215"/>
      <c r="KWM212" s="215"/>
      <c r="KWN212" s="215"/>
      <c r="KWO212" s="215"/>
      <c r="KWP212" s="215"/>
      <c r="KWQ212" s="215"/>
      <c r="KWR212" s="214"/>
      <c r="KWS212" s="214"/>
      <c r="KWT212" s="215"/>
      <c r="KWU212" s="215"/>
      <c r="KWV212" s="215"/>
      <c r="KWW212" s="215"/>
      <c r="KWX212" s="215"/>
      <c r="KWY212" s="215"/>
      <c r="KWZ212" s="215"/>
      <c r="KXA212" s="215"/>
      <c r="KXB212" s="215"/>
      <c r="KXC212" s="215"/>
      <c r="KXD212" s="215"/>
      <c r="KXE212" s="215"/>
      <c r="KXF212" s="215"/>
      <c r="KXG212" s="215"/>
      <c r="KXH212" s="215"/>
      <c r="KXI212" s="215"/>
      <c r="KXJ212" s="179"/>
      <c r="KXK212" s="179"/>
      <c r="KXL212" s="179"/>
      <c r="KXM212" s="179"/>
      <c r="KXN212" s="179"/>
      <c r="KXO212" s="203"/>
      <c r="KXP212" s="203"/>
      <c r="KXQ212" s="20"/>
      <c r="KXR212" s="20"/>
      <c r="KXS212" s="5"/>
      <c r="KXT212" s="6"/>
      <c r="KXU212" s="6"/>
      <c r="KXV212" s="6"/>
      <c r="KXW212" s="7"/>
      <c r="KXX212" s="8"/>
      <c r="KXY212" s="9"/>
      <c r="KXZ212" s="9"/>
      <c r="KYA212" s="9"/>
      <c r="KYB212" s="10"/>
      <c r="KYC212" s="7"/>
      <c r="KYD212" s="7"/>
      <c r="KYE212" s="7"/>
      <c r="KYF212" s="10"/>
      <c r="KYG212" s="11"/>
      <c r="KYH212" s="11"/>
      <c r="KYI212" s="11"/>
      <c r="KYJ212" s="11"/>
      <c r="KYK212" s="10"/>
      <c r="KYL212" s="10"/>
      <c r="KYM212" s="10"/>
      <c r="KYN212" s="12"/>
      <c r="KYO212" s="13"/>
      <c r="KYP212" s="14"/>
      <c r="KYQ212" s="14"/>
      <c r="KYR212" s="15"/>
      <c r="KYS212" s="15"/>
      <c r="KYT212" s="16"/>
      <c r="KYU212" s="16"/>
      <c r="KYV212" s="230"/>
      <c r="KYW212" s="17"/>
      <c r="KYX212" s="42"/>
      <c r="KYY212" s="84"/>
      <c r="KYZ212" s="237"/>
      <c r="KZA212" s="8"/>
      <c r="KZB212" s="212"/>
      <c r="KZC212" s="212"/>
      <c r="KZD212" s="215"/>
      <c r="KZE212" s="215"/>
      <c r="KZF212" s="215"/>
      <c r="KZG212" s="215"/>
      <c r="KZH212" s="221"/>
      <c r="KZI212" s="221"/>
      <c r="KZJ212" s="221"/>
      <c r="KZK212" s="221"/>
      <c r="KZL212" s="215"/>
      <c r="KZM212" s="215"/>
      <c r="KZN212" s="215"/>
      <c r="KZO212" s="215"/>
      <c r="KZP212" s="214"/>
      <c r="KZQ212" s="214"/>
      <c r="KZR212" s="214"/>
      <c r="KZS212" s="214"/>
      <c r="KZT212" s="214"/>
      <c r="KZU212" s="214"/>
      <c r="KZV212" s="215"/>
      <c r="KZW212" s="215"/>
      <c r="KZX212" s="215"/>
      <c r="KZY212" s="215"/>
      <c r="KZZ212" s="215"/>
      <c r="LAA212" s="215"/>
      <c r="LAB212" s="215"/>
      <c r="LAC212" s="215"/>
      <c r="LAD212" s="215"/>
      <c r="LAE212" s="215"/>
      <c r="LAF212" s="214"/>
      <c r="LAG212" s="214"/>
      <c r="LAH212" s="215"/>
      <c r="LAI212" s="215"/>
      <c r="LAJ212" s="215"/>
      <c r="LAK212" s="215"/>
      <c r="LAL212" s="215"/>
      <c r="LAM212" s="215"/>
      <c r="LAN212" s="214"/>
      <c r="LAO212" s="214"/>
      <c r="LAP212" s="215"/>
      <c r="LAQ212" s="215"/>
      <c r="LAR212" s="215"/>
      <c r="LAS212" s="215"/>
      <c r="LAT212" s="215"/>
      <c r="LAU212" s="215"/>
      <c r="LAV212" s="214"/>
      <c r="LAW212" s="214"/>
      <c r="LAX212" s="215"/>
      <c r="LAY212" s="215"/>
      <c r="LAZ212" s="215"/>
      <c r="LBA212" s="215"/>
      <c r="LBB212" s="215"/>
      <c r="LBC212" s="215"/>
      <c r="LBD212" s="215"/>
      <c r="LBE212" s="215"/>
      <c r="LBF212" s="215"/>
      <c r="LBG212" s="215"/>
      <c r="LBH212" s="215"/>
      <c r="LBI212" s="215"/>
      <c r="LBJ212" s="215"/>
      <c r="LBK212" s="215"/>
      <c r="LBL212" s="215"/>
      <c r="LBM212" s="215"/>
      <c r="LBN212" s="179"/>
      <c r="LBO212" s="179"/>
      <c r="LBP212" s="179"/>
      <c r="LBQ212" s="179"/>
      <c r="LBR212" s="179"/>
      <c r="LBS212" s="203"/>
      <c r="LBT212" s="203"/>
      <c r="LBU212" s="20"/>
      <c r="LBV212" s="20"/>
      <c r="LBW212" s="5"/>
      <c r="LBX212" s="6"/>
      <c r="LBY212" s="6"/>
      <c r="LBZ212" s="6"/>
      <c r="LCA212" s="7"/>
      <c r="LCB212" s="8"/>
      <c r="LCC212" s="9"/>
      <c r="LCD212" s="9"/>
      <c r="LCE212" s="9"/>
      <c r="LCF212" s="10"/>
      <c r="LCG212" s="7"/>
      <c r="LCH212" s="7"/>
      <c r="LCI212" s="7"/>
      <c r="LCJ212" s="10"/>
      <c r="LCK212" s="11"/>
      <c r="LCL212" s="11"/>
      <c r="LCM212" s="11"/>
      <c r="LCN212" s="11"/>
      <c r="LCO212" s="10"/>
      <c r="LCP212" s="10"/>
      <c r="LCQ212" s="10"/>
      <c r="LCR212" s="12"/>
      <c r="LCS212" s="13"/>
      <c r="LCT212" s="14"/>
      <c r="LCU212" s="14"/>
      <c r="LCV212" s="15"/>
      <c r="LCW212" s="15"/>
      <c r="LCX212" s="16"/>
      <c r="LCY212" s="16"/>
      <c r="LCZ212" s="230"/>
      <c r="LDA212" s="17"/>
      <c r="LDB212" s="42"/>
      <c r="LDC212" s="84"/>
      <c r="LDD212" s="237"/>
      <c r="LDE212" s="8"/>
      <c r="LDF212" s="212"/>
      <c r="LDG212" s="212"/>
      <c r="LDH212" s="215"/>
      <c r="LDI212" s="215"/>
      <c r="LDJ212" s="215"/>
      <c r="LDK212" s="215"/>
      <c r="LDL212" s="221"/>
      <c r="LDM212" s="221"/>
      <c r="LDN212" s="221"/>
      <c r="LDO212" s="221"/>
      <c r="LDP212" s="215"/>
      <c r="LDQ212" s="215"/>
      <c r="LDR212" s="215"/>
      <c r="LDS212" s="215"/>
      <c r="LDT212" s="214"/>
      <c r="LDU212" s="214"/>
      <c r="LDV212" s="214"/>
      <c r="LDW212" s="214"/>
      <c r="LDX212" s="214"/>
      <c r="LDY212" s="214"/>
      <c r="LDZ212" s="215"/>
      <c r="LEA212" s="215"/>
      <c r="LEB212" s="215"/>
      <c r="LEC212" s="215"/>
      <c r="LED212" s="215"/>
      <c r="LEE212" s="215"/>
      <c r="LEF212" s="215"/>
      <c r="LEG212" s="215"/>
      <c r="LEH212" s="215"/>
      <c r="LEI212" s="215"/>
      <c r="LEJ212" s="214"/>
      <c r="LEK212" s="214"/>
      <c r="LEL212" s="215"/>
      <c r="LEM212" s="215"/>
      <c r="LEN212" s="215"/>
      <c r="LEO212" s="215"/>
      <c r="LEP212" s="215"/>
      <c r="LEQ212" s="215"/>
      <c r="LER212" s="214"/>
      <c r="LES212" s="214"/>
      <c r="LET212" s="215"/>
      <c r="LEU212" s="215"/>
      <c r="LEV212" s="215"/>
      <c r="LEW212" s="215"/>
      <c r="LEX212" s="215"/>
      <c r="LEY212" s="215"/>
      <c r="LEZ212" s="214"/>
      <c r="LFA212" s="214"/>
      <c r="LFB212" s="215"/>
      <c r="LFC212" s="215"/>
      <c r="LFD212" s="215"/>
      <c r="LFE212" s="215"/>
      <c r="LFF212" s="215"/>
      <c r="LFG212" s="215"/>
      <c r="LFH212" s="215"/>
      <c r="LFI212" s="215"/>
      <c r="LFJ212" s="215"/>
      <c r="LFK212" s="215"/>
      <c r="LFL212" s="215"/>
      <c r="LFM212" s="215"/>
      <c r="LFN212" s="215"/>
      <c r="LFO212" s="215"/>
      <c r="LFP212" s="215"/>
      <c r="LFQ212" s="215"/>
      <c r="LFR212" s="179"/>
      <c r="LFS212" s="179"/>
      <c r="LFT212" s="179"/>
      <c r="LFU212" s="179"/>
      <c r="LFV212" s="179"/>
      <c r="LFW212" s="203"/>
      <c r="LFX212" s="203"/>
      <c r="LFY212" s="20"/>
      <c r="LFZ212" s="20"/>
      <c r="LGA212" s="5"/>
      <c r="LGB212" s="6"/>
      <c r="LGC212" s="6"/>
      <c r="LGD212" s="6"/>
      <c r="LGE212" s="7"/>
      <c r="LGF212" s="8"/>
      <c r="LGG212" s="9"/>
      <c r="LGH212" s="9"/>
      <c r="LGI212" s="9"/>
      <c r="LGJ212" s="10"/>
      <c r="LGK212" s="7"/>
      <c r="LGL212" s="7"/>
      <c r="LGM212" s="7"/>
      <c r="LGN212" s="10"/>
      <c r="LGO212" s="11"/>
      <c r="LGP212" s="11"/>
      <c r="LGQ212" s="11"/>
      <c r="LGR212" s="11"/>
      <c r="LGS212" s="10"/>
      <c r="LGT212" s="10"/>
      <c r="LGU212" s="10"/>
      <c r="LGV212" s="12"/>
      <c r="LGW212" s="13"/>
      <c r="LGX212" s="14"/>
      <c r="LGY212" s="14"/>
      <c r="LGZ212" s="15"/>
      <c r="LHA212" s="15"/>
      <c r="LHB212" s="16"/>
      <c r="LHC212" s="16"/>
      <c r="LHD212" s="230"/>
      <c r="LHE212" s="17"/>
      <c r="LHF212" s="42"/>
      <c r="LHG212" s="84"/>
      <c r="LHH212" s="237"/>
      <c r="LHI212" s="8"/>
      <c r="LHJ212" s="212"/>
      <c r="LHK212" s="212"/>
      <c r="LHL212" s="215"/>
      <c r="LHM212" s="215"/>
      <c r="LHN212" s="215"/>
      <c r="LHO212" s="215"/>
      <c r="LHP212" s="221"/>
      <c r="LHQ212" s="221"/>
      <c r="LHR212" s="221"/>
      <c r="LHS212" s="221"/>
      <c r="LHT212" s="215"/>
      <c r="LHU212" s="215"/>
      <c r="LHV212" s="215"/>
      <c r="LHW212" s="215"/>
      <c r="LHX212" s="214"/>
      <c r="LHY212" s="214"/>
      <c r="LHZ212" s="214"/>
      <c r="LIA212" s="214"/>
      <c r="LIB212" s="214"/>
      <c r="LIC212" s="214"/>
      <c r="LID212" s="215"/>
      <c r="LIE212" s="215"/>
      <c r="LIF212" s="215"/>
      <c r="LIG212" s="215"/>
      <c r="LIH212" s="215"/>
      <c r="LII212" s="215"/>
      <c r="LIJ212" s="215"/>
      <c r="LIK212" s="215"/>
      <c r="LIL212" s="215"/>
      <c r="LIM212" s="215"/>
      <c r="LIN212" s="214"/>
      <c r="LIO212" s="214"/>
      <c r="LIP212" s="215"/>
      <c r="LIQ212" s="215"/>
      <c r="LIR212" s="215"/>
      <c r="LIS212" s="215"/>
      <c r="LIT212" s="215"/>
      <c r="LIU212" s="215"/>
      <c r="LIV212" s="214"/>
      <c r="LIW212" s="214"/>
      <c r="LIX212" s="215"/>
      <c r="LIY212" s="215"/>
      <c r="LIZ212" s="215"/>
      <c r="LJA212" s="215"/>
      <c r="LJB212" s="215"/>
      <c r="LJC212" s="215"/>
      <c r="LJD212" s="214"/>
      <c r="LJE212" s="214"/>
      <c r="LJF212" s="215"/>
      <c r="LJG212" s="215"/>
      <c r="LJH212" s="215"/>
      <c r="LJI212" s="215"/>
      <c r="LJJ212" s="215"/>
      <c r="LJK212" s="215"/>
      <c r="LJL212" s="215"/>
      <c r="LJM212" s="215"/>
      <c r="LJN212" s="215"/>
      <c r="LJO212" s="215"/>
      <c r="LJP212" s="215"/>
      <c r="LJQ212" s="215"/>
      <c r="LJR212" s="215"/>
      <c r="LJS212" s="215"/>
      <c r="LJT212" s="215"/>
      <c r="LJU212" s="215"/>
      <c r="LJV212" s="179"/>
      <c r="LJW212" s="179"/>
      <c r="LJX212" s="179"/>
      <c r="LJY212" s="179"/>
      <c r="LJZ212" s="179"/>
      <c r="LKA212" s="203"/>
      <c r="LKB212" s="203"/>
      <c r="LKC212" s="20"/>
      <c r="LKD212" s="20"/>
      <c r="LKE212" s="5"/>
      <c r="LKF212" s="6"/>
      <c r="LKG212" s="6"/>
      <c r="LKH212" s="6"/>
      <c r="LKI212" s="7"/>
      <c r="LKJ212" s="8"/>
      <c r="LKK212" s="9"/>
      <c r="LKL212" s="9"/>
      <c r="LKM212" s="9"/>
      <c r="LKN212" s="10"/>
      <c r="LKO212" s="7"/>
      <c r="LKP212" s="7"/>
      <c r="LKQ212" s="7"/>
      <c r="LKR212" s="10"/>
      <c r="LKS212" s="11"/>
      <c r="LKT212" s="11"/>
      <c r="LKU212" s="11"/>
      <c r="LKV212" s="11"/>
      <c r="LKW212" s="10"/>
      <c r="LKX212" s="10"/>
      <c r="LKY212" s="10"/>
      <c r="LKZ212" s="12"/>
      <c r="LLA212" s="13"/>
      <c r="LLB212" s="14"/>
      <c r="LLC212" s="14"/>
      <c r="LLD212" s="15"/>
      <c r="LLE212" s="15"/>
      <c r="LLF212" s="16"/>
      <c r="LLG212" s="16"/>
      <c r="LLH212" s="230"/>
      <c r="LLI212" s="17"/>
      <c r="LLJ212" s="42"/>
      <c r="LLK212" s="84"/>
      <c r="LLL212" s="237"/>
      <c r="LLM212" s="8"/>
      <c r="LLN212" s="212"/>
      <c r="LLO212" s="212"/>
      <c r="LLP212" s="215"/>
      <c r="LLQ212" s="215"/>
      <c r="LLR212" s="215"/>
      <c r="LLS212" s="215"/>
      <c r="LLT212" s="221"/>
      <c r="LLU212" s="221"/>
      <c r="LLV212" s="221"/>
      <c r="LLW212" s="221"/>
      <c r="LLX212" s="215"/>
      <c r="LLY212" s="215"/>
      <c r="LLZ212" s="215"/>
      <c r="LMA212" s="215"/>
      <c r="LMB212" s="214"/>
      <c r="LMC212" s="214"/>
      <c r="LMD212" s="214"/>
      <c r="LME212" s="214"/>
      <c r="LMF212" s="214"/>
      <c r="LMG212" s="214"/>
      <c r="LMH212" s="215"/>
      <c r="LMI212" s="215"/>
      <c r="LMJ212" s="215"/>
      <c r="LMK212" s="215"/>
      <c r="LML212" s="215"/>
      <c r="LMM212" s="215"/>
      <c r="LMN212" s="215"/>
      <c r="LMO212" s="215"/>
      <c r="LMP212" s="215"/>
      <c r="LMQ212" s="215"/>
      <c r="LMR212" s="214"/>
      <c r="LMS212" s="214"/>
      <c r="LMT212" s="215"/>
      <c r="LMU212" s="215"/>
      <c r="LMV212" s="215"/>
      <c r="LMW212" s="215"/>
      <c r="LMX212" s="215"/>
      <c r="LMY212" s="215"/>
      <c r="LMZ212" s="214"/>
      <c r="LNA212" s="214"/>
      <c r="LNB212" s="215"/>
      <c r="LNC212" s="215"/>
      <c r="LND212" s="215"/>
      <c r="LNE212" s="215"/>
      <c r="LNF212" s="215"/>
      <c r="LNG212" s="215"/>
      <c r="LNH212" s="214"/>
      <c r="LNI212" s="214"/>
      <c r="LNJ212" s="215"/>
      <c r="LNK212" s="215"/>
      <c r="LNL212" s="215"/>
      <c r="LNM212" s="215"/>
      <c r="LNN212" s="215"/>
      <c r="LNO212" s="215"/>
      <c r="LNP212" s="215"/>
      <c r="LNQ212" s="215"/>
      <c r="LNR212" s="215"/>
      <c r="LNS212" s="215"/>
      <c r="LNT212" s="215"/>
      <c r="LNU212" s="215"/>
      <c r="LNV212" s="215"/>
      <c r="LNW212" s="215"/>
      <c r="LNX212" s="215"/>
      <c r="LNY212" s="215"/>
      <c r="LNZ212" s="179"/>
      <c r="LOA212" s="179"/>
      <c r="LOB212" s="179"/>
      <c r="LOC212" s="179"/>
      <c r="LOD212" s="179"/>
      <c r="LOE212" s="203"/>
      <c r="LOF212" s="203"/>
      <c r="LOG212" s="20"/>
      <c r="LOH212" s="20"/>
      <c r="LOI212" s="5"/>
      <c r="LOJ212" s="6"/>
      <c r="LOK212" s="6"/>
      <c r="LOL212" s="6"/>
      <c r="LOM212" s="7"/>
      <c r="LON212" s="8"/>
      <c r="LOO212" s="9"/>
      <c r="LOP212" s="9"/>
      <c r="LOQ212" s="9"/>
      <c r="LOR212" s="10"/>
      <c r="LOS212" s="7"/>
      <c r="LOT212" s="7"/>
      <c r="LOU212" s="7"/>
      <c r="LOV212" s="10"/>
      <c r="LOW212" s="11"/>
      <c r="LOX212" s="11"/>
      <c r="LOY212" s="11"/>
      <c r="LOZ212" s="11"/>
      <c r="LPA212" s="10"/>
      <c r="LPB212" s="10"/>
      <c r="LPC212" s="10"/>
      <c r="LPD212" s="12"/>
      <c r="LPE212" s="13"/>
      <c r="LPF212" s="14"/>
      <c r="LPG212" s="14"/>
      <c r="LPH212" s="15"/>
      <c r="LPI212" s="15"/>
      <c r="LPJ212" s="16"/>
      <c r="LPK212" s="16"/>
      <c r="LPL212" s="230"/>
      <c r="LPM212" s="17"/>
      <c r="LPN212" s="42"/>
      <c r="LPO212" s="84"/>
      <c r="LPP212" s="237"/>
      <c r="LPQ212" s="8"/>
      <c r="LPR212" s="212"/>
      <c r="LPS212" s="212"/>
      <c r="LPT212" s="215"/>
      <c r="LPU212" s="215"/>
      <c r="LPV212" s="215"/>
      <c r="LPW212" s="215"/>
      <c r="LPX212" s="221"/>
      <c r="LPY212" s="221"/>
      <c r="LPZ212" s="221"/>
      <c r="LQA212" s="221"/>
      <c r="LQB212" s="215"/>
      <c r="LQC212" s="215"/>
      <c r="LQD212" s="215"/>
      <c r="LQE212" s="215"/>
      <c r="LQF212" s="214"/>
      <c r="LQG212" s="214"/>
      <c r="LQH212" s="214"/>
      <c r="LQI212" s="214"/>
      <c r="LQJ212" s="214"/>
      <c r="LQK212" s="214"/>
      <c r="LQL212" s="215"/>
      <c r="LQM212" s="215"/>
      <c r="LQN212" s="215"/>
      <c r="LQO212" s="215"/>
      <c r="LQP212" s="215"/>
      <c r="LQQ212" s="215"/>
      <c r="LQR212" s="215"/>
      <c r="LQS212" s="215"/>
      <c r="LQT212" s="215"/>
      <c r="LQU212" s="215"/>
      <c r="LQV212" s="214"/>
      <c r="LQW212" s="214"/>
      <c r="LQX212" s="215"/>
      <c r="LQY212" s="215"/>
      <c r="LQZ212" s="215"/>
      <c r="LRA212" s="215"/>
      <c r="LRB212" s="215"/>
      <c r="LRC212" s="215"/>
      <c r="LRD212" s="214"/>
      <c r="LRE212" s="214"/>
      <c r="LRF212" s="215"/>
      <c r="LRG212" s="215"/>
      <c r="LRH212" s="215"/>
      <c r="LRI212" s="215"/>
      <c r="LRJ212" s="215"/>
      <c r="LRK212" s="215"/>
      <c r="LRL212" s="214"/>
      <c r="LRM212" s="214"/>
      <c r="LRN212" s="215"/>
      <c r="LRO212" s="215"/>
      <c r="LRP212" s="215"/>
      <c r="LRQ212" s="215"/>
      <c r="LRR212" s="215"/>
      <c r="LRS212" s="215"/>
      <c r="LRT212" s="215"/>
      <c r="LRU212" s="215"/>
      <c r="LRV212" s="215"/>
      <c r="LRW212" s="215"/>
      <c r="LRX212" s="215"/>
      <c r="LRY212" s="215"/>
      <c r="LRZ212" s="215"/>
      <c r="LSA212" s="215"/>
      <c r="LSB212" s="215"/>
      <c r="LSC212" s="215"/>
      <c r="LSD212" s="179"/>
      <c r="LSE212" s="179"/>
      <c r="LSF212" s="179"/>
      <c r="LSG212" s="179"/>
      <c r="LSH212" s="179"/>
      <c r="LSI212" s="203"/>
      <c r="LSJ212" s="203"/>
      <c r="LSK212" s="20"/>
      <c r="LSL212" s="20"/>
      <c r="LSM212" s="5"/>
      <c r="LSN212" s="6"/>
      <c r="LSO212" s="6"/>
      <c r="LSP212" s="6"/>
      <c r="LSQ212" s="7"/>
      <c r="LSR212" s="8"/>
      <c r="LSS212" s="9"/>
      <c r="LST212" s="9"/>
      <c r="LSU212" s="9"/>
      <c r="LSV212" s="10"/>
      <c r="LSW212" s="7"/>
      <c r="LSX212" s="7"/>
      <c r="LSY212" s="7"/>
      <c r="LSZ212" s="10"/>
      <c r="LTA212" s="11"/>
      <c r="LTB212" s="11"/>
      <c r="LTC212" s="11"/>
      <c r="LTD212" s="11"/>
      <c r="LTE212" s="10"/>
      <c r="LTF212" s="10"/>
      <c r="LTG212" s="10"/>
      <c r="LTH212" s="12"/>
      <c r="LTI212" s="13"/>
      <c r="LTJ212" s="14"/>
      <c r="LTK212" s="14"/>
      <c r="LTL212" s="15"/>
      <c r="LTM212" s="15"/>
      <c r="LTN212" s="16"/>
      <c r="LTO212" s="16"/>
      <c r="LTP212" s="230"/>
      <c r="LTQ212" s="17"/>
      <c r="LTR212" s="42"/>
      <c r="LTS212" s="84"/>
      <c r="LTT212" s="237"/>
      <c r="LTU212" s="8"/>
      <c r="LTV212" s="212"/>
      <c r="LTW212" s="212"/>
      <c r="LTX212" s="215"/>
      <c r="LTY212" s="215"/>
      <c r="LTZ212" s="215"/>
      <c r="LUA212" s="215"/>
      <c r="LUB212" s="221"/>
      <c r="LUC212" s="221"/>
      <c r="LUD212" s="221"/>
      <c r="LUE212" s="221"/>
      <c r="LUF212" s="215"/>
      <c r="LUG212" s="215"/>
      <c r="LUH212" s="215"/>
      <c r="LUI212" s="215"/>
      <c r="LUJ212" s="214"/>
      <c r="LUK212" s="214"/>
      <c r="LUL212" s="214"/>
      <c r="LUM212" s="214"/>
      <c r="LUN212" s="214"/>
      <c r="LUO212" s="214"/>
      <c r="LUP212" s="215"/>
      <c r="LUQ212" s="215"/>
      <c r="LUR212" s="215"/>
      <c r="LUS212" s="215"/>
      <c r="LUT212" s="215"/>
      <c r="LUU212" s="215"/>
      <c r="LUV212" s="215"/>
      <c r="LUW212" s="215"/>
      <c r="LUX212" s="215"/>
      <c r="LUY212" s="215"/>
      <c r="LUZ212" s="214"/>
      <c r="LVA212" s="214"/>
      <c r="LVB212" s="215"/>
      <c r="LVC212" s="215"/>
      <c r="LVD212" s="215"/>
      <c r="LVE212" s="215"/>
      <c r="LVF212" s="215"/>
      <c r="LVG212" s="215"/>
      <c r="LVH212" s="214"/>
      <c r="LVI212" s="214"/>
      <c r="LVJ212" s="215"/>
      <c r="LVK212" s="215"/>
      <c r="LVL212" s="215"/>
      <c r="LVM212" s="215"/>
      <c r="LVN212" s="215"/>
      <c r="LVO212" s="215"/>
      <c r="LVP212" s="214"/>
      <c r="LVQ212" s="214"/>
      <c r="LVR212" s="215"/>
      <c r="LVS212" s="215"/>
      <c r="LVT212" s="215"/>
      <c r="LVU212" s="215"/>
      <c r="LVV212" s="215"/>
      <c r="LVW212" s="215"/>
      <c r="LVX212" s="215"/>
      <c r="LVY212" s="215"/>
      <c r="LVZ212" s="215"/>
      <c r="LWA212" s="215"/>
      <c r="LWB212" s="215"/>
      <c r="LWC212" s="215"/>
      <c r="LWD212" s="215"/>
      <c r="LWE212" s="215"/>
      <c r="LWF212" s="215"/>
      <c r="LWG212" s="215"/>
      <c r="LWH212" s="179"/>
      <c r="LWI212" s="179"/>
      <c r="LWJ212" s="179"/>
      <c r="LWK212" s="179"/>
      <c r="LWL212" s="179"/>
      <c r="LWM212" s="203"/>
      <c r="LWN212" s="203"/>
      <c r="LWO212" s="20"/>
      <c r="LWP212" s="20"/>
      <c r="LWQ212" s="5"/>
      <c r="LWR212" s="6"/>
      <c r="LWS212" s="6"/>
      <c r="LWT212" s="6"/>
      <c r="LWU212" s="7"/>
      <c r="LWV212" s="8"/>
      <c r="LWW212" s="9"/>
      <c r="LWX212" s="9"/>
      <c r="LWY212" s="9"/>
      <c r="LWZ212" s="10"/>
      <c r="LXA212" s="7"/>
      <c r="LXB212" s="7"/>
      <c r="LXC212" s="7"/>
      <c r="LXD212" s="10"/>
      <c r="LXE212" s="11"/>
      <c r="LXF212" s="11"/>
      <c r="LXG212" s="11"/>
      <c r="LXH212" s="11"/>
      <c r="LXI212" s="10"/>
      <c r="LXJ212" s="10"/>
      <c r="LXK212" s="10"/>
      <c r="LXL212" s="12"/>
      <c r="LXM212" s="13"/>
      <c r="LXN212" s="14"/>
      <c r="LXO212" s="14"/>
      <c r="LXP212" s="15"/>
      <c r="LXQ212" s="15"/>
      <c r="LXR212" s="16"/>
      <c r="LXS212" s="16"/>
      <c r="LXT212" s="230"/>
      <c r="LXU212" s="17"/>
      <c r="LXV212" s="42"/>
      <c r="LXW212" s="84"/>
      <c r="LXX212" s="237"/>
      <c r="LXY212" s="8"/>
      <c r="LXZ212" s="212"/>
      <c r="LYA212" s="212"/>
      <c r="LYB212" s="215"/>
      <c r="LYC212" s="215"/>
      <c r="LYD212" s="215"/>
      <c r="LYE212" s="215"/>
      <c r="LYF212" s="221"/>
      <c r="LYG212" s="221"/>
      <c r="LYH212" s="221"/>
      <c r="LYI212" s="221"/>
      <c r="LYJ212" s="215"/>
      <c r="LYK212" s="215"/>
      <c r="LYL212" s="215"/>
      <c r="LYM212" s="215"/>
      <c r="LYN212" s="214"/>
      <c r="LYO212" s="214"/>
      <c r="LYP212" s="214"/>
      <c r="LYQ212" s="214"/>
      <c r="LYR212" s="214"/>
      <c r="LYS212" s="214"/>
      <c r="LYT212" s="215"/>
      <c r="LYU212" s="215"/>
      <c r="LYV212" s="215"/>
      <c r="LYW212" s="215"/>
      <c r="LYX212" s="215"/>
      <c r="LYY212" s="215"/>
      <c r="LYZ212" s="215"/>
      <c r="LZA212" s="215"/>
      <c r="LZB212" s="215"/>
      <c r="LZC212" s="215"/>
      <c r="LZD212" s="214"/>
      <c r="LZE212" s="214"/>
      <c r="LZF212" s="215"/>
      <c r="LZG212" s="215"/>
      <c r="LZH212" s="215"/>
      <c r="LZI212" s="215"/>
      <c r="LZJ212" s="215"/>
      <c r="LZK212" s="215"/>
      <c r="LZL212" s="214"/>
      <c r="LZM212" s="214"/>
      <c r="LZN212" s="215"/>
      <c r="LZO212" s="215"/>
      <c r="LZP212" s="215"/>
      <c r="LZQ212" s="215"/>
      <c r="LZR212" s="215"/>
      <c r="LZS212" s="215"/>
      <c r="LZT212" s="214"/>
      <c r="LZU212" s="214"/>
      <c r="LZV212" s="215"/>
      <c r="LZW212" s="215"/>
      <c r="LZX212" s="215"/>
      <c r="LZY212" s="215"/>
      <c r="LZZ212" s="215"/>
      <c r="MAA212" s="215"/>
      <c r="MAB212" s="215"/>
      <c r="MAC212" s="215"/>
      <c r="MAD212" s="215"/>
      <c r="MAE212" s="215"/>
      <c r="MAF212" s="215"/>
      <c r="MAG212" s="215"/>
      <c r="MAH212" s="215"/>
      <c r="MAI212" s="215"/>
      <c r="MAJ212" s="215"/>
      <c r="MAK212" s="215"/>
      <c r="MAL212" s="179"/>
      <c r="MAM212" s="179"/>
      <c r="MAN212" s="179"/>
      <c r="MAO212" s="179"/>
      <c r="MAP212" s="179"/>
      <c r="MAQ212" s="203"/>
      <c r="MAR212" s="203"/>
      <c r="MAS212" s="20"/>
      <c r="MAT212" s="20"/>
      <c r="MAU212" s="5"/>
      <c r="MAV212" s="6"/>
      <c r="MAW212" s="6"/>
      <c r="MAX212" s="6"/>
      <c r="MAY212" s="7"/>
      <c r="MAZ212" s="8"/>
      <c r="MBA212" s="9"/>
      <c r="MBB212" s="9"/>
      <c r="MBC212" s="9"/>
      <c r="MBD212" s="10"/>
      <c r="MBE212" s="7"/>
      <c r="MBF212" s="7"/>
      <c r="MBG212" s="7"/>
      <c r="MBH212" s="10"/>
      <c r="MBI212" s="11"/>
      <c r="MBJ212" s="11"/>
      <c r="MBK212" s="11"/>
      <c r="MBL212" s="11"/>
      <c r="MBM212" s="10"/>
      <c r="MBN212" s="10"/>
      <c r="MBO212" s="10"/>
      <c r="MBP212" s="12"/>
      <c r="MBQ212" s="13"/>
      <c r="MBR212" s="14"/>
      <c r="MBS212" s="14"/>
      <c r="MBT212" s="15"/>
      <c r="MBU212" s="15"/>
      <c r="MBV212" s="16"/>
      <c r="MBW212" s="16"/>
      <c r="MBX212" s="230"/>
      <c r="MBY212" s="17"/>
      <c r="MBZ212" s="42"/>
      <c r="MCA212" s="84"/>
      <c r="MCB212" s="237"/>
      <c r="MCC212" s="8"/>
      <c r="MCD212" s="212"/>
      <c r="MCE212" s="212"/>
      <c r="MCF212" s="215"/>
      <c r="MCG212" s="215"/>
      <c r="MCH212" s="215"/>
      <c r="MCI212" s="215"/>
      <c r="MCJ212" s="221"/>
      <c r="MCK212" s="221"/>
      <c r="MCL212" s="221"/>
      <c r="MCM212" s="221"/>
      <c r="MCN212" s="215"/>
      <c r="MCO212" s="215"/>
      <c r="MCP212" s="215"/>
      <c r="MCQ212" s="215"/>
      <c r="MCR212" s="214"/>
      <c r="MCS212" s="214"/>
      <c r="MCT212" s="214"/>
      <c r="MCU212" s="214"/>
      <c r="MCV212" s="214"/>
      <c r="MCW212" s="214"/>
      <c r="MCX212" s="215"/>
      <c r="MCY212" s="215"/>
      <c r="MCZ212" s="215"/>
      <c r="MDA212" s="215"/>
      <c r="MDB212" s="215"/>
      <c r="MDC212" s="215"/>
      <c r="MDD212" s="215"/>
      <c r="MDE212" s="215"/>
      <c r="MDF212" s="215"/>
      <c r="MDG212" s="215"/>
      <c r="MDH212" s="214"/>
      <c r="MDI212" s="214"/>
      <c r="MDJ212" s="215"/>
      <c r="MDK212" s="215"/>
      <c r="MDL212" s="215"/>
      <c r="MDM212" s="215"/>
      <c r="MDN212" s="215"/>
      <c r="MDO212" s="215"/>
      <c r="MDP212" s="214"/>
      <c r="MDQ212" s="214"/>
      <c r="MDR212" s="215"/>
      <c r="MDS212" s="215"/>
      <c r="MDT212" s="215"/>
      <c r="MDU212" s="215"/>
      <c r="MDV212" s="215"/>
      <c r="MDW212" s="215"/>
      <c r="MDX212" s="214"/>
      <c r="MDY212" s="214"/>
      <c r="MDZ212" s="215"/>
      <c r="MEA212" s="215"/>
      <c r="MEB212" s="215"/>
      <c r="MEC212" s="215"/>
      <c r="MED212" s="215"/>
      <c r="MEE212" s="215"/>
      <c r="MEF212" s="215"/>
      <c r="MEG212" s="215"/>
      <c r="MEH212" s="215"/>
      <c r="MEI212" s="215"/>
      <c r="MEJ212" s="215"/>
      <c r="MEK212" s="215"/>
      <c r="MEL212" s="215"/>
      <c r="MEM212" s="215"/>
      <c r="MEN212" s="215"/>
      <c r="MEO212" s="215"/>
      <c r="MEP212" s="179"/>
      <c r="MEQ212" s="179"/>
      <c r="MER212" s="179"/>
      <c r="MES212" s="179"/>
      <c r="MET212" s="179"/>
      <c r="MEU212" s="203"/>
      <c r="MEV212" s="203"/>
      <c r="MEW212" s="20"/>
      <c r="MEX212" s="20"/>
      <c r="MEY212" s="5"/>
      <c r="MEZ212" s="6"/>
      <c r="MFA212" s="6"/>
      <c r="MFB212" s="6"/>
      <c r="MFC212" s="7"/>
      <c r="MFD212" s="8"/>
      <c r="MFE212" s="9"/>
      <c r="MFF212" s="9"/>
      <c r="MFG212" s="9"/>
      <c r="MFH212" s="10"/>
      <c r="MFI212" s="7"/>
      <c r="MFJ212" s="7"/>
      <c r="MFK212" s="7"/>
      <c r="MFL212" s="10"/>
      <c r="MFM212" s="11"/>
      <c r="MFN212" s="11"/>
      <c r="MFO212" s="11"/>
      <c r="MFP212" s="11"/>
      <c r="MFQ212" s="10"/>
      <c r="MFR212" s="10"/>
      <c r="MFS212" s="10"/>
      <c r="MFT212" s="12"/>
      <c r="MFU212" s="13"/>
      <c r="MFV212" s="14"/>
      <c r="MFW212" s="14"/>
      <c r="MFX212" s="15"/>
      <c r="MFY212" s="15"/>
      <c r="MFZ212" s="16"/>
      <c r="MGA212" s="16"/>
      <c r="MGB212" s="230"/>
      <c r="MGC212" s="17"/>
      <c r="MGD212" s="42"/>
      <c r="MGE212" s="84"/>
      <c r="MGF212" s="237"/>
      <c r="MGG212" s="8"/>
      <c r="MGH212" s="212"/>
      <c r="MGI212" s="212"/>
      <c r="MGJ212" s="215"/>
      <c r="MGK212" s="215"/>
      <c r="MGL212" s="215"/>
      <c r="MGM212" s="215"/>
      <c r="MGN212" s="221"/>
      <c r="MGO212" s="221"/>
      <c r="MGP212" s="221"/>
      <c r="MGQ212" s="221"/>
      <c r="MGR212" s="215"/>
      <c r="MGS212" s="215"/>
      <c r="MGT212" s="215"/>
      <c r="MGU212" s="215"/>
      <c r="MGV212" s="214"/>
      <c r="MGW212" s="214"/>
      <c r="MGX212" s="214"/>
      <c r="MGY212" s="214"/>
      <c r="MGZ212" s="214"/>
      <c r="MHA212" s="214"/>
      <c r="MHB212" s="215"/>
      <c r="MHC212" s="215"/>
      <c r="MHD212" s="215"/>
      <c r="MHE212" s="215"/>
      <c r="MHF212" s="215"/>
      <c r="MHG212" s="215"/>
      <c r="MHH212" s="215"/>
      <c r="MHI212" s="215"/>
      <c r="MHJ212" s="215"/>
      <c r="MHK212" s="215"/>
      <c r="MHL212" s="214"/>
      <c r="MHM212" s="214"/>
      <c r="MHN212" s="215"/>
      <c r="MHO212" s="215"/>
      <c r="MHP212" s="215"/>
      <c r="MHQ212" s="215"/>
      <c r="MHR212" s="215"/>
      <c r="MHS212" s="215"/>
      <c r="MHT212" s="214"/>
      <c r="MHU212" s="214"/>
      <c r="MHV212" s="215"/>
      <c r="MHW212" s="215"/>
      <c r="MHX212" s="215"/>
      <c r="MHY212" s="215"/>
      <c r="MHZ212" s="215"/>
      <c r="MIA212" s="215"/>
      <c r="MIB212" s="214"/>
      <c r="MIC212" s="214"/>
      <c r="MID212" s="215"/>
      <c r="MIE212" s="215"/>
      <c r="MIF212" s="215"/>
      <c r="MIG212" s="215"/>
      <c r="MIH212" s="215"/>
      <c r="MII212" s="215"/>
      <c r="MIJ212" s="215"/>
      <c r="MIK212" s="215"/>
      <c r="MIL212" s="215"/>
      <c r="MIM212" s="215"/>
      <c r="MIN212" s="215"/>
      <c r="MIO212" s="215"/>
      <c r="MIP212" s="215"/>
      <c r="MIQ212" s="215"/>
      <c r="MIR212" s="215"/>
      <c r="MIS212" s="215"/>
      <c r="MIT212" s="179"/>
      <c r="MIU212" s="179"/>
      <c r="MIV212" s="179"/>
      <c r="MIW212" s="179"/>
      <c r="MIX212" s="179"/>
      <c r="MIY212" s="203"/>
      <c r="MIZ212" s="203"/>
      <c r="MJA212" s="20"/>
      <c r="MJB212" s="20"/>
      <c r="MJC212" s="5"/>
      <c r="MJD212" s="6"/>
      <c r="MJE212" s="6"/>
      <c r="MJF212" s="6"/>
      <c r="MJG212" s="7"/>
      <c r="MJH212" s="8"/>
      <c r="MJI212" s="9"/>
      <c r="MJJ212" s="9"/>
      <c r="MJK212" s="9"/>
      <c r="MJL212" s="10"/>
      <c r="MJM212" s="7"/>
      <c r="MJN212" s="7"/>
      <c r="MJO212" s="7"/>
      <c r="MJP212" s="10"/>
      <c r="MJQ212" s="11"/>
      <c r="MJR212" s="11"/>
      <c r="MJS212" s="11"/>
      <c r="MJT212" s="11"/>
      <c r="MJU212" s="10"/>
      <c r="MJV212" s="10"/>
      <c r="MJW212" s="10"/>
      <c r="MJX212" s="12"/>
      <c r="MJY212" s="13"/>
      <c r="MJZ212" s="14"/>
      <c r="MKA212" s="14"/>
      <c r="MKB212" s="15"/>
      <c r="MKC212" s="15"/>
      <c r="MKD212" s="16"/>
      <c r="MKE212" s="16"/>
      <c r="MKF212" s="230"/>
      <c r="MKG212" s="17"/>
      <c r="MKH212" s="42"/>
      <c r="MKI212" s="84"/>
      <c r="MKJ212" s="237"/>
      <c r="MKK212" s="8"/>
      <c r="MKL212" s="212"/>
      <c r="MKM212" s="212"/>
      <c r="MKN212" s="215"/>
      <c r="MKO212" s="215"/>
      <c r="MKP212" s="215"/>
      <c r="MKQ212" s="215"/>
      <c r="MKR212" s="221"/>
      <c r="MKS212" s="221"/>
      <c r="MKT212" s="221"/>
      <c r="MKU212" s="221"/>
      <c r="MKV212" s="215"/>
      <c r="MKW212" s="215"/>
      <c r="MKX212" s="215"/>
      <c r="MKY212" s="215"/>
      <c r="MKZ212" s="214"/>
      <c r="MLA212" s="214"/>
      <c r="MLB212" s="214"/>
      <c r="MLC212" s="214"/>
      <c r="MLD212" s="214"/>
      <c r="MLE212" s="214"/>
      <c r="MLF212" s="215"/>
      <c r="MLG212" s="215"/>
      <c r="MLH212" s="215"/>
      <c r="MLI212" s="215"/>
      <c r="MLJ212" s="215"/>
      <c r="MLK212" s="215"/>
      <c r="MLL212" s="215"/>
      <c r="MLM212" s="215"/>
      <c r="MLN212" s="215"/>
      <c r="MLO212" s="215"/>
      <c r="MLP212" s="214"/>
      <c r="MLQ212" s="214"/>
      <c r="MLR212" s="215"/>
      <c r="MLS212" s="215"/>
      <c r="MLT212" s="215"/>
      <c r="MLU212" s="215"/>
      <c r="MLV212" s="215"/>
      <c r="MLW212" s="215"/>
      <c r="MLX212" s="214"/>
      <c r="MLY212" s="214"/>
      <c r="MLZ212" s="215"/>
      <c r="MMA212" s="215"/>
      <c r="MMB212" s="215"/>
      <c r="MMC212" s="215"/>
      <c r="MMD212" s="215"/>
      <c r="MME212" s="215"/>
      <c r="MMF212" s="214"/>
      <c r="MMG212" s="214"/>
      <c r="MMH212" s="215"/>
      <c r="MMI212" s="215"/>
      <c r="MMJ212" s="215"/>
      <c r="MMK212" s="215"/>
      <c r="MML212" s="215"/>
      <c r="MMM212" s="215"/>
      <c r="MMN212" s="215"/>
      <c r="MMO212" s="215"/>
      <c r="MMP212" s="215"/>
      <c r="MMQ212" s="215"/>
      <c r="MMR212" s="215"/>
      <c r="MMS212" s="215"/>
      <c r="MMT212" s="215"/>
      <c r="MMU212" s="215"/>
      <c r="MMV212" s="215"/>
      <c r="MMW212" s="215"/>
      <c r="MMX212" s="179"/>
      <c r="MMY212" s="179"/>
      <c r="MMZ212" s="179"/>
      <c r="MNA212" s="179"/>
      <c r="MNB212" s="179"/>
      <c r="MNC212" s="203"/>
      <c r="MND212" s="203"/>
      <c r="MNE212" s="20"/>
      <c r="MNF212" s="20"/>
      <c r="MNG212" s="5"/>
      <c r="MNH212" s="6"/>
      <c r="MNI212" s="6"/>
      <c r="MNJ212" s="6"/>
      <c r="MNK212" s="7"/>
      <c r="MNL212" s="8"/>
      <c r="MNM212" s="9"/>
      <c r="MNN212" s="9"/>
      <c r="MNO212" s="9"/>
      <c r="MNP212" s="10"/>
      <c r="MNQ212" s="7"/>
      <c r="MNR212" s="7"/>
      <c r="MNS212" s="7"/>
      <c r="MNT212" s="10"/>
      <c r="MNU212" s="11"/>
      <c r="MNV212" s="11"/>
      <c r="MNW212" s="11"/>
      <c r="MNX212" s="11"/>
      <c r="MNY212" s="10"/>
      <c r="MNZ212" s="10"/>
      <c r="MOA212" s="10"/>
      <c r="MOB212" s="12"/>
      <c r="MOC212" s="13"/>
      <c r="MOD212" s="14"/>
      <c r="MOE212" s="14"/>
      <c r="MOF212" s="15"/>
      <c r="MOG212" s="15"/>
      <c r="MOH212" s="16"/>
      <c r="MOI212" s="16"/>
      <c r="MOJ212" s="230"/>
      <c r="MOK212" s="17"/>
      <c r="MOL212" s="42"/>
      <c r="MOM212" s="84"/>
      <c r="MON212" s="237"/>
      <c r="MOO212" s="8"/>
      <c r="MOP212" s="212"/>
      <c r="MOQ212" s="212"/>
      <c r="MOR212" s="215"/>
      <c r="MOS212" s="215"/>
      <c r="MOT212" s="215"/>
      <c r="MOU212" s="215"/>
      <c r="MOV212" s="221"/>
      <c r="MOW212" s="221"/>
      <c r="MOX212" s="221"/>
      <c r="MOY212" s="221"/>
      <c r="MOZ212" s="215"/>
      <c r="MPA212" s="215"/>
      <c r="MPB212" s="215"/>
      <c r="MPC212" s="215"/>
      <c r="MPD212" s="214"/>
      <c r="MPE212" s="214"/>
      <c r="MPF212" s="214"/>
      <c r="MPG212" s="214"/>
      <c r="MPH212" s="214"/>
      <c r="MPI212" s="214"/>
      <c r="MPJ212" s="215"/>
      <c r="MPK212" s="215"/>
      <c r="MPL212" s="215"/>
      <c r="MPM212" s="215"/>
      <c r="MPN212" s="215"/>
      <c r="MPO212" s="215"/>
      <c r="MPP212" s="215"/>
      <c r="MPQ212" s="215"/>
      <c r="MPR212" s="215"/>
      <c r="MPS212" s="215"/>
      <c r="MPT212" s="214"/>
      <c r="MPU212" s="214"/>
      <c r="MPV212" s="215"/>
      <c r="MPW212" s="215"/>
      <c r="MPX212" s="215"/>
      <c r="MPY212" s="215"/>
      <c r="MPZ212" s="215"/>
      <c r="MQA212" s="215"/>
      <c r="MQB212" s="214"/>
      <c r="MQC212" s="214"/>
      <c r="MQD212" s="215"/>
      <c r="MQE212" s="215"/>
      <c r="MQF212" s="215"/>
      <c r="MQG212" s="215"/>
      <c r="MQH212" s="215"/>
      <c r="MQI212" s="215"/>
      <c r="MQJ212" s="214"/>
      <c r="MQK212" s="214"/>
      <c r="MQL212" s="215"/>
      <c r="MQM212" s="215"/>
      <c r="MQN212" s="215"/>
      <c r="MQO212" s="215"/>
      <c r="MQP212" s="215"/>
      <c r="MQQ212" s="215"/>
      <c r="MQR212" s="215"/>
      <c r="MQS212" s="215"/>
      <c r="MQT212" s="215"/>
      <c r="MQU212" s="215"/>
      <c r="MQV212" s="215"/>
      <c r="MQW212" s="215"/>
      <c r="MQX212" s="215"/>
      <c r="MQY212" s="215"/>
      <c r="MQZ212" s="215"/>
      <c r="MRA212" s="215"/>
      <c r="MRB212" s="179"/>
      <c r="MRC212" s="179"/>
      <c r="MRD212" s="179"/>
      <c r="MRE212" s="179"/>
      <c r="MRF212" s="179"/>
      <c r="MRG212" s="203"/>
      <c r="MRH212" s="203"/>
      <c r="MRI212" s="20"/>
      <c r="MRJ212" s="20"/>
      <c r="MRK212" s="5"/>
      <c r="MRL212" s="6"/>
      <c r="MRM212" s="6"/>
      <c r="MRN212" s="6"/>
      <c r="MRO212" s="7"/>
      <c r="MRP212" s="8"/>
      <c r="MRQ212" s="9"/>
      <c r="MRR212" s="9"/>
      <c r="MRS212" s="9"/>
      <c r="MRT212" s="10"/>
      <c r="MRU212" s="7"/>
      <c r="MRV212" s="7"/>
      <c r="MRW212" s="7"/>
      <c r="MRX212" s="10"/>
      <c r="MRY212" s="11"/>
      <c r="MRZ212" s="11"/>
      <c r="MSA212" s="11"/>
      <c r="MSB212" s="11"/>
      <c r="MSC212" s="10"/>
      <c r="MSD212" s="10"/>
      <c r="MSE212" s="10"/>
      <c r="MSF212" s="12"/>
      <c r="MSG212" s="13"/>
      <c r="MSH212" s="14"/>
      <c r="MSI212" s="14"/>
      <c r="MSJ212" s="15"/>
      <c r="MSK212" s="15"/>
      <c r="MSL212" s="16"/>
      <c r="MSM212" s="16"/>
      <c r="MSN212" s="230"/>
      <c r="MSO212" s="17"/>
      <c r="MSP212" s="42"/>
      <c r="MSQ212" s="84"/>
      <c r="MSR212" s="237"/>
      <c r="MSS212" s="8"/>
      <c r="MST212" s="212"/>
      <c r="MSU212" s="212"/>
      <c r="MSV212" s="215"/>
      <c r="MSW212" s="215"/>
      <c r="MSX212" s="215"/>
      <c r="MSY212" s="215"/>
      <c r="MSZ212" s="221"/>
      <c r="MTA212" s="221"/>
      <c r="MTB212" s="221"/>
      <c r="MTC212" s="221"/>
      <c r="MTD212" s="215"/>
      <c r="MTE212" s="215"/>
      <c r="MTF212" s="215"/>
      <c r="MTG212" s="215"/>
      <c r="MTH212" s="214"/>
      <c r="MTI212" s="214"/>
      <c r="MTJ212" s="214"/>
      <c r="MTK212" s="214"/>
      <c r="MTL212" s="214"/>
      <c r="MTM212" s="214"/>
      <c r="MTN212" s="215"/>
      <c r="MTO212" s="215"/>
      <c r="MTP212" s="215"/>
      <c r="MTQ212" s="215"/>
      <c r="MTR212" s="215"/>
      <c r="MTS212" s="215"/>
      <c r="MTT212" s="215"/>
      <c r="MTU212" s="215"/>
      <c r="MTV212" s="215"/>
      <c r="MTW212" s="215"/>
      <c r="MTX212" s="214"/>
      <c r="MTY212" s="214"/>
      <c r="MTZ212" s="215"/>
      <c r="MUA212" s="215"/>
      <c r="MUB212" s="215"/>
      <c r="MUC212" s="215"/>
      <c r="MUD212" s="215"/>
      <c r="MUE212" s="215"/>
      <c r="MUF212" s="214"/>
      <c r="MUG212" s="214"/>
      <c r="MUH212" s="215"/>
      <c r="MUI212" s="215"/>
      <c r="MUJ212" s="215"/>
      <c r="MUK212" s="215"/>
      <c r="MUL212" s="215"/>
      <c r="MUM212" s="215"/>
      <c r="MUN212" s="214"/>
      <c r="MUO212" s="214"/>
      <c r="MUP212" s="215"/>
      <c r="MUQ212" s="215"/>
      <c r="MUR212" s="215"/>
      <c r="MUS212" s="215"/>
      <c r="MUT212" s="215"/>
      <c r="MUU212" s="215"/>
      <c r="MUV212" s="215"/>
      <c r="MUW212" s="215"/>
      <c r="MUX212" s="215"/>
      <c r="MUY212" s="215"/>
      <c r="MUZ212" s="215"/>
      <c r="MVA212" s="215"/>
      <c r="MVB212" s="215"/>
      <c r="MVC212" s="215"/>
      <c r="MVD212" s="215"/>
      <c r="MVE212" s="215"/>
      <c r="MVF212" s="179"/>
      <c r="MVG212" s="179"/>
      <c r="MVH212" s="179"/>
      <c r="MVI212" s="179"/>
      <c r="MVJ212" s="179"/>
      <c r="MVK212" s="203"/>
      <c r="MVL212" s="203"/>
      <c r="MVM212" s="20"/>
      <c r="MVN212" s="20"/>
      <c r="MVO212" s="5"/>
      <c r="MVP212" s="6"/>
      <c r="MVQ212" s="6"/>
      <c r="MVR212" s="6"/>
      <c r="MVS212" s="7"/>
      <c r="MVT212" s="8"/>
      <c r="MVU212" s="9"/>
      <c r="MVV212" s="9"/>
      <c r="MVW212" s="9"/>
      <c r="MVX212" s="10"/>
      <c r="MVY212" s="7"/>
      <c r="MVZ212" s="7"/>
      <c r="MWA212" s="7"/>
      <c r="MWB212" s="10"/>
      <c r="MWC212" s="11"/>
      <c r="MWD212" s="11"/>
      <c r="MWE212" s="11"/>
      <c r="MWF212" s="11"/>
      <c r="MWG212" s="10"/>
      <c r="MWH212" s="10"/>
      <c r="MWI212" s="10"/>
      <c r="MWJ212" s="12"/>
      <c r="MWK212" s="13"/>
      <c r="MWL212" s="14"/>
      <c r="MWM212" s="14"/>
      <c r="MWN212" s="15"/>
      <c r="MWO212" s="15"/>
      <c r="MWP212" s="16"/>
      <c r="MWQ212" s="16"/>
      <c r="MWR212" s="230"/>
      <c r="MWS212" s="17"/>
      <c r="MWT212" s="42"/>
      <c r="MWU212" s="84"/>
      <c r="MWV212" s="237"/>
      <c r="MWW212" s="8"/>
      <c r="MWX212" s="212"/>
      <c r="MWY212" s="212"/>
      <c r="MWZ212" s="215"/>
      <c r="MXA212" s="215"/>
      <c r="MXB212" s="215"/>
      <c r="MXC212" s="215"/>
      <c r="MXD212" s="221"/>
      <c r="MXE212" s="221"/>
      <c r="MXF212" s="221"/>
      <c r="MXG212" s="221"/>
      <c r="MXH212" s="215"/>
      <c r="MXI212" s="215"/>
      <c r="MXJ212" s="215"/>
      <c r="MXK212" s="215"/>
      <c r="MXL212" s="214"/>
      <c r="MXM212" s="214"/>
      <c r="MXN212" s="214"/>
      <c r="MXO212" s="214"/>
      <c r="MXP212" s="214"/>
      <c r="MXQ212" s="214"/>
      <c r="MXR212" s="215"/>
      <c r="MXS212" s="215"/>
      <c r="MXT212" s="215"/>
      <c r="MXU212" s="215"/>
      <c r="MXV212" s="215"/>
      <c r="MXW212" s="215"/>
      <c r="MXX212" s="215"/>
      <c r="MXY212" s="215"/>
      <c r="MXZ212" s="215"/>
      <c r="MYA212" s="215"/>
      <c r="MYB212" s="214"/>
      <c r="MYC212" s="214"/>
      <c r="MYD212" s="215"/>
      <c r="MYE212" s="215"/>
      <c r="MYF212" s="215"/>
      <c r="MYG212" s="215"/>
      <c r="MYH212" s="215"/>
      <c r="MYI212" s="215"/>
      <c r="MYJ212" s="214"/>
      <c r="MYK212" s="214"/>
      <c r="MYL212" s="215"/>
      <c r="MYM212" s="215"/>
      <c r="MYN212" s="215"/>
      <c r="MYO212" s="215"/>
      <c r="MYP212" s="215"/>
      <c r="MYQ212" s="215"/>
      <c r="MYR212" s="214"/>
      <c r="MYS212" s="214"/>
      <c r="MYT212" s="215"/>
      <c r="MYU212" s="215"/>
      <c r="MYV212" s="215"/>
      <c r="MYW212" s="215"/>
      <c r="MYX212" s="215"/>
      <c r="MYY212" s="215"/>
      <c r="MYZ212" s="215"/>
      <c r="MZA212" s="215"/>
      <c r="MZB212" s="215"/>
      <c r="MZC212" s="215"/>
      <c r="MZD212" s="215"/>
      <c r="MZE212" s="215"/>
      <c r="MZF212" s="215"/>
      <c r="MZG212" s="215"/>
      <c r="MZH212" s="215"/>
      <c r="MZI212" s="215"/>
      <c r="MZJ212" s="179"/>
      <c r="MZK212" s="179"/>
      <c r="MZL212" s="179"/>
      <c r="MZM212" s="179"/>
      <c r="MZN212" s="179"/>
      <c r="MZO212" s="203"/>
      <c r="MZP212" s="203"/>
      <c r="MZQ212" s="20"/>
      <c r="MZR212" s="20"/>
      <c r="MZS212" s="5"/>
      <c r="MZT212" s="6"/>
      <c r="MZU212" s="6"/>
      <c r="MZV212" s="6"/>
      <c r="MZW212" s="7"/>
      <c r="MZX212" s="8"/>
      <c r="MZY212" s="9"/>
      <c r="MZZ212" s="9"/>
      <c r="NAA212" s="9"/>
      <c r="NAB212" s="10"/>
      <c r="NAC212" s="7"/>
      <c r="NAD212" s="7"/>
      <c r="NAE212" s="7"/>
      <c r="NAF212" s="10"/>
      <c r="NAG212" s="11"/>
      <c r="NAH212" s="11"/>
      <c r="NAI212" s="11"/>
      <c r="NAJ212" s="11"/>
      <c r="NAK212" s="10"/>
      <c r="NAL212" s="10"/>
      <c r="NAM212" s="10"/>
      <c r="NAN212" s="12"/>
      <c r="NAO212" s="13"/>
      <c r="NAP212" s="14"/>
      <c r="NAQ212" s="14"/>
      <c r="NAR212" s="15"/>
      <c r="NAS212" s="15"/>
      <c r="NAT212" s="16"/>
      <c r="NAU212" s="16"/>
      <c r="NAV212" s="230"/>
      <c r="NAW212" s="17"/>
      <c r="NAX212" s="42"/>
      <c r="NAY212" s="84"/>
      <c r="NAZ212" s="237"/>
      <c r="NBA212" s="8"/>
      <c r="NBB212" s="212"/>
      <c r="NBC212" s="212"/>
      <c r="NBD212" s="215"/>
      <c r="NBE212" s="215"/>
      <c r="NBF212" s="215"/>
      <c r="NBG212" s="215"/>
      <c r="NBH212" s="221"/>
      <c r="NBI212" s="221"/>
      <c r="NBJ212" s="221"/>
      <c r="NBK212" s="221"/>
      <c r="NBL212" s="215"/>
      <c r="NBM212" s="215"/>
      <c r="NBN212" s="215"/>
      <c r="NBO212" s="215"/>
      <c r="NBP212" s="214"/>
      <c r="NBQ212" s="214"/>
      <c r="NBR212" s="214"/>
      <c r="NBS212" s="214"/>
      <c r="NBT212" s="214"/>
      <c r="NBU212" s="214"/>
      <c r="NBV212" s="215"/>
      <c r="NBW212" s="215"/>
      <c r="NBX212" s="215"/>
      <c r="NBY212" s="215"/>
      <c r="NBZ212" s="215"/>
      <c r="NCA212" s="215"/>
      <c r="NCB212" s="215"/>
      <c r="NCC212" s="215"/>
      <c r="NCD212" s="215"/>
      <c r="NCE212" s="215"/>
      <c r="NCF212" s="214"/>
      <c r="NCG212" s="214"/>
      <c r="NCH212" s="215"/>
      <c r="NCI212" s="215"/>
      <c r="NCJ212" s="215"/>
      <c r="NCK212" s="215"/>
      <c r="NCL212" s="215"/>
      <c r="NCM212" s="215"/>
      <c r="NCN212" s="214"/>
      <c r="NCO212" s="214"/>
      <c r="NCP212" s="215"/>
      <c r="NCQ212" s="215"/>
      <c r="NCR212" s="215"/>
      <c r="NCS212" s="215"/>
      <c r="NCT212" s="215"/>
      <c r="NCU212" s="215"/>
      <c r="NCV212" s="214"/>
      <c r="NCW212" s="214"/>
      <c r="NCX212" s="215"/>
      <c r="NCY212" s="215"/>
      <c r="NCZ212" s="215"/>
      <c r="NDA212" s="215"/>
      <c r="NDB212" s="215"/>
      <c r="NDC212" s="215"/>
      <c r="NDD212" s="215"/>
      <c r="NDE212" s="215"/>
      <c r="NDF212" s="215"/>
      <c r="NDG212" s="215"/>
      <c r="NDH212" s="215"/>
      <c r="NDI212" s="215"/>
      <c r="NDJ212" s="215"/>
      <c r="NDK212" s="215"/>
      <c r="NDL212" s="215"/>
      <c r="NDM212" s="215"/>
      <c r="NDN212" s="179"/>
      <c r="NDO212" s="179"/>
      <c r="NDP212" s="179"/>
      <c r="NDQ212" s="179"/>
      <c r="NDR212" s="179"/>
      <c r="NDS212" s="203"/>
      <c r="NDT212" s="203"/>
      <c r="NDU212" s="20"/>
      <c r="NDV212" s="20"/>
      <c r="NDW212" s="5"/>
      <c r="NDX212" s="6"/>
      <c r="NDY212" s="6"/>
      <c r="NDZ212" s="6"/>
      <c r="NEA212" s="7"/>
      <c r="NEB212" s="8"/>
      <c r="NEC212" s="9"/>
      <c r="NED212" s="9"/>
      <c r="NEE212" s="9"/>
      <c r="NEF212" s="10"/>
      <c r="NEG212" s="7"/>
      <c r="NEH212" s="7"/>
      <c r="NEI212" s="7"/>
      <c r="NEJ212" s="10"/>
      <c r="NEK212" s="11"/>
      <c r="NEL212" s="11"/>
      <c r="NEM212" s="11"/>
      <c r="NEN212" s="11"/>
      <c r="NEO212" s="10"/>
      <c r="NEP212" s="10"/>
      <c r="NEQ212" s="10"/>
      <c r="NER212" s="12"/>
      <c r="NES212" s="13"/>
      <c r="NET212" s="14"/>
      <c r="NEU212" s="14"/>
      <c r="NEV212" s="15"/>
      <c r="NEW212" s="15"/>
      <c r="NEX212" s="16"/>
      <c r="NEY212" s="16"/>
      <c r="NEZ212" s="230"/>
      <c r="NFA212" s="17"/>
      <c r="NFB212" s="42"/>
      <c r="NFC212" s="84"/>
      <c r="NFD212" s="237"/>
      <c r="NFE212" s="8"/>
      <c r="NFF212" s="212"/>
      <c r="NFG212" s="212"/>
      <c r="NFH212" s="215"/>
      <c r="NFI212" s="215"/>
      <c r="NFJ212" s="215"/>
      <c r="NFK212" s="215"/>
      <c r="NFL212" s="221"/>
      <c r="NFM212" s="221"/>
      <c r="NFN212" s="221"/>
      <c r="NFO212" s="221"/>
      <c r="NFP212" s="215"/>
      <c r="NFQ212" s="215"/>
      <c r="NFR212" s="215"/>
      <c r="NFS212" s="215"/>
      <c r="NFT212" s="214"/>
      <c r="NFU212" s="214"/>
      <c r="NFV212" s="214"/>
      <c r="NFW212" s="214"/>
      <c r="NFX212" s="214"/>
      <c r="NFY212" s="214"/>
      <c r="NFZ212" s="215"/>
      <c r="NGA212" s="215"/>
      <c r="NGB212" s="215"/>
      <c r="NGC212" s="215"/>
      <c r="NGD212" s="215"/>
      <c r="NGE212" s="215"/>
      <c r="NGF212" s="215"/>
      <c r="NGG212" s="215"/>
      <c r="NGH212" s="215"/>
      <c r="NGI212" s="215"/>
      <c r="NGJ212" s="214"/>
      <c r="NGK212" s="214"/>
      <c r="NGL212" s="215"/>
      <c r="NGM212" s="215"/>
      <c r="NGN212" s="215"/>
      <c r="NGO212" s="215"/>
      <c r="NGP212" s="215"/>
      <c r="NGQ212" s="215"/>
      <c r="NGR212" s="214"/>
      <c r="NGS212" s="214"/>
      <c r="NGT212" s="215"/>
      <c r="NGU212" s="215"/>
      <c r="NGV212" s="215"/>
      <c r="NGW212" s="215"/>
      <c r="NGX212" s="215"/>
      <c r="NGY212" s="215"/>
      <c r="NGZ212" s="214"/>
      <c r="NHA212" s="214"/>
      <c r="NHB212" s="215"/>
      <c r="NHC212" s="215"/>
      <c r="NHD212" s="215"/>
      <c r="NHE212" s="215"/>
      <c r="NHF212" s="215"/>
      <c r="NHG212" s="215"/>
      <c r="NHH212" s="215"/>
      <c r="NHI212" s="215"/>
      <c r="NHJ212" s="215"/>
      <c r="NHK212" s="215"/>
      <c r="NHL212" s="215"/>
      <c r="NHM212" s="215"/>
      <c r="NHN212" s="215"/>
      <c r="NHO212" s="215"/>
      <c r="NHP212" s="215"/>
      <c r="NHQ212" s="215"/>
      <c r="NHR212" s="179"/>
      <c r="NHS212" s="179"/>
      <c r="NHT212" s="179"/>
      <c r="NHU212" s="179"/>
      <c r="NHV212" s="179"/>
      <c r="NHW212" s="203"/>
      <c r="NHX212" s="203"/>
      <c r="NHY212" s="20"/>
      <c r="NHZ212" s="20"/>
      <c r="NIA212" s="5"/>
      <c r="NIB212" s="6"/>
      <c r="NIC212" s="6"/>
      <c r="NID212" s="6"/>
      <c r="NIE212" s="7"/>
      <c r="NIF212" s="8"/>
      <c r="NIG212" s="9"/>
      <c r="NIH212" s="9"/>
      <c r="NII212" s="9"/>
      <c r="NIJ212" s="10"/>
      <c r="NIK212" s="7"/>
      <c r="NIL212" s="7"/>
      <c r="NIM212" s="7"/>
      <c r="NIN212" s="10"/>
      <c r="NIO212" s="11"/>
      <c r="NIP212" s="11"/>
      <c r="NIQ212" s="11"/>
      <c r="NIR212" s="11"/>
      <c r="NIS212" s="10"/>
      <c r="NIT212" s="10"/>
      <c r="NIU212" s="10"/>
      <c r="NIV212" s="12"/>
      <c r="NIW212" s="13"/>
      <c r="NIX212" s="14"/>
      <c r="NIY212" s="14"/>
      <c r="NIZ212" s="15"/>
      <c r="NJA212" s="15"/>
      <c r="NJB212" s="16"/>
      <c r="NJC212" s="16"/>
      <c r="NJD212" s="230"/>
      <c r="NJE212" s="17"/>
      <c r="NJF212" s="42"/>
      <c r="NJG212" s="84"/>
      <c r="NJH212" s="237"/>
      <c r="NJI212" s="8"/>
      <c r="NJJ212" s="212"/>
      <c r="NJK212" s="212"/>
      <c r="NJL212" s="215"/>
      <c r="NJM212" s="215"/>
      <c r="NJN212" s="215"/>
      <c r="NJO212" s="215"/>
      <c r="NJP212" s="221"/>
      <c r="NJQ212" s="221"/>
      <c r="NJR212" s="221"/>
      <c r="NJS212" s="221"/>
      <c r="NJT212" s="215"/>
      <c r="NJU212" s="215"/>
      <c r="NJV212" s="215"/>
      <c r="NJW212" s="215"/>
      <c r="NJX212" s="214"/>
      <c r="NJY212" s="214"/>
      <c r="NJZ212" s="214"/>
      <c r="NKA212" s="214"/>
      <c r="NKB212" s="214"/>
      <c r="NKC212" s="214"/>
      <c r="NKD212" s="215"/>
      <c r="NKE212" s="215"/>
      <c r="NKF212" s="215"/>
      <c r="NKG212" s="215"/>
      <c r="NKH212" s="215"/>
      <c r="NKI212" s="215"/>
      <c r="NKJ212" s="215"/>
      <c r="NKK212" s="215"/>
      <c r="NKL212" s="215"/>
      <c r="NKM212" s="215"/>
      <c r="NKN212" s="214"/>
      <c r="NKO212" s="214"/>
      <c r="NKP212" s="215"/>
      <c r="NKQ212" s="215"/>
      <c r="NKR212" s="215"/>
      <c r="NKS212" s="215"/>
      <c r="NKT212" s="215"/>
      <c r="NKU212" s="215"/>
      <c r="NKV212" s="214"/>
      <c r="NKW212" s="214"/>
      <c r="NKX212" s="215"/>
      <c r="NKY212" s="215"/>
      <c r="NKZ212" s="215"/>
      <c r="NLA212" s="215"/>
      <c r="NLB212" s="215"/>
      <c r="NLC212" s="215"/>
      <c r="NLD212" s="214"/>
      <c r="NLE212" s="214"/>
      <c r="NLF212" s="215"/>
      <c r="NLG212" s="215"/>
      <c r="NLH212" s="215"/>
      <c r="NLI212" s="215"/>
      <c r="NLJ212" s="215"/>
      <c r="NLK212" s="215"/>
      <c r="NLL212" s="215"/>
      <c r="NLM212" s="215"/>
      <c r="NLN212" s="215"/>
      <c r="NLO212" s="215"/>
      <c r="NLP212" s="215"/>
      <c r="NLQ212" s="215"/>
      <c r="NLR212" s="215"/>
      <c r="NLS212" s="215"/>
      <c r="NLT212" s="215"/>
      <c r="NLU212" s="215"/>
      <c r="NLV212" s="179"/>
      <c r="NLW212" s="179"/>
      <c r="NLX212" s="179"/>
      <c r="NLY212" s="179"/>
      <c r="NLZ212" s="179"/>
      <c r="NMA212" s="203"/>
      <c r="NMB212" s="203"/>
      <c r="NMC212" s="20"/>
      <c r="NMD212" s="20"/>
      <c r="NME212" s="5"/>
      <c r="NMF212" s="6"/>
      <c r="NMG212" s="6"/>
      <c r="NMH212" s="6"/>
      <c r="NMI212" s="7"/>
      <c r="NMJ212" s="8"/>
      <c r="NMK212" s="9"/>
      <c r="NML212" s="9"/>
      <c r="NMM212" s="9"/>
      <c r="NMN212" s="10"/>
      <c r="NMO212" s="7"/>
      <c r="NMP212" s="7"/>
      <c r="NMQ212" s="7"/>
      <c r="NMR212" s="10"/>
      <c r="NMS212" s="11"/>
      <c r="NMT212" s="11"/>
      <c r="NMU212" s="11"/>
      <c r="NMV212" s="11"/>
      <c r="NMW212" s="10"/>
      <c r="NMX212" s="10"/>
      <c r="NMY212" s="10"/>
      <c r="NMZ212" s="12"/>
      <c r="NNA212" s="13"/>
      <c r="NNB212" s="14"/>
      <c r="NNC212" s="14"/>
      <c r="NND212" s="15"/>
      <c r="NNE212" s="15"/>
      <c r="NNF212" s="16"/>
      <c r="NNG212" s="16"/>
      <c r="NNH212" s="230"/>
      <c r="NNI212" s="17"/>
      <c r="NNJ212" s="42"/>
      <c r="NNK212" s="84"/>
      <c r="NNL212" s="237"/>
      <c r="NNM212" s="8"/>
      <c r="NNN212" s="212"/>
      <c r="NNO212" s="212"/>
      <c r="NNP212" s="215"/>
      <c r="NNQ212" s="215"/>
      <c r="NNR212" s="215"/>
      <c r="NNS212" s="215"/>
      <c r="NNT212" s="221"/>
      <c r="NNU212" s="221"/>
      <c r="NNV212" s="221"/>
      <c r="NNW212" s="221"/>
      <c r="NNX212" s="215"/>
      <c r="NNY212" s="215"/>
      <c r="NNZ212" s="215"/>
      <c r="NOA212" s="215"/>
      <c r="NOB212" s="214"/>
      <c r="NOC212" s="214"/>
      <c r="NOD212" s="214"/>
      <c r="NOE212" s="214"/>
      <c r="NOF212" s="214"/>
      <c r="NOG212" s="214"/>
      <c r="NOH212" s="215"/>
      <c r="NOI212" s="215"/>
      <c r="NOJ212" s="215"/>
      <c r="NOK212" s="215"/>
      <c r="NOL212" s="215"/>
      <c r="NOM212" s="215"/>
      <c r="NON212" s="215"/>
      <c r="NOO212" s="215"/>
      <c r="NOP212" s="215"/>
      <c r="NOQ212" s="215"/>
      <c r="NOR212" s="214"/>
      <c r="NOS212" s="214"/>
      <c r="NOT212" s="215"/>
      <c r="NOU212" s="215"/>
      <c r="NOV212" s="215"/>
      <c r="NOW212" s="215"/>
      <c r="NOX212" s="215"/>
      <c r="NOY212" s="215"/>
      <c r="NOZ212" s="214"/>
      <c r="NPA212" s="214"/>
      <c r="NPB212" s="215"/>
      <c r="NPC212" s="215"/>
      <c r="NPD212" s="215"/>
      <c r="NPE212" s="215"/>
      <c r="NPF212" s="215"/>
      <c r="NPG212" s="215"/>
      <c r="NPH212" s="214"/>
      <c r="NPI212" s="214"/>
      <c r="NPJ212" s="215"/>
      <c r="NPK212" s="215"/>
      <c r="NPL212" s="215"/>
      <c r="NPM212" s="215"/>
      <c r="NPN212" s="215"/>
      <c r="NPO212" s="215"/>
      <c r="NPP212" s="215"/>
      <c r="NPQ212" s="215"/>
      <c r="NPR212" s="215"/>
      <c r="NPS212" s="215"/>
      <c r="NPT212" s="215"/>
      <c r="NPU212" s="215"/>
      <c r="NPV212" s="215"/>
      <c r="NPW212" s="215"/>
      <c r="NPX212" s="215"/>
      <c r="NPY212" s="215"/>
      <c r="NPZ212" s="179"/>
      <c r="NQA212" s="179"/>
      <c r="NQB212" s="179"/>
      <c r="NQC212" s="179"/>
      <c r="NQD212" s="179"/>
      <c r="NQE212" s="203"/>
      <c r="NQF212" s="203"/>
      <c r="NQG212" s="20"/>
      <c r="NQH212" s="20"/>
      <c r="NQI212" s="5"/>
      <c r="NQJ212" s="6"/>
      <c r="NQK212" s="6"/>
      <c r="NQL212" s="6"/>
      <c r="NQM212" s="7"/>
      <c r="NQN212" s="8"/>
      <c r="NQO212" s="9"/>
      <c r="NQP212" s="9"/>
      <c r="NQQ212" s="9"/>
      <c r="NQR212" s="10"/>
      <c r="NQS212" s="7"/>
      <c r="NQT212" s="7"/>
      <c r="NQU212" s="7"/>
      <c r="NQV212" s="10"/>
      <c r="NQW212" s="11"/>
      <c r="NQX212" s="11"/>
      <c r="NQY212" s="11"/>
      <c r="NQZ212" s="11"/>
      <c r="NRA212" s="10"/>
      <c r="NRB212" s="10"/>
      <c r="NRC212" s="10"/>
      <c r="NRD212" s="12"/>
      <c r="NRE212" s="13"/>
      <c r="NRF212" s="14"/>
      <c r="NRG212" s="14"/>
      <c r="NRH212" s="15"/>
      <c r="NRI212" s="15"/>
      <c r="NRJ212" s="16"/>
      <c r="NRK212" s="16"/>
      <c r="NRL212" s="230"/>
      <c r="NRM212" s="17"/>
      <c r="NRN212" s="42"/>
      <c r="NRO212" s="84"/>
      <c r="NRP212" s="237"/>
      <c r="NRQ212" s="8"/>
      <c r="NRR212" s="212"/>
      <c r="NRS212" s="212"/>
      <c r="NRT212" s="215"/>
      <c r="NRU212" s="215"/>
      <c r="NRV212" s="215"/>
      <c r="NRW212" s="215"/>
      <c r="NRX212" s="221"/>
      <c r="NRY212" s="221"/>
      <c r="NRZ212" s="221"/>
      <c r="NSA212" s="221"/>
      <c r="NSB212" s="215"/>
      <c r="NSC212" s="215"/>
      <c r="NSD212" s="215"/>
      <c r="NSE212" s="215"/>
      <c r="NSF212" s="214"/>
      <c r="NSG212" s="214"/>
      <c r="NSH212" s="214"/>
      <c r="NSI212" s="214"/>
      <c r="NSJ212" s="214"/>
      <c r="NSK212" s="214"/>
      <c r="NSL212" s="215"/>
      <c r="NSM212" s="215"/>
      <c r="NSN212" s="215"/>
      <c r="NSO212" s="215"/>
      <c r="NSP212" s="215"/>
      <c r="NSQ212" s="215"/>
      <c r="NSR212" s="215"/>
      <c r="NSS212" s="215"/>
      <c r="NST212" s="215"/>
      <c r="NSU212" s="215"/>
      <c r="NSV212" s="214"/>
      <c r="NSW212" s="214"/>
      <c r="NSX212" s="215"/>
      <c r="NSY212" s="215"/>
      <c r="NSZ212" s="215"/>
      <c r="NTA212" s="215"/>
      <c r="NTB212" s="215"/>
      <c r="NTC212" s="215"/>
      <c r="NTD212" s="214"/>
      <c r="NTE212" s="214"/>
      <c r="NTF212" s="215"/>
      <c r="NTG212" s="215"/>
      <c r="NTH212" s="215"/>
      <c r="NTI212" s="215"/>
      <c r="NTJ212" s="215"/>
      <c r="NTK212" s="215"/>
      <c r="NTL212" s="214"/>
      <c r="NTM212" s="214"/>
      <c r="NTN212" s="215"/>
      <c r="NTO212" s="215"/>
      <c r="NTP212" s="215"/>
      <c r="NTQ212" s="215"/>
      <c r="NTR212" s="215"/>
      <c r="NTS212" s="215"/>
      <c r="NTT212" s="215"/>
      <c r="NTU212" s="215"/>
      <c r="NTV212" s="215"/>
      <c r="NTW212" s="215"/>
      <c r="NTX212" s="215"/>
      <c r="NTY212" s="215"/>
      <c r="NTZ212" s="215"/>
      <c r="NUA212" s="215"/>
      <c r="NUB212" s="215"/>
      <c r="NUC212" s="215"/>
      <c r="NUD212" s="179"/>
      <c r="NUE212" s="179"/>
      <c r="NUF212" s="179"/>
      <c r="NUG212" s="179"/>
      <c r="NUH212" s="179"/>
      <c r="NUI212" s="203"/>
      <c r="NUJ212" s="203"/>
      <c r="NUK212" s="20"/>
      <c r="NUL212" s="20"/>
      <c r="NUM212" s="5"/>
      <c r="NUN212" s="6"/>
      <c r="NUO212" s="6"/>
      <c r="NUP212" s="6"/>
      <c r="NUQ212" s="7"/>
      <c r="NUR212" s="8"/>
      <c r="NUS212" s="9"/>
      <c r="NUT212" s="9"/>
      <c r="NUU212" s="9"/>
      <c r="NUV212" s="10"/>
      <c r="NUW212" s="7"/>
      <c r="NUX212" s="7"/>
      <c r="NUY212" s="7"/>
      <c r="NUZ212" s="10"/>
      <c r="NVA212" s="11"/>
      <c r="NVB212" s="11"/>
      <c r="NVC212" s="11"/>
      <c r="NVD212" s="11"/>
      <c r="NVE212" s="10"/>
      <c r="NVF212" s="10"/>
      <c r="NVG212" s="10"/>
      <c r="NVH212" s="12"/>
      <c r="NVI212" s="13"/>
      <c r="NVJ212" s="14"/>
      <c r="NVK212" s="14"/>
      <c r="NVL212" s="15"/>
      <c r="NVM212" s="15"/>
      <c r="NVN212" s="16"/>
      <c r="NVO212" s="16"/>
      <c r="NVP212" s="230"/>
      <c r="NVQ212" s="17"/>
      <c r="NVR212" s="42"/>
      <c r="NVS212" s="84"/>
      <c r="NVT212" s="237"/>
      <c r="NVU212" s="8"/>
      <c r="NVV212" s="212"/>
      <c r="NVW212" s="212"/>
      <c r="NVX212" s="215"/>
      <c r="NVY212" s="215"/>
      <c r="NVZ212" s="215"/>
      <c r="NWA212" s="215"/>
      <c r="NWB212" s="221"/>
      <c r="NWC212" s="221"/>
      <c r="NWD212" s="221"/>
      <c r="NWE212" s="221"/>
      <c r="NWF212" s="215"/>
      <c r="NWG212" s="215"/>
      <c r="NWH212" s="215"/>
      <c r="NWI212" s="215"/>
      <c r="NWJ212" s="214"/>
      <c r="NWK212" s="214"/>
      <c r="NWL212" s="214"/>
      <c r="NWM212" s="214"/>
      <c r="NWN212" s="214"/>
      <c r="NWO212" s="214"/>
      <c r="NWP212" s="215"/>
      <c r="NWQ212" s="215"/>
      <c r="NWR212" s="215"/>
      <c r="NWS212" s="215"/>
      <c r="NWT212" s="215"/>
      <c r="NWU212" s="215"/>
      <c r="NWV212" s="215"/>
      <c r="NWW212" s="215"/>
      <c r="NWX212" s="215"/>
      <c r="NWY212" s="215"/>
      <c r="NWZ212" s="214"/>
      <c r="NXA212" s="214"/>
      <c r="NXB212" s="215"/>
      <c r="NXC212" s="215"/>
      <c r="NXD212" s="215"/>
      <c r="NXE212" s="215"/>
      <c r="NXF212" s="215"/>
      <c r="NXG212" s="215"/>
      <c r="NXH212" s="214"/>
      <c r="NXI212" s="214"/>
      <c r="NXJ212" s="215"/>
      <c r="NXK212" s="215"/>
      <c r="NXL212" s="215"/>
      <c r="NXM212" s="215"/>
      <c r="NXN212" s="215"/>
      <c r="NXO212" s="215"/>
      <c r="NXP212" s="214"/>
      <c r="NXQ212" s="214"/>
      <c r="NXR212" s="215"/>
      <c r="NXS212" s="215"/>
      <c r="NXT212" s="215"/>
      <c r="NXU212" s="215"/>
      <c r="NXV212" s="215"/>
      <c r="NXW212" s="215"/>
      <c r="NXX212" s="215"/>
      <c r="NXY212" s="215"/>
      <c r="NXZ212" s="215"/>
      <c r="NYA212" s="215"/>
      <c r="NYB212" s="215"/>
      <c r="NYC212" s="215"/>
      <c r="NYD212" s="215"/>
      <c r="NYE212" s="215"/>
      <c r="NYF212" s="215"/>
      <c r="NYG212" s="215"/>
      <c r="NYH212" s="179"/>
      <c r="NYI212" s="179"/>
      <c r="NYJ212" s="179"/>
      <c r="NYK212" s="179"/>
      <c r="NYL212" s="179"/>
      <c r="NYM212" s="203"/>
      <c r="NYN212" s="203"/>
      <c r="NYO212" s="20"/>
      <c r="NYP212" s="20"/>
      <c r="NYQ212" s="5"/>
      <c r="NYR212" s="6"/>
      <c r="NYS212" s="6"/>
      <c r="NYT212" s="6"/>
      <c r="NYU212" s="7"/>
      <c r="NYV212" s="8"/>
      <c r="NYW212" s="9"/>
      <c r="NYX212" s="9"/>
      <c r="NYY212" s="9"/>
      <c r="NYZ212" s="10"/>
      <c r="NZA212" s="7"/>
      <c r="NZB212" s="7"/>
      <c r="NZC212" s="7"/>
      <c r="NZD212" s="10"/>
      <c r="NZE212" s="11"/>
      <c r="NZF212" s="11"/>
      <c r="NZG212" s="11"/>
      <c r="NZH212" s="11"/>
      <c r="NZI212" s="10"/>
      <c r="NZJ212" s="10"/>
      <c r="NZK212" s="10"/>
      <c r="NZL212" s="12"/>
      <c r="NZM212" s="13"/>
      <c r="NZN212" s="14"/>
      <c r="NZO212" s="14"/>
      <c r="NZP212" s="15"/>
      <c r="NZQ212" s="15"/>
      <c r="NZR212" s="16"/>
      <c r="NZS212" s="16"/>
      <c r="NZT212" s="230"/>
      <c r="NZU212" s="17"/>
      <c r="NZV212" s="42"/>
      <c r="NZW212" s="84"/>
      <c r="NZX212" s="237"/>
      <c r="NZY212" s="8"/>
      <c r="NZZ212" s="212"/>
      <c r="OAA212" s="212"/>
      <c r="OAB212" s="215"/>
      <c r="OAC212" s="215"/>
      <c r="OAD212" s="215"/>
      <c r="OAE212" s="215"/>
      <c r="OAF212" s="221"/>
      <c r="OAG212" s="221"/>
      <c r="OAH212" s="221"/>
      <c r="OAI212" s="221"/>
      <c r="OAJ212" s="215"/>
      <c r="OAK212" s="215"/>
      <c r="OAL212" s="215"/>
      <c r="OAM212" s="215"/>
      <c r="OAN212" s="214"/>
      <c r="OAO212" s="214"/>
      <c r="OAP212" s="214"/>
      <c r="OAQ212" s="214"/>
      <c r="OAR212" s="214"/>
      <c r="OAS212" s="214"/>
      <c r="OAT212" s="215"/>
      <c r="OAU212" s="215"/>
      <c r="OAV212" s="215"/>
      <c r="OAW212" s="215"/>
      <c r="OAX212" s="215"/>
      <c r="OAY212" s="215"/>
      <c r="OAZ212" s="215"/>
      <c r="OBA212" s="215"/>
      <c r="OBB212" s="215"/>
      <c r="OBC212" s="215"/>
      <c r="OBD212" s="214"/>
      <c r="OBE212" s="214"/>
      <c r="OBF212" s="215"/>
      <c r="OBG212" s="215"/>
      <c r="OBH212" s="215"/>
      <c r="OBI212" s="215"/>
      <c r="OBJ212" s="215"/>
      <c r="OBK212" s="215"/>
      <c r="OBL212" s="214"/>
      <c r="OBM212" s="214"/>
      <c r="OBN212" s="215"/>
      <c r="OBO212" s="215"/>
      <c r="OBP212" s="215"/>
      <c r="OBQ212" s="215"/>
      <c r="OBR212" s="215"/>
      <c r="OBS212" s="215"/>
      <c r="OBT212" s="214"/>
      <c r="OBU212" s="214"/>
      <c r="OBV212" s="215"/>
      <c r="OBW212" s="215"/>
      <c r="OBX212" s="215"/>
      <c r="OBY212" s="215"/>
      <c r="OBZ212" s="215"/>
      <c r="OCA212" s="215"/>
      <c r="OCB212" s="215"/>
      <c r="OCC212" s="215"/>
      <c r="OCD212" s="215"/>
      <c r="OCE212" s="215"/>
      <c r="OCF212" s="215"/>
      <c r="OCG212" s="215"/>
      <c r="OCH212" s="215"/>
      <c r="OCI212" s="215"/>
      <c r="OCJ212" s="215"/>
      <c r="OCK212" s="215"/>
      <c r="OCL212" s="179"/>
      <c r="OCM212" s="179"/>
      <c r="OCN212" s="179"/>
      <c r="OCO212" s="179"/>
      <c r="OCP212" s="179"/>
      <c r="OCQ212" s="203"/>
      <c r="OCR212" s="203"/>
      <c r="OCS212" s="20"/>
      <c r="OCT212" s="20"/>
      <c r="OCU212" s="5"/>
      <c r="OCV212" s="6"/>
      <c r="OCW212" s="6"/>
      <c r="OCX212" s="6"/>
      <c r="OCY212" s="7"/>
      <c r="OCZ212" s="8"/>
      <c r="ODA212" s="9"/>
      <c r="ODB212" s="9"/>
      <c r="ODC212" s="9"/>
      <c r="ODD212" s="10"/>
      <c r="ODE212" s="7"/>
      <c r="ODF212" s="7"/>
      <c r="ODG212" s="7"/>
      <c r="ODH212" s="10"/>
      <c r="ODI212" s="11"/>
      <c r="ODJ212" s="11"/>
      <c r="ODK212" s="11"/>
      <c r="ODL212" s="11"/>
      <c r="ODM212" s="10"/>
      <c r="ODN212" s="10"/>
      <c r="ODO212" s="10"/>
      <c r="ODP212" s="12"/>
      <c r="ODQ212" s="13"/>
      <c r="ODR212" s="14"/>
      <c r="ODS212" s="14"/>
      <c r="ODT212" s="15"/>
      <c r="ODU212" s="15"/>
      <c r="ODV212" s="16"/>
      <c r="ODW212" s="16"/>
      <c r="ODX212" s="230"/>
      <c r="ODY212" s="17"/>
      <c r="ODZ212" s="42"/>
      <c r="OEA212" s="84"/>
      <c r="OEB212" s="237"/>
      <c r="OEC212" s="8"/>
      <c r="OED212" s="212"/>
      <c r="OEE212" s="212"/>
      <c r="OEF212" s="215"/>
      <c r="OEG212" s="215"/>
      <c r="OEH212" s="215"/>
      <c r="OEI212" s="215"/>
      <c r="OEJ212" s="221"/>
      <c r="OEK212" s="221"/>
      <c r="OEL212" s="221"/>
      <c r="OEM212" s="221"/>
      <c r="OEN212" s="215"/>
      <c r="OEO212" s="215"/>
      <c r="OEP212" s="215"/>
      <c r="OEQ212" s="215"/>
      <c r="OER212" s="214"/>
      <c r="OES212" s="214"/>
      <c r="OET212" s="214"/>
      <c r="OEU212" s="214"/>
      <c r="OEV212" s="214"/>
      <c r="OEW212" s="214"/>
      <c r="OEX212" s="215"/>
      <c r="OEY212" s="215"/>
      <c r="OEZ212" s="215"/>
      <c r="OFA212" s="215"/>
      <c r="OFB212" s="215"/>
      <c r="OFC212" s="215"/>
      <c r="OFD212" s="215"/>
      <c r="OFE212" s="215"/>
      <c r="OFF212" s="215"/>
      <c r="OFG212" s="215"/>
      <c r="OFH212" s="214"/>
      <c r="OFI212" s="214"/>
      <c r="OFJ212" s="215"/>
      <c r="OFK212" s="215"/>
      <c r="OFL212" s="215"/>
      <c r="OFM212" s="215"/>
      <c r="OFN212" s="215"/>
      <c r="OFO212" s="215"/>
      <c r="OFP212" s="214"/>
      <c r="OFQ212" s="214"/>
      <c r="OFR212" s="215"/>
      <c r="OFS212" s="215"/>
      <c r="OFT212" s="215"/>
      <c r="OFU212" s="215"/>
      <c r="OFV212" s="215"/>
      <c r="OFW212" s="215"/>
      <c r="OFX212" s="214"/>
      <c r="OFY212" s="214"/>
      <c r="OFZ212" s="215"/>
      <c r="OGA212" s="215"/>
      <c r="OGB212" s="215"/>
      <c r="OGC212" s="215"/>
      <c r="OGD212" s="215"/>
      <c r="OGE212" s="215"/>
      <c r="OGF212" s="215"/>
      <c r="OGG212" s="215"/>
      <c r="OGH212" s="215"/>
      <c r="OGI212" s="215"/>
      <c r="OGJ212" s="215"/>
      <c r="OGK212" s="215"/>
      <c r="OGL212" s="215"/>
      <c r="OGM212" s="215"/>
      <c r="OGN212" s="215"/>
      <c r="OGO212" s="215"/>
      <c r="OGP212" s="179"/>
      <c r="OGQ212" s="179"/>
      <c r="OGR212" s="179"/>
      <c r="OGS212" s="179"/>
      <c r="OGT212" s="179"/>
      <c r="OGU212" s="203"/>
      <c r="OGV212" s="203"/>
      <c r="OGW212" s="20"/>
      <c r="OGX212" s="20"/>
      <c r="OGY212" s="5"/>
      <c r="OGZ212" s="6"/>
      <c r="OHA212" s="6"/>
      <c r="OHB212" s="6"/>
      <c r="OHC212" s="7"/>
      <c r="OHD212" s="8"/>
      <c r="OHE212" s="9"/>
      <c r="OHF212" s="9"/>
      <c r="OHG212" s="9"/>
      <c r="OHH212" s="10"/>
      <c r="OHI212" s="7"/>
      <c r="OHJ212" s="7"/>
      <c r="OHK212" s="7"/>
      <c r="OHL212" s="10"/>
      <c r="OHM212" s="11"/>
      <c r="OHN212" s="11"/>
      <c r="OHO212" s="11"/>
      <c r="OHP212" s="11"/>
      <c r="OHQ212" s="10"/>
      <c r="OHR212" s="10"/>
      <c r="OHS212" s="10"/>
      <c r="OHT212" s="12"/>
      <c r="OHU212" s="13"/>
      <c r="OHV212" s="14"/>
      <c r="OHW212" s="14"/>
      <c r="OHX212" s="15"/>
      <c r="OHY212" s="15"/>
      <c r="OHZ212" s="16"/>
      <c r="OIA212" s="16"/>
      <c r="OIB212" s="230"/>
      <c r="OIC212" s="17"/>
      <c r="OID212" s="42"/>
      <c r="OIE212" s="84"/>
      <c r="OIF212" s="237"/>
      <c r="OIG212" s="8"/>
      <c r="OIH212" s="212"/>
      <c r="OII212" s="212"/>
      <c r="OIJ212" s="215"/>
      <c r="OIK212" s="215"/>
      <c r="OIL212" s="215"/>
      <c r="OIM212" s="215"/>
      <c r="OIN212" s="221"/>
      <c r="OIO212" s="221"/>
      <c r="OIP212" s="221"/>
      <c r="OIQ212" s="221"/>
      <c r="OIR212" s="215"/>
      <c r="OIS212" s="215"/>
      <c r="OIT212" s="215"/>
      <c r="OIU212" s="215"/>
      <c r="OIV212" s="214"/>
      <c r="OIW212" s="214"/>
      <c r="OIX212" s="214"/>
      <c r="OIY212" s="214"/>
      <c r="OIZ212" s="214"/>
      <c r="OJA212" s="214"/>
      <c r="OJB212" s="215"/>
      <c r="OJC212" s="215"/>
      <c r="OJD212" s="215"/>
      <c r="OJE212" s="215"/>
      <c r="OJF212" s="215"/>
      <c r="OJG212" s="215"/>
      <c r="OJH212" s="215"/>
      <c r="OJI212" s="215"/>
      <c r="OJJ212" s="215"/>
      <c r="OJK212" s="215"/>
      <c r="OJL212" s="214"/>
      <c r="OJM212" s="214"/>
      <c r="OJN212" s="215"/>
      <c r="OJO212" s="215"/>
      <c r="OJP212" s="215"/>
      <c r="OJQ212" s="215"/>
      <c r="OJR212" s="215"/>
      <c r="OJS212" s="215"/>
      <c r="OJT212" s="214"/>
      <c r="OJU212" s="214"/>
      <c r="OJV212" s="215"/>
      <c r="OJW212" s="215"/>
      <c r="OJX212" s="215"/>
      <c r="OJY212" s="215"/>
      <c r="OJZ212" s="215"/>
      <c r="OKA212" s="215"/>
      <c r="OKB212" s="214"/>
      <c r="OKC212" s="214"/>
      <c r="OKD212" s="215"/>
      <c r="OKE212" s="215"/>
      <c r="OKF212" s="215"/>
      <c r="OKG212" s="215"/>
      <c r="OKH212" s="215"/>
      <c r="OKI212" s="215"/>
      <c r="OKJ212" s="215"/>
      <c r="OKK212" s="215"/>
      <c r="OKL212" s="215"/>
      <c r="OKM212" s="215"/>
      <c r="OKN212" s="215"/>
      <c r="OKO212" s="215"/>
      <c r="OKP212" s="215"/>
      <c r="OKQ212" s="215"/>
      <c r="OKR212" s="215"/>
      <c r="OKS212" s="215"/>
      <c r="OKT212" s="179"/>
      <c r="OKU212" s="179"/>
      <c r="OKV212" s="179"/>
      <c r="OKW212" s="179"/>
      <c r="OKX212" s="179"/>
      <c r="OKY212" s="203"/>
      <c r="OKZ212" s="203"/>
      <c r="OLA212" s="20"/>
      <c r="OLB212" s="20"/>
      <c r="OLC212" s="5"/>
      <c r="OLD212" s="6"/>
      <c r="OLE212" s="6"/>
      <c r="OLF212" s="6"/>
      <c r="OLG212" s="7"/>
      <c r="OLH212" s="8"/>
      <c r="OLI212" s="9"/>
      <c r="OLJ212" s="9"/>
      <c r="OLK212" s="9"/>
      <c r="OLL212" s="10"/>
      <c r="OLM212" s="7"/>
      <c r="OLN212" s="7"/>
      <c r="OLO212" s="7"/>
      <c r="OLP212" s="10"/>
      <c r="OLQ212" s="11"/>
      <c r="OLR212" s="11"/>
      <c r="OLS212" s="11"/>
      <c r="OLT212" s="11"/>
      <c r="OLU212" s="10"/>
      <c r="OLV212" s="10"/>
      <c r="OLW212" s="10"/>
      <c r="OLX212" s="12"/>
      <c r="OLY212" s="13"/>
      <c r="OLZ212" s="14"/>
      <c r="OMA212" s="14"/>
      <c r="OMB212" s="15"/>
      <c r="OMC212" s="15"/>
      <c r="OMD212" s="16"/>
      <c r="OME212" s="16"/>
      <c r="OMF212" s="230"/>
      <c r="OMG212" s="17"/>
      <c r="OMH212" s="42"/>
      <c r="OMI212" s="84"/>
      <c r="OMJ212" s="237"/>
      <c r="OMK212" s="8"/>
      <c r="OML212" s="212"/>
      <c r="OMM212" s="212"/>
      <c r="OMN212" s="215"/>
      <c r="OMO212" s="215"/>
      <c r="OMP212" s="215"/>
      <c r="OMQ212" s="215"/>
      <c r="OMR212" s="221"/>
      <c r="OMS212" s="221"/>
      <c r="OMT212" s="221"/>
      <c r="OMU212" s="221"/>
      <c r="OMV212" s="215"/>
      <c r="OMW212" s="215"/>
      <c r="OMX212" s="215"/>
      <c r="OMY212" s="215"/>
      <c r="OMZ212" s="214"/>
      <c r="ONA212" s="214"/>
      <c r="ONB212" s="214"/>
      <c r="ONC212" s="214"/>
      <c r="OND212" s="214"/>
      <c r="ONE212" s="214"/>
      <c r="ONF212" s="215"/>
      <c r="ONG212" s="215"/>
      <c r="ONH212" s="215"/>
      <c r="ONI212" s="215"/>
      <c r="ONJ212" s="215"/>
      <c r="ONK212" s="215"/>
      <c r="ONL212" s="215"/>
      <c r="ONM212" s="215"/>
      <c r="ONN212" s="215"/>
      <c r="ONO212" s="215"/>
      <c r="ONP212" s="214"/>
      <c r="ONQ212" s="214"/>
      <c r="ONR212" s="215"/>
      <c r="ONS212" s="215"/>
      <c r="ONT212" s="215"/>
      <c r="ONU212" s="215"/>
      <c r="ONV212" s="215"/>
      <c r="ONW212" s="215"/>
      <c r="ONX212" s="214"/>
      <c r="ONY212" s="214"/>
      <c r="ONZ212" s="215"/>
      <c r="OOA212" s="215"/>
      <c r="OOB212" s="215"/>
      <c r="OOC212" s="215"/>
      <c r="OOD212" s="215"/>
      <c r="OOE212" s="215"/>
      <c r="OOF212" s="214"/>
      <c r="OOG212" s="214"/>
      <c r="OOH212" s="215"/>
      <c r="OOI212" s="215"/>
      <c r="OOJ212" s="215"/>
      <c r="OOK212" s="215"/>
      <c r="OOL212" s="215"/>
      <c r="OOM212" s="215"/>
      <c r="OON212" s="215"/>
      <c r="OOO212" s="215"/>
      <c r="OOP212" s="215"/>
      <c r="OOQ212" s="215"/>
      <c r="OOR212" s="215"/>
      <c r="OOS212" s="215"/>
      <c r="OOT212" s="215"/>
      <c r="OOU212" s="215"/>
      <c r="OOV212" s="215"/>
      <c r="OOW212" s="215"/>
      <c r="OOX212" s="179"/>
      <c r="OOY212" s="179"/>
      <c r="OOZ212" s="179"/>
      <c r="OPA212" s="179"/>
      <c r="OPB212" s="179"/>
      <c r="OPC212" s="203"/>
      <c r="OPD212" s="203"/>
      <c r="OPE212" s="20"/>
      <c r="OPF212" s="20"/>
      <c r="OPG212" s="5"/>
      <c r="OPH212" s="6"/>
      <c r="OPI212" s="6"/>
      <c r="OPJ212" s="6"/>
      <c r="OPK212" s="7"/>
      <c r="OPL212" s="8"/>
      <c r="OPM212" s="9"/>
      <c r="OPN212" s="9"/>
      <c r="OPO212" s="9"/>
      <c r="OPP212" s="10"/>
      <c r="OPQ212" s="7"/>
      <c r="OPR212" s="7"/>
      <c r="OPS212" s="7"/>
      <c r="OPT212" s="10"/>
      <c r="OPU212" s="11"/>
      <c r="OPV212" s="11"/>
      <c r="OPW212" s="11"/>
      <c r="OPX212" s="11"/>
      <c r="OPY212" s="10"/>
      <c r="OPZ212" s="10"/>
      <c r="OQA212" s="10"/>
      <c r="OQB212" s="12"/>
      <c r="OQC212" s="13"/>
      <c r="OQD212" s="14"/>
      <c r="OQE212" s="14"/>
      <c r="OQF212" s="15"/>
      <c r="OQG212" s="15"/>
      <c r="OQH212" s="16"/>
      <c r="OQI212" s="16"/>
      <c r="OQJ212" s="230"/>
      <c r="OQK212" s="17"/>
      <c r="OQL212" s="42"/>
      <c r="OQM212" s="84"/>
      <c r="OQN212" s="237"/>
      <c r="OQO212" s="8"/>
      <c r="OQP212" s="212"/>
      <c r="OQQ212" s="212"/>
      <c r="OQR212" s="215"/>
      <c r="OQS212" s="215"/>
      <c r="OQT212" s="215"/>
      <c r="OQU212" s="215"/>
      <c r="OQV212" s="221"/>
      <c r="OQW212" s="221"/>
      <c r="OQX212" s="221"/>
      <c r="OQY212" s="221"/>
      <c r="OQZ212" s="215"/>
      <c r="ORA212" s="215"/>
      <c r="ORB212" s="215"/>
      <c r="ORC212" s="215"/>
      <c r="ORD212" s="214"/>
      <c r="ORE212" s="214"/>
      <c r="ORF212" s="214"/>
      <c r="ORG212" s="214"/>
      <c r="ORH212" s="214"/>
      <c r="ORI212" s="214"/>
      <c r="ORJ212" s="215"/>
      <c r="ORK212" s="215"/>
      <c r="ORL212" s="215"/>
      <c r="ORM212" s="215"/>
      <c r="ORN212" s="215"/>
      <c r="ORO212" s="215"/>
      <c r="ORP212" s="215"/>
      <c r="ORQ212" s="215"/>
      <c r="ORR212" s="215"/>
      <c r="ORS212" s="215"/>
      <c r="ORT212" s="214"/>
      <c r="ORU212" s="214"/>
      <c r="ORV212" s="215"/>
      <c r="ORW212" s="215"/>
      <c r="ORX212" s="215"/>
      <c r="ORY212" s="215"/>
      <c r="ORZ212" s="215"/>
      <c r="OSA212" s="215"/>
      <c r="OSB212" s="214"/>
      <c r="OSC212" s="214"/>
      <c r="OSD212" s="215"/>
      <c r="OSE212" s="215"/>
      <c r="OSF212" s="215"/>
      <c r="OSG212" s="215"/>
      <c r="OSH212" s="215"/>
      <c r="OSI212" s="215"/>
      <c r="OSJ212" s="214"/>
      <c r="OSK212" s="214"/>
      <c r="OSL212" s="215"/>
      <c r="OSM212" s="215"/>
      <c r="OSN212" s="215"/>
      <c r="OSO212" s="215"/>
      <c r="OSP212" s="215"/>
      <c r="OSQ212" s="215"/>
      <c r="OSR212" s="215"/>
      <c r="OSS212" s="215"/>
      <c r="OST212" s="215"/>
      <c r="OSU212" s="215"/>
      <c r="OSV212" s="215"/>
      <c r="OSW212" s="215"/>
      <c r="OSX212" s="215"/>
      <c r="OSY212" s="215"/>
      <c r="OSZ212" s="215"/>
      <c r="OTA212" s="215"/>
      <c r="OTB212" s="179"/>
      <c r="OTC212" s="179"/>
      <c r="OTD212" s="179"/>
      <c r="OTE212" s="179"/>
      <c r="OTF212" s="179"/>
      <c r="OTG212" s="203"/>
      <c r="OTH212" s="203"/>
      <c r="OTI212" s="20"/>
      <c r="OTJ212" s="20"/>
      <c r="OTK212" s="5"/>
      <c r="OTL212" s="6"/>
      <c r="OTM212" s="6"/>
      <c r="OTN212" s="6"/>
      <c r="OTO212" s="7"/>
      <c r="OTP212" s="8"/>
      <c r="OTQ212" s="9"/>
      <c r="OTR212" s="9"/>
      <c r="OTS212" s="9"/>
      <c r="OTT212" s="10"/>
      <c r="OTU212" s="7"/>
      <c r="OTV212" s="7"/>
      <c r="OTW212" s="7"/>
      <c r="OTX212" s="10"/>
      <c r="OTY212" s="11"/>
      <c r="OTZ212" s="11"/>
      <c r="OUA212" s="11"/>
      <c r="OUB212" s="11"/>
      <c r="OUC212" s="10"/>
      <c r="OUD212" s="10"/>
      <c r="OUE212" s="10"/>
      <c r="OUF212" s="12"/>
      <c r="OUG212" s="13"/>
      <c r="OUH212" s="14"/>
      <c r="OUI212" s="14"/>
      <c r="OUJ212" s="15"/>
      <c r="OUK212" s="15"/>
      <c r="OUL212" s="16"/>
      <c r="OUM212" s="16"/>
      <c r="OUN212" s="230"/>
      <c r="OUO212" s="17"/>
      <c r="OUP212" s="42"/>
      <c r="OUQ212" s="84"/>
      <c r="OUR212" s="237"/>
      <c r="OUS212" s="8"/>
      <c r="OUT212" s="212"/>
      <c r="OUU212" s="212"/>
      <c r="OUV212" s="215"/>
      <c r="OUW212" s="215"/>
      <c r="OUX212" s="215"/>
      <c r="OUY212" s="215"/>
      <c r="OUZ212" s="221"/>
      <c r="OVA212" s="221"/>
      <c r="OVB212" s="221"/>
      <c r="OVC212" s="221"/>
      <c r="OVD212" s="215"/>
      <c r="OVE212" s="215"/>
      <c r="OVF212" s="215"/>
      <c r="OVG212" s="215"/>
      <c r="OVH212" s="214"/>
      <c r="OVI212" s="214"/>
      <c r="OVJ212" s="214"/>
      <c r="OVK212" s="214"/>
      <c r="OVL212" s="214"/>
      <c r="OVM212" s="214"/>
      <c r="OVN212" s="215"/>
      <c r="OVO212" s="215"/>
      <c r="OVP212" s="215"/>
      <c r="OVQ212" s="215"/>
      <c r="OVR212" s="215"/>
      <c r="OVS212" s="215"/>
      <c r="OVT212" s="215"/>
      <c r="OVU212" s="215"/>
      <c r="OVV212" s="215"/>
      <c r="OVW212" s="215"/>
      <c r="OVX212" s="214"/>
      <c r="OVY212" s="214"/>
      <c r="OVZ212" s="215"/>
      <c r="OWA212" s="215"/>
      <c r="OWB212" s="215"/>
      <c r="OWC212" s="215"/>
      <c r="OWD212" s="215"/>
      <c r="OWE212" s="215"/>
      <c r="OWF212" s="214"/>
      <c r="OWG212" s="214"/>
      <c r="OWH212" s="215"/>
      <c r="OWI212" s="215"/>
      <c r="OWJ212" s="215"/>
      <c r="OWK212" s="215"/>
      <c r="OWL212" s="215"/>
      <c r="OWM212" s="215"/>
      <c r="OWN212" s="214"/>
      <c r="OWO212" s="214"/>
      <c r="OWP212" s="215"/>
      <c r="OWQ212" s="215"/>
      <c r="OWR212" s="215"/>
      <c r="OWS212" s="215"/>
      <c r="OWT212" s="215"/>
      <c r="OWU212" s="215"/>
      <c r="OWV212" s="215"/>
      <c r="OWW212" s="215"/>
      <c r="OWX212" s="215"/>
      <c r="OWY212" s="215"/>
      <c r="OWZ212" s="215"/>
      <c r="OXA212" s="215"/>
      <c r="OXB212" s="215"/>
      <c r="OXC212" s="215"/>
      <c r="OXD212" s="215"/>
      <c r="OXE212" s="215"/>
      <c r="OXF212" s="179"/>
      <c r="OXG212" s="179"/>
      <c r="OXH212" s="179"/>
      <c r="OXI212" s="179"/>
      <c r="OXJ212" s="179"/>
      <c r="OXK212" s="203"/>
      <c r="OXL212" s="203"/>
      <c r="OXM212" s="20"/>
      <c r="OXN212" s="20"/>
      <c r="OXO212" s="5"/>
      <c r="OXP212" s="6"/>
      <c r="OXQ212" s="6"/>
      <c r="OXR212" s="6"/>
      <c r="OXS212" s="7"/>
      <c r="OXT212" s="8"/>
      <c r="OXU212" s="9"/>
      <c r="OXV212" s="9"/>
      <c r="OXW212" s="9"/>
      <c r="OXX212" s="10"/>
      <c r="OXY212" s="7"/>
      <c r="OXZ212" s="7"/>
      <c r="OYA212" s="7"/>
      <c r="OYB212" s="10"/>
      <c r="OYC212" s="11"/>
      <c r="OYD212" s="11"/>
      <c r="OYE212" s="11"/>
      <c r="OYF212" s="11"/>
      <c r="OYG212" s="10"/>
      <c r="OYH212" s="10"/>
      <c r="OYI212" s="10"/>
      <c r="OYJ212" s="12"/>
      <c r="OYK212" s="13"/>
      <c r="OYL212" s="14"/>
      <c r="OYM212" s="14"/>
      <c r="OYN212" s="15"/>
      <c r="OYO212" s="15"/>
      <c r="OYP212" s="16"/>
      <c r="OYQ212" s="16"/>
      <c r="OYR212" s="230"/>
      <c r="OYS212" s="17"/>
      <c r="OYT212" s="42"/>
      <c r="OYU212" s="84"/>
      <c r="OYV212" s="237"/>
      <c r="OYW212" s="8"/>
      <c r="OYX212" s="212"/>
      <c r="OYY212" s="212"/>
      <c r="OYZ212" s="215"/>
      <c r="OZA212" s="215"/>
      <c r="OZB212" s="215"/>
      <c r="OZC212" s="215"/>
      <c r="OZD212" s="221"/>
      <c r="OZE212" s="221"/>
      <c r="OZF212" s="221"/>
      <c r="OZG212" s="221"/>
      <c r="OZH212" s="215"/>
      <c r="OZI212" s="215"/>
      <c r="OZJ212" s="215"/>
      <c r="OZK212" s="215"/>
      <c r="OZL212" s="214"/>
      <c r="OZM212" s="214"/>
      <c r="OZN212" s="214"/>
      <c r="OZO212" s="214"/>
      <c r="OZP212" s="214"/>
      <c r="OZQ212" s="214"/>
      <c r="OZR212" s="215"/>
      <c r="OZS212" s="215"/>
      <c r="OZT212" s="215"/>
      <c r="OZU212" s="215"/>
      <c r="OZV212" s="215"/>
      <c r="OZW212" s="215"/>
      <c r="OZX212" s="215"/>
      <c r="OZY212" s="215"/>
      <c r="OZZ212" s="215"/>
      <c r="PAA212" s="215"/>
      <c r="PAB212" s="214"/>
      <c r="PAC212" s="214"/>
      <c r="PAD212" s="215"/>
      <c r="PAE212" s="215"/>
      <c r="PAF212" s="215"/>
      <c r="PAG212" s="215"/>
      <c r="PAH212" s="215"/>
      <c r="PAI212" s="215"/>
      <c r="PAJ212" s="214"/>
      <c r="PAK212" s="214"/>
      <c r="PAL212" s="215"/>
      <c r="PAM212" s="215"/>
      <c r="PAN212" s="215"/>
      <c r="PAO212" s="215"/>
      <c r="PAP212" s="215"/>
      <c r="PAQ212" s="215"/>
      <c r="PAR212" s="214"/>
      <c r="PAS212" s="214"/>
      <c r="PAT212" s="215"/>
      <c r="PAU212" s="215"/>
      <c r="PAV212" s="215"/>
      <c r="PAW212" s="215"/>
      <c r="PAX212" s="215"/>
      <c r="PAY212" s="215"/>
      <c r="PAZ212" s="215"/>
      <c r="PBA212" s="215"/>
      <c r="PBB212" s="215"/>
      <c r="PBC212" s="215"/>
      <c r="PBD212" s="215"/>
      <c r="PBE212" s="215"/>
      <c r="PBF212" s="215"/>
      <c r="PBG212" s="215"/>
      <c r="PBH212" s="215"/>
      <c r="PBI212" s="215"/>
      <c r="PBJ212" s="179"/>
      <c r="PBK212" s="179"/>
      <c r="PBL212" s="179"/>
      <c r="PBM212" s="179"/>
      <c r="PBN212" s="179"/>
      <c r="PBO212" s="203"/>
      <c r="PBP212" s="203"/>
      <c r="PBQ212" s="20"/>
      <c r="PBR212" s="20"/>
      <c r="PBS212" s="5"/>
      <c r="PBT212" s="6"/>
      <c r="PBU212" s="6"/>
      <c r="PBV212" s="6"/>
      <c r="PBW212" s="7"/>
      <c r="PBX212" s="8"/>
      <c r="PBY212" s="9"/>
      <c r="PBZ212" s="9"/>
      <c r="PCA212" s="9"/>
      <c r="PCB212" s="10"/>
      <c r="PCC212" s="7"/>
      <c r="PCD212" s="7"/>
      <c r="PCE212" s="7"/>
      <c r="PCF212" s="10"/>
      <c r="PCG212" s="11"/>
      <c r="PCH212" s="11"/>
      <c r="PCI212" s="11"/>
      <c r="PCJ212" s="11"/>
      <c r="PCK212" s="10"/>
      <c r="PCL212" s="10"/>
      <c r="PCM212" s="10"/>
      <c r="PCN212" s="12"/>
      <c r="PCO212" s="13"/>
      <c r="PCP212" s="14"/>
      <c r="PCQ212" s="14"/>
      <c r="PCR212" s="15"/>
      <c r="PCS212" s="15"/>
      <c r="PCT212" s="16"/>
      <c r="PCU212" s="16"/>
      <c r="PCV212" s="230"/>
      <c r="PCW212" s="17"/>
      <c r="PCX212" s="42"/>
      <c r="PCY212" s="84"/>
      <c r="PCZ212" s="237"/>
      <c r="PDA212" s="8"/>
      <c r="PDB212" s="212"/>
      <c r="PDC212" s="212"/>
      <c r="PDD212" s="215"/>
      <c r="PDE212" s="215"/>
      <c r="PDF212" s="215"/>
      <c r="PDG212" s="215"/>
      <c r="PDH212" s="221"/>
      <c r="PDI212" s="221"/>
      <c r="PDJ212" s="221"/>
      <c r="PDK212" s="221"/>
      <c r="PDL212" s="215"/>
      <c r="PDM212" s="215"/>
      <c r="PDN212" s="215"/>
      <c r="PDO212" s="215"/>
      <c r="PDP212" s="214"/>
      <c r="PDQ212" s="214"/>
      <c r="PDR212" s="214"/>
      <c r="PDS212" s="214"/>
      <c r="PDT212" s="214"/>
      <c r="PDU212" s="214"/>
      <c r="PDV212" s="215"/>
      <c r="PDW212" s="215"/>
      <c r="PDX212" s="215"/>
      <c r="PDY212" s="215"/>
      <c r="PDZ212" s="215"/>
      <c r="PEA212" s="215"/>
      <c r="PEB212" s="215"/>
      <c r="PEC212" s="215"/>
      <c r="PED212" s="215"/>
      <c r="PEE212" s="215"/>
      <c r="PEF212" s="214"/>
      <c r="PEG212" s="214"/>
      <c r="PEH212" s="215"/>
      <c r="PEI212" s="215"/>
      <c r="PEJ212" s="215"/>
      <c r="PEK212" s="215"/>
      <c r="PEL212" s="215"/>
      <c r="PEM212" s="215"/>
      <c r="PEN212" s="214"/>
      <c r="PEO212" s="214"/>
      <c r="PEP212" s="215"/>
      <c r="PEQ212" s="215"/>
      <c r="PER212" s="215"/>
      <c r="PES212" s="215"/>
      <c r="PET212" s="215"/>
      <c r="PEU212" s="215"/>
      <c r="PEV212" s="214"/>
      <c r="PEW212" s="214"/>
      <c r="PEX212" s="215"/>
      <c r="PEY212" s="215"/>
      <c r="PEZ212" s="215"/>
      <c r="PFA212" s="215"/>
      <c r="PFB212" s="215"/>
      <c r="PFC212" s="215"/>
      <c r="PFD212" s="215"/>
      <c r="PFE212" s="215"/>
      <c r="PFF212" s="215"/>
      <c r="PFG212" s="215"/>
      <c r="PFH212" s="215"/>
      <c r="PFI212" s="215"/>
      <c r="PFJ212" s="215"/>
      <c r="PFK212" s="215"/>
      <c r="PFL212" s="215"/>
      <c r="PFM212" s="215"/>
      <c r="PFN212" s="179"/>
      <c r="PFO212" s="179"/>
      <c r="PFP212" s="179"/>
      <c r="PFQ212" s="179"/>
      <c r="PFR212" s="179"/>
      <c r="PFS212" s="203"/>
      <c r="PFT212" s="203"/>
      <c r="PFU212" s="20"/>
      <c r="PFV212" s="20"/>
      <c r="PFW212" s="5"/>
      <c r="PFX212" s="6"/>
      <c r="PFY212" s="6"/>
      <c r="PFZ212" s="6"/>
      <c r="PGA212" s="7"/>
      <c r="PGB212" s="8"/>
      <c r="PGC212" s="9"/>
      <c r="PGD212" s="9"/>
      <c r="PGE212" s="9"/>
      <c r="PGF212" s="10"/>
      <c r="PGG212" s="7"/>
      <c r="PGH212" s="7"/>
      <c r="PGI212" s="7"/>
      <c r="PGJ212" s="10"/>
      <c r="PGK212" s="11"/>
      <c r="PGL212" s="11"/>
      <c r="PGM212" s="11"/>
      <c r="PGN212" s="11"/>
      <c r="PGO212" s="10"/>
      <c r="PGP212" s="10"/>
      <c r="PGQ212" s="10"/>
      <c r="PGR212" s="12"/>
      <c r="PGS212" s="13"/>
      <c r="PGT212" s="14"/>
      <c r="PGU212" s="14"/>
      <c r="PGV212" s="15"/>
      <c r="PGW212" s="15"/>
      <c r="PGX212" s="16"/>
      <c r="PGY212" s="16"/>
      <c r="PGZ212" s="230"/>
      <c r="PHA212" s="17"/>
      <c r="PHB212" s="42"/>
      <c r="PHC212" s="84"/>
      <c r="PHD212" s="237"/>
      <c r="PHE212" s="8"/>
      <c r="PHF212" s="212"/>
      <c r="PHG212" s="212"/>
      <c r="PHH212" s="215"/>
      <c r="PHI212" s="215"/>
      <c r="PHJ212" s="215"/>
      <c r="PHK212" s="215"/>
      <c r="PHL212" s="221"/>
      <c r="PHM212" s="221"/>
      <c r="PHN212" s="221"/>
      <c r="PHO212" s="221"/>
      <c r="PHP212" s="215"/>
      <c r="PHQ212" s="215"/>
      <c r="PHR212" s="215"/>
      <c r="PHS212" s="215"/>
      <c r="PHT212" s="214"/>
      <c r="PHU212" s="214"/>
      <c r="PHV212" s="214"/>
      <c r="PHW212" s="214"/>
      <c r="PHX212" s="214"/>
      <c r="PHY212" s="214"/>
      <c r="PHZ212" s="215"/>
      <c r="PIA212" s="215"/>
      <c r="PIB212" s="215"/>
      <c r="PIC212" s="215"/>
      <c r="PID212" s="215"/>
      <c r="PIE212" s="215"/>
      <c r="PIF212" s="215"/>
      <c r="PIG212" s="215"/>
      <c r="PIH212" s="215"/>
      <c r="PII212" s="215"/>
      <c r="PIJ212" s="214"/>
      <c r="PIK212" s="214"/>
      <c r="PIL212" s="215"/>
      <c r="PIM212" s="215"/>
      <c r="PIN212" s="215"/>
      <c r="PIO212" s="215"/>
      <c r="PIP212" s="215"/>
      <c r="PIQ212" s="215"/>
      <c r="PIR212" s="214"/>
      <c r="PIS212" s="214"/>
      <c r="PIT212" s="215"/>
      <c r="PIU212" s="215"/>
      <c r="PIV212" s="215"/>
      <c r="PIW212" s="215"/>
      <c r="PIX212" s="215"/>
      <c r="PIY212" s="215"/>
      <c r="PIZ212" s="214"/>
      <c r="PJA212" s="214"/>
      <c r="PJB212" s="215"/>
      <c r="PJC212" s="215"/>
      <c r="PJD212" s="215"/>
      <c r="PJE212" s="215"/>
      <c r="PJF212" s="215"/>
      <c r="PJG212" s="215"/>
      <c r="PJH212" s="215"/>
      <c r="PJI212" s="215"/>
      <c r="PJJ212" s="215"/>
      <c r="PJK212" s="215"/>
      <c r="PJL212" s="215"/>
      <c r="PJM212" s="215"/>
      <c r="PJN212" s="215"/>
      <c r="PJO212" s="215"/>
      <c r="PJP212" s="215"/>
      <c r="PJQ212" s="215"/>
      <c r="PJR212" s="179"/>
      <c r="PJS212" s="179"/>
      <c r="PJT212" s="179"/>
      <c r="PJU212" s="179"/>
      <c r="PJV212" s="179"/>
      <c r="PJW212" s="203"/>
      <c r="PJX212" s="203"/>
      <c r="PJY212" s="20"/>
      <c r="PJZ212" s="20"/>
      <c r="PKA212" s="5"/>
      <c r="PKB212" s="6"/>
      <c r="PKC212" s="6"/>
      <c r="PKD212" s="6"/>
      <c r="PKE212" s="7"/>
      <c r="PKF212" s="8"/>
      <c r="PKG212" s="9"/>
      <c r="PKH212" s="9"/>
      <c r="PKI212" s="9"/>
      <c r="PKJ212" s="10"/>
      <c r="PKK212" s="7"/>
      <c r="PKL212" s="7"/>
      <c r="PKM212" s="7"/>
      <c r="PKN212" s="10"/>
      <c r="PKO212" s="11"/>
      <c r="PKP212" s="11"/>
      <c r="PKQ212" s="11"/>
      <c r="PKR212" s="11"/>
      <c r="PKS212" s="10"/>
      <c r="PKT212" s="10"/>
      <c r="PKU212" s="10"/>
      <c r="PKV212" s="12"/>
      <c r="PKW212" s="13"/>
      <c r="PKX212" s="14"/>
      <c r="PKY212" s="14"/>
      <c r="PKZ212" s="15"/>
      <c r="PLA212" s="15"/>
      <c r="PLB212" s="16"/>
      <c r="PLC212" s="16"/>
      <c r="PLD212" s="230"/>
      <c r="PLE212" s="17"/>
      <c r="PLF212" s="42"/>
      <c r="PLG212" s="84"/>
      <c r="PLH212" s="237"/>
      <c r="PLI212" s="8"/>
      <c r="PLJ212" s="212"/>
      <c r="PLK212" s="212"/>
      <c r="PLL212" s="215"/>
      <c r="PLM212" s="215"/>
      <c r="PLN212" s="215"/>
      <c r="PLO212" s="215"/>
      <c r="PLP212" s="221"/>
      <c r="PLQ212" s="221"/>
      <c r="PLR212" s="221"/>
      <c r="PLS212" s="221"/>
      <c r="PLT212" s="215"/>
      <c r="PLU212" s="215"/>
      <c r="PLV212" s="215"/>
      <c r="PLW212" s="215"/>
      <c r="PLX212" s="214"/>
      <c r="PLY212" s="214"/>
      <c r="PLZ212" s="214"/>
      <c r="PMA212" s="214"/>
      <c r="PMB212" s="214"/>
      <c r="PMC212" s="214"/>
      <c r="PMD212" s="215"/>
      <c r="PME212" s="215"/>
      <c r="PMF212" s="215"/>
      <c r="PMG212" s="215"/>
      <c r="PMH212" s="215"/>
      <c r="PMI212" s="215"/>
      <c r="PMJ212" s="215"/>
      <c r="PMK212" s="215"/>
      <c r="PML212" s="215"/>
      <c r="PMM212" s="215"/>
      <c r="PMN212" s="214"/>
      <c r="PMO212" s="214"/>
      <c r="PMP212" s="215"/>
      <c r="PMQ212" s="215"/>
      <c r="PMR212" s="215"/>
      <c r="PMS212" s="215"/>
      <c r="PMT212" s="215"/>
      <c r="PMU212" s="215"/>
      <c r="PMV212" s="214"/>
      <c r="PMW212" s="214"/>
      <c r="PMX212" s="215"/>
      <c r="PMY212" s="215"/>
      <c r="PMZ212" s="215"/>
      <c r="PNA212" s="215"/>
      <c r="PNB212" s="215"/>
      <c r="PNC212" s="215"/>
      <c r="PND212" s="214"/>
      <c r="PNE212" s="214"/>
      <c r="PNF212" s="215"/>
      <c r="PNG212" s="215"/>
      <c r="PNH212" s="215"/>
      <c r="PNI212" s="215"/>
      <c r="PNJ212" s="215"/>
      <c r="PNK212" s="215"/>
      <c r="PNL212" s="215"/>
      <c r="PNM212" s="215"/>
      <c r="PNN212" s="215"/>
      <c r="PNO212" s="215"/>
      <c r="PNP212" s="215"/>
      <c r="PNQ212" s="215"/>
      <c r="PNR212" s="215"/>
      <c r="PNS212" s="215"/>
      <c r="PNT212" s="215"/>
      <c r="PNU212" s="215"/>
      <c r="PNV212" s="179"/>
      <c r="PNW212" s="179"/>
      <c r="PNX212" s="179"/>
      <c r="PNY212" s="179"/>
      <c r="PNZ212" s="179"/>
      <c r="POA212" s="203"/>
      <c r="POB212" s="203"/>
      <c r="POC212" s="20"/>
      <c r="POD212" s="20"/>
      <c r="POE212" s="5"/>
      <c r="POF212" s="6"/>
      <c r="POG212" s="6"/>
      <c r="POH212" s="6"/>
      <c r="POI212" s="7"/>
      <c r="POJ212" s="8"/>
      <c r="POK212" s="9"/>
      <c r="POL212" s="9"/>
      <c r="POM212" s="9"/>
      <c r="PON212" s="10"/>
      <c r="POO212" s="7"/>
      <c r="POP212" s="7"/>
      <c r="POQ212" s="7"/>
      <c r="POR212" s="10"/>
      <c r="POS212" s="11"/>
      <c r="POT212" s="11"/>
      <c r="POU212" s="11"/>
      <c r="POV212" s="11"/>
      <c r="POW212" s="10"/>
      <c r="POX212" s="10"/>
      <c r="POY212" s="10"/>
      <c r="POZ212" s="12"/>
      <c r="PPA212" s="13"/>
      <c r="PPB212" s="14"/>
      <c r="PPC212" s="14"/>
      <c r="PPD212" s="15"/>
      <c r="PPE212" s="15"/>
      <c r="PPF212" s="16"/>
      <c r="PPG212" s="16"/>
      <c r="PPH212" s="230"/>
      <c r="PPI212" s="17"/>
      <c r="PPJ212" s="42"/>
      <c r="PPK212" s="84"/>
      <c r="PPL212" s="237"/>
      <c r="PPM212" s="8"/>
      <c r="PPN212" s="212"/>
      <c r="PPO212" s="212"/>
      <c r="PPP212" s="215"/>
      <c r="PPQ212" s="215"/>
      <c r="PPR212" s="215"/>
      <c r="PPS212" s="215"/>
      <c r="PPT212" s="221"/>
      <c r="PPU212" s="221"/>
      <c r="PPV212" s="221"/>
      <c r="PPW212" s="221"/>
      <c r="PPX212" s="215"/>
      <c r="PPY212" s="215"/>
      <c r="PPZ212" s="215"/>
      <c r="PQA212" s="215"/>
      <c r="PQB212" s="214"/>
      <c r="PQC212" s="214"/>
      <c r="PQD212" s="214"/>
      <c r="PQE212" s="214"/>
      <c r="PQF212" s="214"/>
      <c r="PQG212" s="214"/>
      <c r="PQH212" s="215"/>
      <c r="PQI212" s="215"/>
      <c r="PQJ212" s="215"/>
      <c r="PQK212" s="215"/>
      <c r="PQL212" s="215"/>
      <c r="PQM212" s="215"/>
      <c r="PQN212" s="215"/>
      <c r="PQO212" s="215"/>
      <c r="PQP212" s="215"/>
      <c r="PQQ212" s="215"/>
      <c r="PQR212" s="214"/>
      <c r="PQS212" s="214"/>
      <c r="PQT212" s="215"/>
      <c r="PQU212" s="215"/>
      <c r="PQV212" s="215"/>
      <c r="PQW212" s="215"/>
      <c r="PQX212" s="215"/>
      <c r="PQY212" s="215"/>
      <c r="PQZ212" s="214"/>
      <c r="PRA212" s="214"/>
      <c r="PRB212" s="215"/>
      <c r="PRC212" s="215"/>
      <c r="PRD212" s="215"/>
      <c r="PRE212" s="215"/>
      <c r="PRF212" s="215"/>
      <c r="PRG212" s="215"/>
      <c r="PRH212" s="214"/>
      <c r="PRI212" s="214"/>
      <c r="PRJ212" s="215"/>
      <c r="PRK212" s="215"/>
      <c r="PRL212" s="215"/>
      <c r="PRM212" s="215"/>
      <c r="PRN212" s="215"/>
      <c r="PRO212" s="215"/>
      <c r="PRP212" s="215"/>
      <c r="PRQ212" s="215"/>
      <c r="PRR212" s="215"/>
      <c r="PRS212" s="215"/>
      <c r="PRT212" s="215"/>
      <c r="PRU212" s="215"/>
      <c r="PRV212" s="215"/>
      <c r="PRW212" s="215"/>
      <c r="PRX212" s="215"/>
      <c r="PRY212" s="215"/>
      <c r="PRZ212" s="179"/>
      <c r="PSA212" s="179"/>
      <c r="PSB212" s="179"/>
      <c r="PSC212" s="179"/>
      <c r="PSD212" s="179"/>
      <c r="PSE212" s="203"/>
      <c r="PSF212" s="203"/>
      <c r="PSG212" s="20"/>
      <c r="PSH212" s="20"/>
      <c r="PSI212" s="5"/>
      <c r="PSJ212" s="6"/>
      <c r="PSK212" s="6"/>
      <c r="PSL212" s="6"/>
      <c r="PSM212" s="7"/>
      <c r="PSN212" s="8"/>
      <c r="PSO212" s="9"/>
      <c r="PSP212" s="9"/>
      <c r="PSQ212" s="9"/>
      <c r="PSR212" s="10"/>
      <c r="PSS212" s="7"/>
      <c r="PST212" s="7"/>
      <c r="PSU212" s="7"/>
      <c r="PSV212" s="10"/>
      <c r="PSW212" s="11"/>
      <c r="PSX212" s="11"/>
      <c r="PSY212" s="11"/>
      <c r="PSZ212" s="11"/>
      <c r="PTA212" s="10"/>
      <c r="PTB212" s="10"/>
      <c r="PTC212" s="10"/>
      <c r="PTD212" s="12"/>
      <c r="PTE212" s="13"/>
      <c r="PTF212" s="14"/>
      <c r="PTG212" s="14"/>
      <c r="PTH212" s="15"/>
      <c r="PTI212" s="15"/>
      <c r="PTJ212" s="16"/>
      <c r="PTK212" s="16"/>
      <c r="PTL212" s="230"/>
      <c r="PTM212" s="17"/>
      <c r="PTN212" s="42"/>
      <c r="PTO212" s="84"/>
      <c r="PTP212" s="237"/>
      <c r="PTQ212" s="8"/>
      <c r="PTR212" s="212"/>
      <c r="PTS212" s="212"/>
      <c r="PTT212" s="215"/>
      <c r="PTU212" s="215"/>
      <c r="PTV212" s="215"/>
      <c r="PTW212" s="215"/>
      <c r="PTX212" s="221"/>
      <c r="PTY212" s="221"/>
      <c r="PTZ212" s="221"/>
      <c r="PUA212" s="221"/>
      <c r="PUB212" s="215"/>
      <c r="PUC212" s="215"/>
      <c r="PUD212" s="215"/>
      <c r="PUE212" s="215"/>
      <c r="PUF212" s="214"/>
      <c r="PUG212" s="214"/>
      <c r="PUH212" s="214"/>
      <c r="PUI212" s="214"/>
      <c r="PUJ212" s="214"/>
      <c r="PUK212" s="214"/>
      <c r="PUL212" s="215"/>
      <c r="PUM212" s="215"/>
      <c r="PUN212" s="215"/>
      <c r="PUO212" s="215"/>
      <c r="PUP212" s="215"/>
      <c r="PUQ212" s="215"/>
      <c r="PUR212" s="215"/>
      <c r="PUS212" s="215"/>
      <c r="PUT212" s="215"/>
      <c r="PUU212" s="215"/>
      <c r="PUV212" s="214"/>
      <c r="PUW212" s="214"/>
      <c r="PUX212" s="215"/>
      <c r="PUY212" s="215"/>
      <c r="PUZ212" s="215"/>
      <c r="PVA212" s="215"/>
      <c r="PVB212" s="215"/>
      <c r="PVC212" s="215"/>
      <c r="PVD212" s="214"/>
      <c r="PVE212" s="214"/>
      <c r="PVF212" s="215"/>
      <c r="PVG212" s="215"/>
      <c r="PVH212" s="215"/>
      <c r="PVI212" s="215"/>
      <c r="PVJ212" s="215"/>
      <c r="PVK212" s="215"/>
      <c r="PVL212" s="214"/>
      <c r="PVM212" s="214"/>
      <c r="PVN212" s="215"/>
      <c r="PVO212" s="215"/>
      <c r="PVP212" s="215"/>
      <c r="PVQ212" s="215"/>
      <c r="PVR212" s="215"/>
      <c r="PVS212" s="215"/>
      <c r="PVT212" s="215"/>
      <c r="PVU212" s="215"/>
      <c r="PVV212" s="215"/>
      <c r="PVW212" s="215"/>
      <c r="PVX212" s="215"/>
      <c r="PVY212" s="215"/>
      <c r="PVZ212" s="215"/>
      <c r="PWA212" s="215"/>
      <c r="PWB212" s="215"/>
      <c r="PWC212" s="215"/>
      <c r="PWD212" s="179"/>
      <c r="PWE212" s="179"/>
      <c r="PWF212" s="179"/>
      <c r="PWG212" s="179"/>
      <c r="PWH212" s="179"/>
      <c r="PWI212" s="203"/>
      <c r="PWJ212" s="203"/>
      <c r="PWK212" s="20"/>
      <c r="PWL212" s="20"/>
      <c r="PWM212" s="5"/>
      <c r="PWN212" s="6"/>
      <c r="PWO212" s="6"/>
      <c r="PWP212" s="6"/>
      <c r="PWQ212" s="7"/>
      <c r="PWR212" s="8"/>
      <c r="PWS212" s="9"/>
      <c r="PWT212" s="9"/>
      <c r="PWU212" s="9"/>
      <c r="PWV212" s="10"/>
      <c r="PWW212" s="7"/>
      <c r="PWX212" s="7"/>
      <c r="PWY212" s="7"/>
      <c r="PWZ212" s="10"/>
      <c r="PXA212" s="11"/>
      <c r="PXB212" s="11"/>
      <c r="PXC212" s="11"/>
      <c r="PXD212" s="11"/>
      <c r="PXE212" s="10"/>
      <c r="PXF212" s="10"/>
      <c r="PXG212" s="10"/>
      <c r="PXH212" s="12"/>
      <c r="PXI212" s="13"/>
      <c r="PXJ212" s="14"/>
      <c r="PXK212" s="14"/>
      <c r="PXL212" s="15"/>
      <c r="PXM212" s="15"/>
      <c r="PXN212" s="16"/>
      <c r="PXO212" s="16"/>
      <c r="PXP212" s="230"/>
      <c r="PXQ212" s="17"/>
      <c r="PXR212" s="42"/>
      <c r="PXS212" s="84"/>
      <c r="PXT212" s="237"/>
      <c r="PXU212" s="8"/>
      <c r="PXV212" s="212"/>
      <c r="PXW212" s="212"/>
      <c r="PXX212" s="215"/>
      <c r="PXY212" s="215"/>
      <c r="PXZ212" s="215"/>
      <c r="PYA212" s="215"/>
      <c r="PYB212" s="221"/>
      <c r="PYC212" s="221"/>
      <c r="PYD212" s="221"/>
      <c r="PYE212" s="221"/>
      <c r="PYF212" s="215"/>
      <c r="PYG212" s="215"/>
      <c r="PYH212" s="215"/>
      <c r="PYI212" s="215"/>
      <c r="PYJ212" s="214"/>
      <c r="PYK212" s="214"/>
      <c r="PYL212" s="214"/>
      <c r="PYM212" s="214"/>
      <c r="PYN212" s="214"/>
      <c r="PYO212" s="214"/>
      <c r="PYP212" s="215"/>
      <c r="PYQ212" s="215"/>
      <c r="PYR212" s="215"/>
      <c r="PYS212" s="215"/>
      <c r="PYT212" s="215"/>
      <c r="PYU212" s="215"/>
      <c r="PYV212" s="215"/>
      <c r="PYW212" s="215"/>
      <c r="PYX212" s="215"/>
      <c r="PYY212" s="215"/>
      <c r="PYZ212" s="214"/>
      <c r="PZA212" s="214"/>
      <c r="PZB212" s="215"/>
      <c r="PZC212" s="215"/>
      <c r="PZD212" s="215"/>
      <c r="PZE212" s="215"/>
      <c r="PZF212" s="215"/>
      <c r="PZG212" s="215"/>
      <c r="PZH212" s="214"/>
      <c r="PZI212" s="214"/>
      <c r="PZJ212" s="215"/>
      <c r="PZK212" s="215"/>
      <c r="PZL212" s="215"/>
      <c r="PZM212" s="215"/>
      <c r="PZN212" s="215"/>
      <c r="PZO212" s="215"/>
      <c r="PZP212" s="214"/>
      <c r="PZQ212" s="214"/>
      <c r="PZR212" s="215"/>
      <c r="PZS212" s="215"/>
      <c r="PZT212" s="215"/>
      <c r="PZU212" s="215"/>
      <c r="PZV212" s="215"/>
      <c r="PZW212" s="215"/>
      <c r="PZX212" s="215"/>
      <c r="PZY212" s="215"/>
      <c r="PZZ212" s="215"/>
      <c r="QAA212" s="215"/>
      <c r="QAB212" s="215"/>
      <c r="QAC212" s="215"/>
      <c r="QAD212" s="215"/>
      <c r="QAE212" s="215"/>
      <c r="QAF212" s="215"/>
      <c r="QAG212" s="215"/>
      <c r="QAH212" s="179"/>
      <c r="QAI212" s="179"/>
      <c r="QAJ212" s="179"/>
      <c r="QAK212" s="179"/>
      <c r="QAL212" s="179"/>
      <c r="QAM212" s="203"/>
      <c r="QAN212" s="203"/>
      <c r="QAO212" s="20"/>
      <c r="QAP212" s="20"/>
      <c r="QAQ212" s="5"/>
      <c r="QAR212" s="6"/>
      <c r="QAS212" s="6"/>
      <c r="QAT212" s="6"/>
      <c r="QAU212" s="7"/>
      <c r="QAV212" s="8"/>
      <c r="QAW212" s="9"/>
      <c r="QAX212" s="9"/>
      <c r="QAY212" s="9"/>
      <c r="QAZ212" s="10"/>
      <c r="QBA212" s="7"/>
      <c r="QBB212" s="7"/>
      <c r="QBC212" s="7"/>
      <c r="QBD212" s="10"/>
      <c r="QBE212" s="11"/>
      <c r="QBF212" s="11"/>
      <c r="QBG212" s="11"/>
      <c r="QBH212" s="11"/>
      <c r="QBI212" s="10"/>
      <c r="QBJ212" s="10"/>
      <c r="QBK212" s="10"/>
      <c r="QBL212" s="12"/>
      <c r="QBM212" s="13"/>
      <c r="QBN212" s="14"/>
      <c r="QBO212" s="14"/>
      <c r="QBP212" s="15"/>
      <c r="QBQ212" s="15"/>
      <c r="QBR212" s="16"/>
      <c r="QBS212" s="16"/>
      <c r="QBT212" s="230"/>
      <c r="QBU212" s="17"/>
      <c r="QBV212" s="42"/>
      <c r="QBW212" s="84"/>
      <c r="QBX212" s="237"/>
      <c r="QBY212" s="8"/>
      <c r="QBZ212" s="212"/>
      <c r="QCA212" s="212"/>
      <c r="QCB212" s="215"/>
      <c r="QCC212" s="215"/>
      <c r="QCD212" s="215"/>
      <c r="QCE212" s="215"/>
      <c r="QCF212" s="221"/>
      <c r="QCG212" s="221"/>
      <c r="QCH212" s="221"/>
      <c r="QCI212" s="221"/>
      <c r="QCJ212" s="215"/>
      <c r="QCK212" s="215"/>
      <c r="QCL212" s="215"/>
      <c r="QCM212" s="215"/>
      <c r="QCN212" s="214"/>
      <c r="QCO212" s="214"/>
      <c r="QCP212" s="214"/>
      <c r="QCQ212" s="214"/>
      <c r="QCR212" s="214"/>
      <c r="QCS212" s="214"/>
      <c r="QCT212" s="215"/>
      <c r="QCU212" s="215"/>
      <c r="QCV212" s="215"/>
      <c r="QCW212" s="215"/>
      <c r="QCX212" s="215"/>
      <c r="QCY212" s="215"/>
      <c r="QCZ212" s="215"/>
      <c r="QDA212" s="215"/>
      <c r="QDB212" s="215"/>
      <c r="QDC212" s="215"/>
      <c r="QDD212" s="214"/>
      <c r="QDE212" s="214"/>
      <c r="QDF212" s="215"/>
      <c r="QDG212" s="215"/>
      <c r="QDH212" s="215"/>
      <c r="QDI212" s="215"/>
      <c r="QDJ212" s="215"/>
      <c r="QDK212" s="215"/>
      <c r="QDL212" s="214"/>
      <c r="QDM212" s="214"/>
      <c r="QDN212" s="215"/>
      <c r="QDO212" s="215"/>
      <c r="QDP212" s="215"/>
      <c r="QDQ212" s="215"/>
      <c r="QDR212" s="215"/>
      <c r="QDS212" s="215"/>
      <c r="QDT212" s="214"/>
      <c r="QDU212" s="214"/>
      <c r="QDV212" s="215"/>
      <c r="QDW212" s="215"/>
      <c r="QDX212" s="215"/>
      <c r="QDY212" s="215"/>
      <c r="QDZ212" s="215"/>
      <c r="QEA212" s="215"/>
      <c r="QEB212" s="215"/>
      <c r="QEC212" s="215"/>
      <c r="QED212" s="215"/>
      <c r="QEE212" s="215"/>
      <c r="QEF212" s="215"/>
      <c r="QEG212" s="215"/>
      <c r="QEH212" s="215"/>
      <c r="QEI212" s="215"/>
      <c r="QEJ212" s="215"/>
      <c r="QEK212" s="215"/>
      <c r="QEL212" s="179"/>
      <c r="QEM212" s="179"/>
      <c r="QEN212" s="179"/>
      <c r="QEO212" s="179"/>
      <c r="QEP212" s="179"/>
      <c r="QEQ212" s="203"/>
      <c r="QER212" s="203"/>
      <c r="QES212" s="20"/>
      <c r="QET212" s="20"/>
      <c r="QEU212" s="5"/>
      <c r="QEV212" s="6"/>
      <c r="QEW212" s="6"/>
      <c r="QEX212" s="6"/>
      <c r="QEY212" s="7"/>
      <c r="QEZ212" s="8"/>
      <c r="QFA212" s="9"/>
      <c r="QFB212" s="9"/>
      <c r="QFC212" s="9"/>
      <c r="QFD212" s="10"/>
      <c r="QFE212" s="7"/>
      <c r="QFF212" s="7"/>
      <c r="QFG212" s="7"/>
      <c r="QFH212" s="10"/>
      <c r="QFI212" s="11"/>
      <c r="QFJ212" s="11"/>
      <c r="QFK212" s="11"/>
      <c r="QFL212" s="11"/>
      <c r="QFM212" s="10"/>
      <c r="QFN212" s="10"/>
      <c r="QFO212" s="10"/>
      <c r="QFP212" s="12"/>
      <c r="QFQ212" s="13"/>
      <c r="QFR212" s="14"/>
      <c r="QFS212" s="14"/>
      <c r="QFT212" s="15"/>
      <c r="QFU212" s="15"/>
      <c r="QFV212" s="16"/>
      <c r="QFW212" s="16"/>
      <c r="QFX212" s="230"/>
      <c r="QFY212" s="17"/>
      <c r="QFZ212" s="42"/>
      <c r="QGA212" s="84"/>
      <c r="QGB212" s="237"/>
      <c r="QGC212" s="8"/>
      <c r="QGD212" s="212"/>
      <c r="QGE212" s="212"/>
      <c r="QGF212" s="215"/>
      <c r="QGG212" s="215"/>
      <c r="QGH212" s="215"/>
      <c r="QGI212" s="215"/>
      <c r="QGJ212" s="221"/>
      <c r="QGK212" s="221"/>
      <c r="QGL212" s="221"/>
      <c r="QGM212" s="221"/>
      <c r="QGN212" s="215"/>
      <c r="QGO212" s="215"/>
      <c r="QGP212" s="215"/>
      <c r="QGQ212" s="215"/>
      <c r="QGR212" s="214"/>
      <c r="QGS212" s="214"/>
      <c r="QGT212" s="214"/>
      <c r="QGU212" s="214"/>
      <c r="QGV212" s="214"/>
      <c r="QGW212" s="214"/>
      <c r="QGX212" s="215"/>
      <c r="QGY212" s="215"/>
      <c r="QGZ212" s="215"/>
      <c r="QHA212" s="215"/>
      <c r="QHB212" s="215"/>
      <c r="QHC212" s="215"/>
      <c r="QHD212" s="215"/>
      <c r="QHE212" s="215"/>
      <c r="QHF212" s="215"/>
      <c r="QHG212" s="215"/>
      <c r="QHH212" s="214"/>
      <c r="QHI212" s="214"/>
      <c r="QHJ212" s="215"/>
      <c r="QHK212" s="215"/>
      <c r="QHL212" s="215"/>
      <c r="QHM212" s="215"/>
      <c r="QHN212" s="215"/>
      <c r="QHO212" s="215"/>
      <c r="QHP212" s="214"/>
      <c r="QHQ212" s="214"/>
      <c r="QHR212" s="215"/>
      <c r="QHS212" s="215"/>
      <c r="QHT212" s="215"/>
      <c r="QHU212" s="215"/>
      <c r="QHV212" s="215"/>
      <c r="QHW212" s="215"/>
      <c r="QHX212" s="214"/>
      <c r="QHY212" s="214"/>
      <c r="QHZ212" s="215"/>
      <c r="QIA212" s="215"/>
      <c r="QIB212" s="215"/>
      <c r="QIC212" s="215"/>
      <c r="QID212" s="215"/>
      <c r="QIE212" s="215"/>
      <c r="QIF212" s="215"/>
      <c r="QIG212" s="215"/>
      <c r="QIH212" s="215"/>
      <c r="QII212" s="215"/>
      <c r="QIJ212" s="215"/>
      <c r="QIK212" s="215"/>
      <c r="QIL212" s="215"/>
      <c r="QIM212" s="215"/>
      <c r="QIN212" s="215"/>
      <c r="QIO212" s="215"/>
      <c r="QIP212" s="179"/>
      <c r="QIQ212" s="179"/>
      <c r="QIR212" s="179"/>
      <c r="QIS212" s="179"/>
      <c r="QIT212" s="179"/>
      <c r="QIU212" s="203"/>
      <c r="QIV212" s="203"/>
      <c r="QIW212" s="20"/>
      <c r="QIX212" s="20"/>
      <c r="QIY212" s="5"/>
      <c r="QIZ212" s="6"/>
      <c r="QJA212" s="6"/>
      <c r="QJB212" s="6"/>
      <c r="QJC212" s="7"/>
      <c r="QJD212" s="8"/>
      <c r="QJE212" s="9"/>
      <c r="QJF212" s="9"/>
      <c r="QJG212" s="9"/>
      <c r="QJH212" s="10"/>
      <c r="QJI212" s="7"/>
      <c r="QJJ212" s="7"/>
      <c r="QJK212" s="7"/>
      <c r="QJL212" s="10"/>
      <c r="QJM212" s="11"/>
      <c r="QJN212" s="11"/>
      <c r="QJO212" s="11"/>
      <c r="QJP212" s="11"/>
      <c r="QJQ212" s="10"/>
      <c r="QJR212" s="10"/>
      <c r="QJS212" s="10"/>
      <c r="QJT212" s="12"/>
      <c r="QJU212" s="13"/>
      <c r="QJV212" s="14"/>
      <c r="QJW212" s="14"/>
      <c r="QJX212" s="15"/>
      <c r="QJY212" s="15"/>
      <c r="QJZ212" s="16"/>
      <c r="QKA212" s="16"/>
      <c r="QKB212" s="230"/>
      <c r="QKC212" s="17"/>
      <c r="QKD212" s="42"/>
      <c r="QKE212" s="84"/>
      <c r="QKF212" s="237"/>
      <c r="QKG212" s="8"/>
      <c r="QKH212" s="212"/>
      <c r="QKI212" s="212"/>
      <c r="QKJ212" s="215"/>
      <c r="QKK212" s="215"/>
      <c r="QKL212" s="215"/>
      <c r="QKM212" s="215"/>
      <c r="QKN212" s="221"/>
      <c r="QKO212" s="221"/>
      <c r="QKP212" s="221"/>
      <c r="QKQ212" s="221"/>
      <c r="QKR212" s="215"/>
      <c r="QKS212" s="215"/>
      <c r="QKT212" s="215"/>
      <c r="QKU212" s="215"/>
      <c r="QKV212" s="214"/>
      <c r="QKW212" s="214"/>
      <c r="QKX212" s="214"/>
      <c r="QKY212" s="214"/>
      <c r="QKZ212" s="214"/>
      <c r="QLA212" s="214"/>
      <c r="QLB212" s="215"/>
      <c r="QLC212" s="215"/>
      <c r="QLD212" s="215"/>
      <c r="QLE212" s="215"/>
      <c r="QLF212" s="215"/>
      <c r="QLG212" s="215"/>
      <c r="QLH212" s="215"/>
      <c r="QLI212" s="215"/>
      <c r="QLJ212" s="215"/>
      <c r="QLK212" s="215"/>
      <c r="QLL212" s="214"/>
      <c r="QLM212" s="214"/>
      <c r="QLN212" s="215"/>
      <c r="QLO212" s="215"/>
      <c r="QLP212" s="215"/>
      <c r="QLQ212" s="215"/>
      <c r="QLR212" s="215"/>
      <c r="QLS212" s="215"/>
      <c r="QLT212" s="214"/>
      <c r="QLU212" s="214"/>
      <c r="QLV212" s="215"/>
      <c r="QLW212" s="215"/>
      <c r="QLX212" s="215"/>
      <c r="QLY212" s="215"/>
      <c r="QLZ212" s="215"/>
      <c r="QMA212" s="215"/>
      <c r="QMB212" s="214"/>
      <c r="QMC212" s="214"/>
      <c r="QMD212" s="215"/>
      <c r="QME212" s="215"/>
      <c r="QMF212" s="215"/>
      <c r="QMG212" s="215"/>
      <c r="QMH212" s="215"/>
      <c r="QMI212" s="215"/>
      <c r="QMJ212" s="215"/>
      <c r="QMK212" s="215"/>
      <c r="QML212" s="215"/>
      <c r="QMM212" s="215"/>
      <c r="QMN212" s="215"/>
      <c r="QMO212" s="215"/>
      <c r="QMP212" s="215"/>
      <c r="QMQ212" s="215"/>
      <c r="QMR212" s="215"/>
      <c r="QMS212" s="215"/>
      <c r="QMT212" s="179"/>
      <c r="QMU212" s="179"/>
      <c r="QMV212" s="179"/>
      <c r="QMW212" s="179"/>
      <c r="QMX212" s="179"/>
      <c r="QMY212" s="203"/>
      <c r="QMZ212" s="203"/>
      <c r="QNA212" s="20"/>
      <c r="QNB212" s="20"/>
      <c r="QNC212" s="5"/>
      <c r="QND212" s="6"/>
      <c r="QNE212" s="6"/>
      <c r="QNF212" s="6"/>
      <c r="QNG212" s="7"/>
      <c r="QNH212" s="8"/>
      <c r="QNI212" s="9"/>
      <c r="QNJ212" s="9"/>
      <c r="QNK212" s="9"/>
      <c r="QNL212" s="10"/>
      <c r="QNM212" s="7"/>
      <c r="QNN212" s="7"/>
      <c r="QNO212" s="7"/>
      <c r="QNP212" s="10"/>
      <c r="QNQ212" s="11"/>
      <c r="QNR212" s="11"/>
      <c r="QNS212" s="11"/>
      <c r="QNT212" s="11"/>
      <c r="QNU212" s="10"/>
      <c r="QNV212" s="10"/>
      <c r="QNW212" s="10"/>
      <c r="QNX212" s="12"/>
      <c r="QNY212" s="13"/>
      <c r="QNZ212" s="14"/>
      <c r="QOA212" s="14"/>
      <c r="QOB212" s="15"/>
      <c r="QOC212" s="15"/>
      <c r="QOD212" s="16"/>
      <c r="QOE212" s="16"/>
      <c r="QOF212" s="230"/>
      <c r="QOG212" s="17"/>
      <c r="QOH212" s="42"/>
      <c r="QOI212" s="84"/>
      <c r="QOJ212" s="237"/>
      <c r="QOK212" s="8"/>
      <c r="QOL212" s="212"/>
      <c r="QOM212" s="212"/>
      <c r="QON212" s="215"/>
      <c r="QOO212" s="215"/>
      <c r="QOP212" s="215"/>
      <c r="QOQ212" s="215"/>
      <c r="QOR212" s="221"/>
      <c r="QOS212" s="221"/>
      <c r="QOT212" s="221"/>
      <c r="QOU212" s="221"/>
      <c r="QOV212" s="215"/>
      <c r="QOW212" s="215"/>
      <c r="QOX212" s="215"/>
      <c r="QOY212" s="215"/>
      <c r="QOZ212" s="214"/>
      <c r="QPA212" s="214"/>
      <c r="QPB212" s="214"/>
      <c r="QPC212" s="214"/>
      <c r="QPD212" s="214"/>
      <c r="QPE212" s="214"/>
      <c r="QPF212" s="215"/>
      <c r="QPG212" s="215"/>
      <c r="QPH212" s="215"/>
      <c r="QPI212" s="215"/>
      <c r="QPJ212" s="215"/>
      <c r="QPK212" s="215"/>
      <c r="QPL212" s="215"/>
      <c r="QPM212" s="215"/>
      <c r="QPN212" s="215"/>
      <c r="QPO212" s="215"/>
      <c r="QPP212" s="214"/>
      <c r="QPQ212" s="214"/>
      <c r="QPR212" s="215"/>
      <c r="QPS212" s="215"/>
      <c r="QPT212" s="215"/>
      <c r="QPU212" s="215"/>
      <c r="QPV212" s="215"/>
      <c r="QPW212" s="215"/>
      <c r="QPX212" s="214"/>
      <c r="QPY212" s="214"/>
      <c r="QPZ212" s="215"/>
      <c r="QQA212" s="215"/>
      <c r="QQB212" s="215"/>
      <c r="QQC212" s="215"/>
      <c r="QQD212" s="215"/>
      <c r="QQE212" s="215"/>
      <c r="QQF212" s="214"/>
      <c r="QQG212" s="214"/>
      <c r="QQH212" s="215"/>
      <c r="QQI212" s="215"/>
      <c r="QQJ212" s="215"/>
      <c r="QQK212" s="215"/>
      <c r="QQL212" s="215"/>
      <c r="QQM212" s="215"/>
      <c r="QQN212" s="215"/>
      <c r="QQO212" s="215"/>
      <c r="QQP212" s="215"/>
      <c r="QQQ212" s="215"/>
      <c r="QQR212" s="215"/>
      <c r="QQS212" s="215"/>
      <c r="QQT212" s="215"/>
      <c r="QQU212" s="215"/>
      <c r="QQV212" s="215"/>
      <c r="QQW212" s="215"/>
      <c r="QQX212" s="179"/>
      <c r="QQY212" s="179"/>
      <c r="QQZ212" s="179"/>
      <c r="QRA212" s="179"/>
      <c r="QRB212" s="179"/>
      <c r="QRC212" s="203"/>
      <c r="QRD212" s="203"/>
      <c r="QRE212" s="20"/>
      <c r="QRF212" s="20"/>
      <c r="QRG212" s="5"/>
      <c r="QRH212" s="6"/>
      <c r="QRI212" s="6"/>
      <c r="QRJ212" s="6"/>
      <c r="QRK212" s="7"/>
      <c r="QRL212" s="8"/>
      <c r="QRM212" s="9"/>
      <c r="QRN212" s="9"/>
      <c r="QRO212" s="9"/>
      <c r="QRP212" s="10"/>
      <c r="QRQ212" s="7"/>
      <c r="QRR212" s="7"/>
      <c r="QRS212" s="7"/>
      <c r="QRT212" s="10"/>
      <c r="QRU212" s="11"/>
      <c r="QRV212" s="11"/>
      <c r="QRW212" s="11"/>
      <c r="QRX212" s="11"/>
      <c r="QRY212" s="10"/>
      <c r="QRZ212" s="10"/>
      <c r="QSA212" s="10"/>
      <c r="QSB212" s="12"/>
      <c r="QSC212" s="13"/>
      <c r="QSD212" s="14"/>
      <c r="QSE212" s="14"/>
      <c r="QSF212" s="15"/>
      <c r="QSG212" s="15"/>
      <c r="QSH212" s="16"/>
      <c r="QSI212" s="16"/>
      <c r="QSJ212" s="230"/>
      <c r="QSK212" s="17"/>
      <c r="QSL212" s="42"/>
      <c r="QSM212" s="84"/>
      <c r="QSN212" s="237"/>
      <c r="QSO212" s="8"/>
      <c r="QSP212" s="212"/>
      <c r="QSQ212" s="212"/>
      <c r="QSR212" s="215"/>
      <c r="QSS212" s="215"/>
      <c r="QST212" s="215"/>
      <c r="QSU212" s="215"/>
      <c r="QSV212" s="221"/>
      <c r="QSW212" s="221"/>
      <c r="QSX212" s="221"/>
      <c r="QSY212" s="221"/>
      <c r="QSZ212" s="215"/>
      <c r="QTA212" s="215"/>
      <c r="QTB212" s="215"/>
      <c r="QTC212" s="215"/>
      <c r="QTD212" s="214"/>
      <c r="QTE212" s="214"/>
      <c r="QTF212" s="214"/>
      <c r="QTG212" s="214"/>
      <c r="QTH212" s="214"/>
      <c r="QTI212" s="214"/>
      <c r="QTJ212" s="215"/>
      <c r="QTK212" s="215"/>
      <c r="QTL212" s="215"/>
      <c r="QTM212" s="215"/>
      <c r="QTN212" s="215"/>
      <c r="QTO212" s="215"/>
      <c r="QTP212" s="215"/>
      <c r="QTQ212" s="215"/>
      <c r="QTR212" s="215"/>
      <c r="QTS212" s="215"/>
      <c r="QTT212" s="214"/>
      <c r="QTU212" s="214"/>
      <c r="QTV212" s="215"/>
      <c r="QTW212" s="215"/>
      <c r="QTX212" s="215"/>
      <c r="QTY212" s="215"/>
      <c r="QTZ212" s="215"/>
      <c r="QUA212" s="215"/>
      <c r="QUB212" s="214"/>
      <c r="QUC212" s="214"/>
      <c r="QUD212" s="215"/>
      <c r="QUE212" s="215"/>
      <c r="QUF212" s="215"/>
      <c r="QUG212" s="215"/>
      <c r="QUH212" s="215"/>
      <c r="QUI212" s="215"/>
      <c r="QUJ212" s="214"/>
      <c r="QUK212" s="214"/>
      <c r="QUL212" s="215"/>
      <c r="QUM212" s="215"/>
      <c r="QUN212" s="215"/>
      <c r="QUO212" s="215"/>
      <c r="QUP212" s="215"/>
      <c r="QUQ212" s="215"/>
      <c r="QUR212" s="215"/>
      <c r="QUS212" s="215"/>
      <c r="QUT212" s="215"/>
      <c r="QUU212" s="215"/>
      <c r="QUV212" s="215"/>
      <c r="QUW212" s="215"/>
      <c r="QUX212" s="215"/>
      <c r="QUY212" s="215"/>
      <c r="QUZ212" s="215"/>
      <c r="QVA212" s="215"/>
      <c r="QVB212" s="179"/>
      <c r="QVC212" s="179"/>
      <c r="QVD212" s="179"/>
      <c r="QVE212" s="179"/>
      <c r="QVF212" s="179"/>
      <c r="QVG212" s="203"/>
      <c r="QVH212" s="203"/>
      <c r="QVI212" s="20"/>
      <c r="QVJ212" s="20"/>
      <c r="QVK212" s="5"/>
      <c r="QVL212" s="6"/>
      <c r="QVM212" s="6"/>
      <c r="QVN212" s="6"/>
      <c r="QVO212" s="7"/>
      <c r="QVP212" s="8"/>
      <c r="QVQ212" s="9"/>
      <c r="QVR212" s="9"/>
      <c r="QVS212" s="9"/>
      <c r="QVT212" s="10"/>
      <c r="QVU212" s="7"/>
      <c r="QVV212" s="7"/>
      <c r="QVW212" s="7"/>
      <c r="QVX212" s="10"/>
      <c r="QVY212" s="11"/>
      <c r="QVZ212" s="11"/>
      <c r="QWA212" s="11"/>
      <c r="QWB212" s="11"/>
      <c r="QWC212" s="10"/>
      <c r="QWD212" s="10"/>
      <c r="QWE212" s="10"/>
      <c r="QWF212" s="12"/>
      <c r="QWG212" s="13"/>
      <c r="QWH212" s="14"/>
      <c r="QWI212" s="14"/>
      <c r="QWJ212" s="15"/>
      <c r="QWK212" s="15"/>
      <c r="QWL212" s="16"/>
      <c r="QWM212" s="16"/>
      <c r="QWN212" s="230"/>
      <c r="QWO212" s="17"/>
      <c r="QWP212" s="42"/>
      <c r="QWQ212" s="84"/>
      <c r="QWR212" s="237"/>
      <c r="QWS212" s="8"/>
      <c r="QWT212" s="212"/>
      <c r="QWU212" s="212"/>
      <c r="QWV212" s="215"/>
      <c r="QWW212" s="215"/>
      <c r="QWX212" s="215"/>
      <c r="QWY212" s="215"/>
      <c r="QWZ212" s="221"/>
      <c r="QXA212" s="221"/>
      <c r="QXB212" s="221"/>
      <c r="QXC212" s="221"/>
      <c r="QXD212" s="215"/>
      <c r="QXE212" s="215"/>
      <c r="QXF212" s="215"/>
      <c r="QXG212" s="215"/>
      <c r="QXH212" s="214"/>
      <c r="QXI212" s="214"/>
      <c r="QXJ212" s="214"/>
      <c r="QXK212" s="214"/>
      <c r="QXL212" s="214"/>
      <c r="QXM212" s="214"/>
      <c r="QXN212" s="215"/>
      <c r="QXO212" s="215"/>
      <c r="QXP212" s="215"/>
      <c r="QXQ212" s="215"/>
      <c r="QXR212" s="215"/>
      <c r="QXS212" s="215"/>
      <c r="QXT212" s="215"/>
      <c r="QXU212" s="215"/>
      <c r="QXV212" s="215"/>
      <c r="QXW212" s="215"/>
      <c r="QXX212" s="214"/>
      <c r="QXY212" s="214"/>
      <c r="QXZ212" s="215"/>
      <c r="QYA212" s="215"/>
      <c r="QYB212" s="215"/>
      <c r="QYC212" s="215"/>
      <c r="QYD212" s="215"/>
      <c r="QYE212" s="215"/>
      <c r="QYF212" s="214"/>
      <c r="QYG212" s="214"/>
      <c r="QYH212" s="215"/>
      <c r="QYI212" s="215"/>
      <c r="QYJ212" s="215"/>
      <c r="QYK212" s="215"/>
      <c r="QYL212" s="215"/>
      <c r="QYM212" s="215"/>
      <c r="QYN212" s="214"/>
      <c r="QYO212" s="214"/>
      <c r="QYP212" s="215"/>
      <c r="QYQ212" s="215"/>
      <c r="QYR212" s="215"/>
      <c r="QYS212" s="215"/>
      <c r="QYT212" s="215"/>
      <c r="QYU212" s="215"/>
      <c r="QYV212" s="215"/>
      <c r="QYW212" s="215"/>
      <c r="QYX212" s="215"/>
      <c r="QYY212" s="215"/>
      <c r="QYZ212" s="215"/>
      <c r="QZA212" s="215"/>
      <c r="QZB212" s="215"/>
      <c r="QZC212" s="215"/>
      <c r="QZD212" s="215"/>
      <c r="QZE212" s="215"/>
      <c r="QZF212" s="179"/>
      <c r="QZG212" s="179"/>
      <c r="QZH212" s="179"/>
      <c r="QZI212" s="179"/>
      <c r="QZJ212" s="179"/>
      <c r="QZK212" s="203"/>
      <c r="QZL212" s="203"/>
      <c r="QZM212" s="20"/>
      <c r="QZN212" s="20"/>
      <c r="QZO212" s="5"/>
      <c r="QZP212" s="6"/>
      <c r="QZQ212" s="6"/>
      <c r="QZR212" s="6"/>
      <c r="QZS212" s="7"/>
      <c r="QZT212" s="8"/>
      <c r="QZU212" s="9"/>
      <c r="QZV212" s="9"/>
      <c r="QZW212" s="9"/>
      <c r="QZX212" s="10"/>
      <c r="QZY212" s="7"/>
      <c r="QZZ212" s="7"/>
      <c r="RAA212" s="7"/>
      <c r="RAB212" s="10"/>
      <c r="RAC212" s="11"/>
      <c r="RAD212" s="11"/>
      <c r="RAE212" s="11"/>
      <c r="RAF212" s="11"/>
      <c r="RAG212" s="10"/>
      <c r="RAH212" s="10"/>
      <c r="RAI212" s="10"/>
      <c r="RAJ212" s="12"/>
      <c r="RAK212" s="13"/>
      <c r="RAL212" s="14"/>
      <c r="RAM212" s="14"/>
      <c r="RAN212" s="15"/>
      <c r="RAO212" s="15"/>
      <c r="RAP212" s="16"/>
      <c r="RAQ212" s="16"/>
      <c r="RAR212" s="230"/>
      <c r="RAS212" s="17"/>
      <c r="RAT212" s="42"/>
      <c r="RAU212" s="84"/>
      <c r="RAV212" s="237"/>
      <c r="RAW212" s="8"/>
      <c r="RAX212" s="212"/>
      <c r="RAY212" s="212"/>
      <c r="RAZ212" s="215"/>
      <c r="RBA212" s="215"/>
      <c r="RBB212" s="215"/>
      <c r="RBC212" s="215"/>
      <c r="RBD212" s="221"/>
      <c r="RBE212" s="221"/>
      <c r="RBF212" s="221"/>
      <c r="RBG212" s="221"/>
      <c r="RBH212" s="215"/>
      <c r="RBI212" s="215"/>
      <c r="RBJ212" s="215"/>
      <c r="RBK212" s="215"/>
      <c r="RBL212" s="214"/>
      <c r="RBM212" s="214"/>
      <c r="RBN212" s="214"/>
      <c r="RBO212" s="214"/>
      <c r="RBP212" s="214"/>
      <c r="RBQ212" s="214"/>
      <c r="RBR212" s="215"/>
      <c r="RBS212" s="215"/>
      <c r="RBT212" s="215"/>
      <c r="RBU212" s="215"/>
      <c r="RBV212" s="215"/>
      <c r="RBW212" s="215"/>
      <c r="RBX212" s="215"/>
      <c r="RBY212" s="215"/>
      <c r="RBZ212" s="215"/>
      <c r="RCA212" s="215"/>
      <c r="RCB212" s="214"/>
      <c r="RCC212" s="214"/>
      <c r="RCD212" s="215"/>
      <c r="RCE212" s="215"/>
      <c r="RCF212" s="215"/>
      <c r="RCG212" s="215"/>
      <c r="RCH212" s="215"/>
      <c r="RCI212" s="215"/>
      <c r="RCJ212" s="214"/>
      <c r="RCK212" s="214"/>
      <c r="RCL212" s="215"/>
      <c r="RCM212" s="215"/>
      <c r="RCN212" s="215"/>
      <c r="RCO212" s="215"/>
      <c r="RCP212" s="215"/>
      <c r="RCQ212" s="215"/>
      <c r="RCR212" s="214"/>
      <c r="RCS212" s="214"/>
      <c r="RCT212" s="215"/>
      <c r="RCU212" s="215"/>
      <c r="RCV212" s="215"/>
      <c r="RCW212" s="215"/>
      <c r="RCX212" s="215"/>
      <c r="RCY212" s="215"/>
      <c r="RCZ212" s="215"/>
      <c r="RDA212" s="215"/>
      <c r="RDB212" s="215"/>
      <c r="RDC212" s="215"/>
      <c r="RDD212" s="215"/>
      <c r="RDE212" s="215"/>
      <c r="RDF212" s="215"/>
      <c r="RDG212" s="215"/>
      <c r="RDH212" s="215"/>
      <c r="RDI212" s="215"/>
      <c r="RDJ212" s="179"/>
      <c r="RDK212" s="179"/>
      <c r="RDL212" s="179"/>
      <c r="RDM212" s="179"/>
      <c r="RDN212" s="179"/>
      <c r="RDO212" s="203"/>
      <c r="RDP212" s="203"/>
      <c r="RDQ212" s="20"/>
      <c r="RDR212" s="20"/>
      <c r="RDS212" s="5"/>
      <c r="RDT212" s="6"/>
      <c r="RDU212" s="6"/>
      <c r="RDV212" s="6"/>
      <c r="RDW212" s="7"/>
      <c r="RDX212" s="8"/>
      <c r="RDY212" s="9"/>
      <c r="RDZ212" s="9"/>
      <c r="REA212" s="9"/>
      <c r="REB212" s="10"/>
      <c r="REC212" s="7"/>
      <c r="RED212" s="7"/>
      <c r="REE212" s="7"/>
      <c r="REF212" s="10"/>
      <c r="REG212" s="11"/>
      <c r="REH212" s="11"/>
      <c r="REI212" s="11"/>
      <c r="REJ212" s="11"/>
      <c r="REK212" s="10"/>
      <c r="REL212" s="10"/>
      <c r="REM212" s="10"/>
      <c r="REN212" s="12"/>
      <c r="REO212" s="13"/>
      <c r="REP212" s="14"/>
      <c r="REQ212" s="14"/>
      <c r="RER212" s="15"/>
      <c r="RES212" s="15"/>
      <c r="RET212" s="16"/>
      <c r="REU212" s="16"/>
      <c r="REV212" s="230"/>
      <c r="REW212" s="17"/>
      <c r="REX212" s="42"/>
      <c r="REY212" s="84"/>
      <c r="REZ212" s="237"/>
      <c r="RFA212" s="8"/>
      <c r="RFB212" s="212"/>
      <c r="RFC212" s="212"/>
      <c r="RFD212" s="215"/>
      <c r="RFE212" s="215"/>
      <c r="RFF212" s="215"/>
      <c r="RFG212" s="215"/>
      <c r="RFH212" s="221"/>
      <c r="RFI212" s="221"/>
      <c r="RFJ212" s="221"/>
      <c r="RFK212" s="221"/>
      <c r="RFL212" s="215"/>
      <c r="RFM212" s="215"/>
      <c r="RFN212" s="215"/>
      <c r="RFO212" s="215"/>
      <c r="RFP212" s="214"/>
      <c r="RFQ212" s="214"/>
      <c r="RFR212" s="214"/>
      <c r="RFS212" s="214"/>
      <c r="RFT212" s="214"/>
      <c r="RFU212" s="214"/>
      <c r="RFV212" s="215"/>
      <c r="RFW212" s="215"/>
      <c r="RFX212" s="215"/>
      <c r="RFY212" s="215"/>
      <c r="RFZ212" s="215"/>
      <c r="RGA212" s="215"/>
      <c r="RGB212" s="215"/>
      <c r="RGC212" s="215"/>
      <c r="RGD212" s="215"/>
      <c r="RGE212" s="215"/>
      <c r="RGF212" s="214"/>
      <c r="RGG212" s="214"/>
      <c r="RGH212" s="215"/>
      <c r="RGI212" s="215"/>
      <c r="RGJ212" s="215"/>
      <c r="RGK212" s="215"/>
      <c r="RGL212" s="215"/>
      <c r="RGM212" s="215"/>
      <c r="RGN212" s="214"/>
      <c r="RGO212" s="214"/>
      <c r="RGP212" s="215"/>
      <c r="RGQ212" s="215"/>
      <c r="RGR212" s="215"/>
      <c r="RGS212" s="215"/>
      <c r="RGT212" s="215"/>
      <c r="RGU212" s="215"/>
      <c r="RGV212" s="214"/>
      <c r="RGW212" s="214"/>
      <c r="RGX212" s="215"/>
      <c r="RGY212" s="215"/>
      <c r="RGZ212" s="215"/>
      <c r="RHA212" s="215"/>
      <c r="RHB212" s="215"/>
      <c r="RHC212" s="215"/>
      <c r="RHD212" s="215"/>
      <c r="RHE212" s="215"/>
      <c r="RHF212" s="215"/>
      <c r="RHG212" s="215"/>
      <c r="RHH212" s="215"/>
      <c r="RHI212" s="215"/>
      <c r="RHJ212" s="215"/>
      <c r="RHK212" s="215"/>
      <c r="RHL212" s="215"/>
      <c r="RHM212" s="215"/>
      <c r="RHN212" s="179"/>
      <c r="RHO212" s="179"/>
      <c r="RHP212" s="179"/>
      <c r="RHQ212" s="179"/>
      <c r="RHR212" s="179"/>
      <c r="RHS212" s="203"/>
      <c r="RHT212" s="203"/>
      <c r="RHU212" s="20"/>
      <c r="RHV212" s="20"/>
      <c r="RHW212" s="5"/>
      <c r="RHX212" s="6"/>
      <c r="RHY212" s="6"/>
      <c r="RHZ212" s="6"/>
      <c r="RIA212" s="7"/>
      <c r="RIB212" s="8"/>
      <c r="RIC212" s="9"/>
      <c r="RID212" s="9"/>
      <c r="RIE212" s="9"/>
      <c r="RIF212" s="10"/>
      <c r="RIG212" s="7"/>
      <c r="RIH212" s="7"/>
      <c r="RII212" s="7"/>
      <c r="RIJ212" s="10"/>
      <c r="RIK212" s="11"/>
      <c r="RIL212" s="11"/>
      <c r="RIM212" s="11"/>
      <c r="RIN212" s="11"/>
      <c r="RIO212" s="10"/>
      <c r="RIP212" s="10"/>
      <c r="RIQ212" s="10"/>
      <c r="RIR212" s="12"/>
      <c r="RIS212" s="13"/>
      <c r="RIT212" s="14"/>
      <c r="RIU212" s="14"/>
      <c r="RIV212" s="15"/>
      <c r="RIW212" s="15"/>
      <c r="RIX212" s="16"/>
      <c r="RIY212" s="16"/>
      <c r="RIZ212" s="230"/>
      <c r="RJA212" s="17"/>
      <c r="RJB212" s="42"/>
      <c r="RJC212" s="84"/>
      <c r="RJD212" s="237"/>
      <c r="RJE212" s="8"/>
      <c r="RJF212" s="212"/>
      <c r="RJG212" s="212"/>
      <c r="RJH212" s="215"/>
      <c r="RJI212" s="215"/>
      <c r="RJJ212" s="215"/>
      <c r="RJK212" s="215"/>
      <c r="RJL212" s="221"/>
      <c r="RJM212" s="221"/>
      <c r="RJN212" s="221"/>
      <c r="RJO212" s="221"/>
      <c r="RJP212" s="215"/>
      <c r="RJQ212" s="215"/>
      <c r="RJR212" s="215"/>
      <c r="RJS212" s="215"/>
      <c r="RJT212" s="214"/>
      <c r="RJU212" s="214"/>
      <c r="RJV212" s="214"/>
      <c r="RJW212" s="214"/>
      <c r="RJX212" s="214"/>
      <c r="RJY212" s="214"/>
      <c r="RJZ212" s="215"/>
      <c r="RKA212" s="215"/>
      <c r="RKB212" s="215"/>
      <c r="RKC212" s="215"/>
      <c r="RKD212" s="215"/>
      <c r="RKE212" s="215"/>
      <c r="RKF212" s="215"/>
      <c r="RKG212" s="215"/>
      <c r="RKH212" s="215"/>
      <c r="RKI212" s="215"/>
      <c r="RKJ212" s="214"/>
      <c r="RKK212" s="214"/>
      <c r="RKL212" s="215"/>
      <c r="RKM212" s="215"/>
      <c r="RKN212" s="215"/>
      <c r="RKO212" s="215"/>
      <c r="RKP212" s="215"/>
      <c r="RKQ212" s="215"/>
      <c r="RKR212" s="214"/>
      <c r="RKS212" s="214"/>
      <c r="RKT212" s="215"/>
      <c r="RKU212" s="215"/>
      <c r="RKV212" s="215"/>
      <c r="RKW212" s="215"/>
      <c r="RKX212" s="215"/>
      <c r="RKY212" s="215"/>
      <c r="RKZ212" s="214"/>
      <c r="RLA212" s="214"/>
      <c r="RLB212" s="215"/>
      <c r="RLC212" s="215"/>
      <c r="RLD212" s="215"/>
      <c r="RLE212" s="215"/>
      <c r="RLF212" s="215"/>
      <c r="RLG212" s="215"/>
      <c r="RLH212" s="215"/>
      <c r="RLI212" s="215"/>
      <c r="RLJ212" s="215"/>
      <c r="RLK212" s="215"/>
      <c r="RLL212" s="215"/>
      <c r="RLM212" s="215"/>
      <c r="RLN212" s="215"/>
      <c r="RLO212" s="215"/>
      <c r="RLP212" s="215"/>
      <c r="RLQ212" s="215"/>
      <c r="RLR212" s="179"/>
      <c r="RLS212" s="179"/>
      <c r="RLT212" s="179"/>
      <c r="RLU212" s="179"/>
      <c r="RLV212" s="179"/>
      <c r="RLW212" s="203"/>
      <c r="RLX212" s="203"/>
      <c r="RLY212" s="20"/>
      <c r="RLZ212" s="20"/>
      <c r="RMA212" s="5"/>
      <c r="RMB212" s="6"/>
      <c r="RMC212" s="6"/>
      <c r="RMD212" s="6"/>
      <c r="RME212" s="7"/>
      <c r="RMF212" s="8"/>
      <c r="RMG212" s="9"/>
      <c r="RMH212" s="9"/>
      <c r="RMI212" s="9"/>
      <c r="RMJ212" s="10"/>
      <c r="RMK212" s="7"/>
      <c r="RML212" s="7"/>
      <c r="RMM212" s="7"/>
      <c r="RMN212" s="10"/>
      <c r="RMO212" s="11"/>
      <c r="RMP212" s="11"/>
      <c r="RMQ212" s="11"/>
      <c r="RMR212" s="11"/>
      <c r="RMS212" s="10"/>
      <c r="RMT212" s="10"/>
      <c r="RMU212" s="10"/>
      <c r="RMV212" s="12"/>
      <c r="RMW212" s="13"/>
      <c r="RMX212" s="14"/>
      <c r="RMY212" s="14"/>
      <c r="RMZ212" s="15"/>
      <c r="RNA212" s="15"/>
      <c r="RNB212" s="16"/>
      <c r="RNC212" s="16"/>
      <c r="RND212" s="230"/>
      <c r="RNE212" s="17"/>
      <c r="RNF212" s="42"/>
      <c r="RNG212" s="84"/>
      <c r="RNH212" s="237"/>
      <c r="RNI212" s="8"/>
      <c r="RNJ212" s="212"/>
      <c r="RNK212" s="212"/>
      <c r="RNL212" s="215"/>
      <c r="RNM212" s="215"/>
      <c r="RNN212" s="215"/>
      <c r="RNO212" s="215"/>
      <c r="RNP212" s="221"/>
      <c r="RNQ212" s="221"/>
      <c r="RNR212" s="221"/>
      <c r="RNS212" s="221"/>
      <c r="RNT212" s="215"/>
      <c r="RNU212" s="215"/>
      <c r="RNV212" s="215"/>
      <c r="RNW212" s="215"/>
      <c r="RNX212" s="214"/>
      <c r="RNY212" s="214"/>
      <c r="RNZ212" s="214"/>
      <c r="ROA212" s="214"/>
      <c r="ROB212" s="214"/>
      <c r="ROC212" s="214"/>
      <c r="ROD212" s="215"/>
      <c r="ROE212" s="215"/>
      <c r="ROF212" s="215"/>
      <c r="ROG212" s="215"/>
      <c r="ROH212" s="215"/>
      <c r="ROI212" s="215"/>
      <c r="ROJ212" s="215"/>
      <c r="ROK212" s="215"/>
      <c r="ROL212" s="215"/>
      <c r="ROM212" s="215"/>
      <c r="RON212" s="214"/>
      <c r="ROO212" s="214"/>
      <c r="ROP212" s="215"/>
      <c r="ROQ212" s="215"/>
      <c r="ROR212" s="215"/>
      <c r="ROS212" s="215"/>
      <c r="ROT212" s="215"/>
      <c r="ROU212" s="215"/>
      <c r="ROV212" s="214"/>
      <c r="ROW212" s="214"/>
      <c r="ROX212" s="215"/>
      <c r="ROY212" s="215"/>
      <c r="ROZ212" s="215"/>
      <c r="RPA212" s="215"/>
      <c r="RPB212" s="215"/>
      <c r="RPC212" s="215"/>
      <c r="RPD212" s="214"/>
      <c r="RPE212" s="214"/>
      <c r="RPF212" s="215"/>
      <c r="RPG212" s="215"/>
      <c r="RPH212" s="215"/>
      <c r="RPI212" s="215"/>
      <c r="RPJ212" s="215"/>
      <c r="RPK212" s="215"/>
      <c r="RPL212" s="215"/>
      <c r="RPM212" s="215"/>
      <c r="RPN212" s="215"/>
      <c r="RPO212" s="215"/>
      <c r="RPP212" s="215"/>
      <c r="RPQ212" s="215"/>
      <c r="RPR212" s="215"/>
      <c r="RPS212" s="215"/>
      <c r="RPT212" s="215"/>
      <c r="RPU212" s="215"/>
      <c r="RPV212" s="179"/>
      <c r="RPW212" s="179"/>
      <c r="RPX212" s="179"/>
      <c r="RPY212" s="179"/>
      <c r="RPZ212" s="179"/>
      <c r="RQA212" s="203"/>
      <c r="RQB212" s="203"/>
      <c r="RQC212" s="20"/>
      <c r="RQD212" s="20"/>
      <c r="RQE212" s="5"/>
      <c r="RQF212" s="6"/>
      <c r="RQG212" s="6"/>
      <c r="RQH212" s="6"/>
      <c r="RQI212" s="7"/>
      <c r="RQJ212" s="8"/>
      <c r="RQK212" s="9"/>
      <c r="RQL212" s="9"/>
      <c r="RQM212" s="9"/>
      <c r="RQN212" s="10"/>
      <c r="RQO212" s="7"/>
      <c r="RQP212" s="7"/>
      <c r="RQQ212" s="7"/>
      <c r="RQR212" s="10"/>
      <c r="RQS212" s="11"/>
      <c r="RQT212" s="11"/>
      <c r="RQU212" s="11"/>
      <c r="RQV212" s="11"/>
      <c r="RQW212" s="10"/>
      <c r="RQX212" s="10"/>
      <c r="RQY212" s="10"/>
      <c r="RQZ212" s="12"/>
      <c r="RRA212" s="13"/>
      <c r="RRB212" s="14"/>
      <c r="RRC212" s="14"/>
      <c r="RRD212" s="15"/>
      <c r="RRE212" s="15"/>
      <c r="RRF212" s="16"/>
      <c r="RRG212" s="16"/>
      <c r="RRH212" s="230"/>
      <c r="RRI212" s="17"/>
      <c r="RRJ212" s="42"/>
      <c r="RRK212" s="84"/>
      <c r="RRL212" s="237"/>
      <c r="RRM212" s="8"/>
      <c r="RRN212" s="212"/>
      <c r="RRO212" s="212"/>
      <c r="RRP212" s="215"/>
      <c r="RRQ212" s="215"/>
      <c r="RRR212" s="215"/>
      <c r="RRS212" s="215"/>
      <c r="RRT212" s="221"/>
      <c r="RRU212" s="221"/>
      <c r="RRV212" s="221"/>
      <c r="RRW212" s="221"/>
      <c r="RRX212" s="215"/>
      <c r="RRY212" s="215"/>
      <c r="RRZ212" s="215"/>
      <c r="RSA212" s="215"/>
      <c r="RSB212" s="214"/>
      <c r="RSC212" s="214"/>
      <c r="RSD212" s="214"/>
      <c r="RSE212" s="214"/>
      <c r="RSF212" s="214"/>
      <c r="RSG212" s="214"/>
      <c r="RSH212" s="215"/>
      <c r="RSI212" s="215"/>
      <c r="RSJ212" s="215"/>
      <c r="RSK212" s="215"/>
      <c r="RSL212" s="215"/>
      <c r="RSM212" s="215"/>
      <c r="RSN212" s="215"/>
      <c r="RSO212" s="215"/>
      <c r="RSP212" s="215"/>
      <c r="RSQ212" s="215"/>
      <c r="RSR212" s="214"/>
      <c r="RSS212" s="214"/>
      <c r="RST212" s="215"/>
      <c r="RSU212" s="215"/>
      <c r="RSV212" s="215"/>
      <c r="RSW212" s="215"/>
      <c r="RSX212" s="215"/>
      <c r="RSY212" s="215"/>
      <c r="RSZ212" s="214"/>
      <c r="RTA212" s="214"/>
      <c r="RTB212" s="215"/>
      <c r="RTC212" s="215"/>
      <c r="RTD212" s="215"/>
      <c r="RTE212" s="215"/>
      <c r="RTF212" s="215"/>
      <c r="RTG212" s="215"/>
      <c r="RTH212" s="214"/>
      <c r="RTI212" s="214"/>
      <c r="RTJ212" s="215"/>
      <c r="RTK212" s="215"/>
      <c r="RTL212" s="215"/>
      <c r="RTM212" s="215"/>
      <c r="RTN212" s="215"/>
      <c r="RTO212" s="215"/>
      <c r="RTP212" s="215"/>
      <c r="RTQ212" s="215"/>
      <c r="RTR212" s="215"/>
      <c r="RTS212" s="215"/>
      <c r="RTT212" s="215"/>
      <c r="RTU212" s="215"/>
      <c r="RTV212" s="215"/>
      <c r="RTW212" s="215"/>
      <c r="RTX212" s="215"/>
      <c r="RTY212" s="215"/>
      <c r="RTZ212" s="179"/>
      <c r="RUA212" s="179"/>
      <c r="RUB212" s="179"/>
      <c r="RUC212" s="179"/>
      <c r="RUD212" s="179"/>
      <c r="RUE212" s="203"/>
      <c r="RUF212" s="203"/>
      <c r="RUG212" s="20"/>
      <c r="RUH212" s="20"/>
      <c r="RUI212" s="5"/>
      <c r="RUJ212" s="6"/>
      <c r="RUK212" s="6"/>
      <c r="RUL212" s="6"/>
      <c r="RUM212" s="7"/>
      <c r="RUN212" s="8"/>
      <c r="RUO212" s="9"/>
      <c r="RUP212" s="9"/>
      <c r="RUQ212" s="9"/>
      <c r="RUR212" s="10"/>
      <c r="RUS212" s="7"/>
      <c r="RUT212" s="7"/>
      <c r="RUU212" s="7"/>
      <c r="RUV212" s="10"/>
      <c r="RUW212" s="11"/>
      <c r="RUX212" s="11"/>
      <c r="RUY212" s="11"/>
      <c r="RUZ212" s="11"/>
      <c r="RVA212" s="10"/>
      <c r="RVB212" s="10"/>
      <c r="RVC212" s="10"/>
      <c r="RVD212" s="12"/>
      <c r="RVE212" s="13"/>
      <c r="RVF212" s="14"/>
      <c r="RVG212" s="14"/>
      <c r="RVH212" s="15"/>
      <c r="RVI212" s="15"/>
      <c r="RVJ212" s="16"/>
      <c r="RVK212" s="16"/>
      <c r="RVL212" s="230"/>
      <c r="RVM212" s="17"/>
      <c r="RVN212" s="42"/>
      <c r="RVO212" s="84"/>
      <c r="RVP212" s="237"/>
      <c r="RVQ212" s="8"/>
      <c r="RVR212" s="212"/>
      <c r="RVS212" s="212"/>
      <c r="RVT212" s="215"/>
      <c r="RVU212" s="215"/>
      <c r="RVV212" s="215"/>
      <c r="RVW212" s="215"/>
      <c r="RVX212" s="221"/>
      <c r="RVY212" s="221"/>
      <c r="RVZ212" s="221"/>
      <c r="RWA212" s="221"/>
      <c r="RWB212" s="215"/>
      <c r="RWC212" s="215"/>
      <c r="RWD212" s="215"/>
      <c r="RWE212" s="215"/>
      <c r="RWF212" s="214"/>
      <c r="RWG212" s="214"/>
      <c r="RWH212" s="214"/>
      <c r="RWI212" s="214"/>
      <c r="RWJ212" s="214"/>
      <c r="RWK212" s="214"/>
      <c r="RWL212" s="215"/>
      <c r="RWM212" s="215"/>
      <c r="RWN212" s="215"/>
      <c r="RWO212" s="215"/>
      <c r="RWP212" s="215"/>
      <c r="RWQ212" s="215"/>
      <c r="RWR212" s="215"/>
      <c r="RWS212" s="215"/>
      <c r="RWT212" s="215"/>
      <c r="RWU212" s="215"/>
      <c r="RWV212" s="214"/>
      <c r="RWW212" s="214"/>
      <c r="RWX212" s="215"/>
      <c r="RWY212" s="215"/>
      <c r="RWZ212" s="215"/>
      <c r="RXA212" s="215"/>
      <c r="RXB212" s="215"/>
      <c r="RXC212" s="215"/>
      <c r="RXD212" s="214"/>
      <c r="RXE212" s="214"/>
      <c r="RXF212" s="215"/>
      <c r="RXG212" s="215"/>
      <c r="RXH212" s="215"/>
      <c r="RXI212" s="215"/>
      <c r="RXJ212" s="215"/>
      <c r="RXK212" s="215"/>
      <c r="RXL212" s="214"/>
      <c r="RXM212" s="214"/>
      <c r="RXN212" s="215"/>
      <c r="RXO212" s="215"/>
      <c r="RXP212" s="215"/>
      <c r="RXQ212" s="215"/>
      <c r="RXR212" s="215"/>
      <c r="RXS212" s="215"/>
      <c r="RXT212" s="215"/>
      <c r="RXU212" s="215"/>
      <c r="RXV212" s="215"/>
      <c r="RXW212" s="215"/>
      <c r="RXX212" s="215"/>
      <c r="RXY212" s="215"/>
      <c r="RXZ212" s="215"/>
      <c r="RYA212" s="215"/>
      <c r="RYB212" s="215"/>
      <c r="RYC212" s="215"/>
      <c r="RYD212" s="179"/>
      <c r="RYE212" s="179"/>
      <c r="RYF212" s="179"/>
      <c r="RYG212" s="179"/>
      <c r="RYH212" s="179"/>
      <c r="RYI212" s="203"/>
      <c r="RYJ212" s="203"/>
      <c r="RYK212" s="20"/>
      <c r="RYL212" s="20"/>
      <c r="RYM212" s="5"/>
      <c r="RYN212" s="6"/>
      <c r="RYO212" s="6"/>
      <c r="RYP212" s="6"/>
      <c r="RYQ212" s="7"/>
      <c r="RYR212" s="8"/>
      <c r="RYS212" s="9"/>
      <c r="RYT212" s="9"/>
      <c r="RYU212" s="9"/>
      <c r="RYV212" s="10"/>
      <c r="RYW212" s="7"/>
      <c r="RYX212" s="7"/>
      <c r="RYY212" s="7"/>
      <c r="RYZ212" s="10"/>
      <c r="RZA212" s="11"/>
      <c r="RZB212" s="11"/>
      <c r="RZC212" s="11"/>
      <c r="RZD212" s="11"/>
      <c r="RZE212" s="10"/>
      <c r="RZF212" s="10"/>
      <c r="RZG212" s="10"/>
      <c r="RZH212" s="12"/>
      <c r="RZI212" s="13"/>
      <c r="RZJ212" s="14"/>
      <c r="RZK212" s="14"/>
      <c r="RZL212" s="15"/>
      <c r="RZM212" s="15"/>
      <c r="RZN212" s="16"/>
      <c r="RZO212" s="16"/>
      <c r="RZP212" s="230"/>
      <c r="RZQ212" s="17"/>
      <c r="RZR212" s="42"/>
      <c r="RZS212" s="84"/>
      <c r="RZT212" s="237"/>
      <c r="RZU212" s="8"/>
      <c r="RZV212" s="212"/>
      <c r="RZW212" s="212"/>
      <c r="RZX212" s="215"/>
      <c r="RZY212" s="215"/>
      <c r="RZZ212" s="215"/>
      <c r="SAA212" s="215"/>
      <c r="SAB212" s="221"/>
      <c r="SAC212" s="221"/>
      <c r="SAD212" s="221"/>
      <c r="SAE212" s="221"/>
      <c r="SAF212" s="215"/>
      <c r="SAG212" s="215"/>
      <c r="SAH212" s="215"/>
      <c r="SAI212" s="215"/>
      <c r="SAJ212" s="214"/>
      <c r="SAK212" s="214"/>
      <c r="SAL212" s="214"/>
      <c r="SAM212" s="214"/>
      <c r="SAN212" s="214"/>
      <c r="SAO212" s="214"/>
      <c r="SAP212" s="215"/>
      <c r="SAQ212" s="215"/>
      <c r="SAR212" s="215"/>
      <c r="SAS212" s="215"/>
      <c r="SAT212" s="215"/>
      <c r="SAU212" s="215"/>
      <c r="SAV212" s="215"/>
      <c r="SAW212" s="215"/>
      <c r="SAX212" s="215"/>
      <c r="SAY212" s="215"/>
      <c r="SAZ212" s="214"/>
      <c r="SBA212" s="214"/>
      <c r="SBB212" s="215"/>
      <c r="SBC212" s="215"/>
      <c r="SBD212" s="215"/>
      <c r="SBE212" s="215"/>
      <c r="SBF212" s="215"/>
      <c r="SBG212" s="215"/>
      <c r="SBH212" s="214"/>
      <c r="SBI212" s="214"/>
      <c r="SBJ212" s="215"/>
      <c r="SBK212" s="215"/>
      <c r="SBL212" s="215"/>
      <c r="SBM212" s="215"/>
      <c r="SBN212" s="215"/>
      <c r="SBO212" s="215"/>
      <c r="SBP212" s="214"/>
      <c r="SBQ212" s="214"/>
      <c r="SBR212" s="215"/>
      <c r="SBS212" s="215"/>
      <c r="SBT212" s="215"/>
      <c r="SBU212" s="215"/>
      <c r="SBV212" s="215"/>
      <c r="SBW212" s="215"/>
      <c r="SBX212" s="215"/>
      <c r="SBY212" s="215"/>
      <c r="SBZ212" s="215"/>
      <c r="SCA212" s="215"/>
      <c r="SCB212" s="215"/>
      <c r="SCC212" s="215"/>
      <c r="SCD212" s="215"/>
      <c r="SCE212" s="215"/>
      <c r="SCF212" s="215"/>
      <c r="SCG212" s="215"/>
      <c r="SCH212" s="179"/>
      <c r="SCI212" s="179"/>
      <c r="SCJ212" s="179"/>
      <c r="SCK212" s="179"/>
      <c r="SCL212" s="179"/>
      <c r="SCM212" s="203"/>
      <c r="SCN212" s="203"/>
      <c r="SCO212" s="20"/>
      <c r="SCP212" s="20"/>
      <c r="SCQ212" s="5"/>
      <c r="SCR212" s="6"/>
      <c r="SCS212" s="6"/>
      <c r="SCT212" s="6"/>
      <c r="SCU212" s="7"/>
      <c r="SCV212" s="8"/>
      <c r="SCW212" s="9"/>
      <c r="SCX212" s="9"/>
      <c r="SCY212" s="9"/>
      <c r="SCZ212" s="10"/>
      <c r="SDA212" s="7"/>
      <c r="SDB212" s="7"/>
      <c r="SDC212" s="7"/>
      <c r="SDD212" s="10"/>
      <c r="SDE212" s="11"/>
      <c r="SDF212" s="11"/>
      <c r="SDG212" s="11"/>
      <c r="SDH212" s="11"/>
      <c r="SDI212" s="10"/>
      <c r="SDJ212" s="10"/>
      <c r="SDK212" s="10"/>
      <c r="SDL212" s="12"/>
      <c r="SDM212" s="13"/>
      <c r="SDN212" s="14"/>
      <c r="SDO212" s="14"/>
      <c r="SDP212" s="15"/>
      <c r="SDQ212" s="15"/>
      <c r="SDR212" s="16"/>
      <c r="SDS212" s="16"/>
      <c r="SDT212" s="230"/>
      <c r="SDU212" s="17"/>
      <c r="SDV212" s="42"/>
      <c r="SDW212" s="84"/>
      <c r="SDX212" s="237"/>
      <c r="SDY212" s="8"/>
      <c r="SDZ212" s="212"/>
      <c r="SEA212" s="212"/>
      <c r="SEB212" s="215"/>
      <c r="SEC212" s="215"/>
      <c r="SED212" s="215"/>
      <c r="SEE212" s="215"/>
      <c r="SEF212" s="221"/>
      <c r="SEG212" s="221"/>
      <c r="SEH212" s="221"/>
      <c r="SEI212" s="221"/>
      <c r="SEJ212" s="215"/>
      <c r="SEK212" s="215"/>
      <c r="SEL212" s="215"/>
      <c r="SEM212" s="215"/>
      <c r="SEN212" s="214"/>
      <c r="SEO212" s="214"/>
      <c r="SEP212" s="214"/>
      <c r="SEQ212" s="214"/>
      <c r="SER212" s="214"/>
      <c r="SES212" s="214"/>
      <c r="SET212" s="215"/>
      <c r="SEU212" s="215"/>
      <c r="SEV212" s="215"/>
      <c r="SEW212" s="215"/>
      <c r="SEX212" s="215"/>
      <c r="SEY212" s="215"/>
      <c r="SEZ212" s="215"/>
      <c r="SFA212" s="215"/>
      <c r="SFB212" s="215"/>
      <c r="SFC212" s="215"/>
      <c r="SFD212" s="214"/>
      <c r="SFE212" s="214"/>
      <c r="SFF212" s="215"/>
      <c r="SFG212" s="215"/>
      <c r="SFH212" s="215"/>
      <c r="SFI212" s="215"/>
      <c r="SFJ212" s="215"/>
      <c r="SFK212" s="215"/>
      <c r="SFL212" s="214"/>
      <c r="SFM212" s="214"/>
      <c r="SFN212" s="215"/>
      <c r="SFO212" s="215"/>
      <c r="SFP212" s="215"/>
      <c r="SFQ212" s="215"/>
      <c r="SFR212" s="215"/>
      <c r="SFS212" s="215"/>
      <c r="SFT212" s="214"/>
      <c r="SFU212" s="214"/>
      <c r="SFV212" s="215"/>
      <c r="SFW212" s="215"/>
      <c r="SFX212" s="215"/>
      <c r="SFY212" s="215"/>
      <c r="SFZ212" s="215"/>
      <c r="SGA212" s="215"/>
      <c r="SGB212" s="215"/>
      <c r="SGC212" s="215"/>
      <c r="SGD212" s="215"/>
      <c r="SGE212" s="215"/>
      <c r="SGF212" s="215"/>
      <c r="SGG212" s="215"/>
      <c r="SGH212" s="215"/>
      <c r="SGI212" s="215"/>
      <c r="SGJ212" s="215"/>
      <c r="SGK212" s="215"/>
      <c r="SGL212" s="179"/>
      <c r="SGM212" s="179"/>
      <c r="SGN212" s="179"/>
      <c r="SGO212" s="179"/>
      <c r="SGP212" s="179"/>
      <c r="SGQ212" s="203"/>
      <c r="SGR212" s="203"/>
      <c r="SGS212" s="20"/>
      <c r="SGT212" s="20"/>
      <c r="SGU212" s="5"/>
      <c r="SGV212" s="6"/>
      <c r="SGW212" s="6"/>
      <c r="SGX212" s="6"/>
      <c r="SGY212" s="7"/>
      <c r="SGZ212" s="8"/>
      <c r="SHA212" s="9"/>
      <c r="SHB212" s="9"/>
      <c r="SHC212" s="9"/>
      <c r="SHD212" s="10"/>
      <c r="SHE212" s="7"/>
      <c r="SHF212" s="7"/>
      <c r="SHG212" s="7"/>
      <c r="SHH212" s="10"/>
      <c r="SHI212" s="11"/>
      <c r="SHJ212" s="11"/>
      <c r="SHK212" s="11"/>
      <c r="SHL212" s="11"/>
      <c r="SHM212" s="10"/>
      <c r="SHN212" s="10"/>
      <c r="SHO212" s="10"/>
      <c r="SHP212" s="12"/>
      <c r="SHQ212" s="13"/>
      <c r="SHR212" s="14"/>
      <c r="SHS212" s="14"/>
      <c r="SHT212" s="15"/>
      <c r="SHU212" s="15"/>
      <c r="SHV212" s="16"/>
      <c r="SHW212" s="16"/>
      <c r="SHX212" s="230"/>
      <c r="SHY212" s="17"/>
      <c r="SHZ212" s="42"/>
      <c r="SIA212" s="84"/>
      <c r="SIB212" s="237"/>
      <c r="SIC212" s="8"/>
      <c r="SID212" s="212"/>
      <c r="SIE212" s="212"/>
      <c r="SIF212" s="215"/>
      <c r="SIG212" s="215"/>
      <c r="SIH212" s="215"/>
      <c r="SII212" s="215"/>
      <c r="SIJ212" s="221"/>
      <c r="SIK212" s="221"/>
      <c r="SIL212" s="221"/>
      <c r="SIM212" s="221"/>
      <c r="SIN212" s="215"/>
      <c r="SIO212" s="215"/>
      <c r="SIP212" s="215"/>
      <c r="SIQ212" s="215"/>
      <c r="SIR212" s="214"/>
      <c r="SIS212" s="214"/>
      <c r="SIT212" s="214"/>
      <c r="SIU212" s="214"/>
      <c r="SIV212" s="214"/>
      <c r="SIW212" s="214"/>
      <c r="SIX212" s="215"/>
      <c r="SIY212" s="215"/>
      <c r="SIZ212" s="215"/>
      <c r="SJA212" s="215"/>
      <c r="SJB212" s="215"/>
      <c r="SJC212" s="215"/>
      <c r="SJD212" s="215"/>
      <c r="SJE212" s="215"/>
      <c r="SJF212" s="215"/>
      <c r="SJG212" s="215"/>
      <c r="SJH212" s="214"/>
      <c r="SJI212" s="214"/>
      <c r="SJJ212" s="215"/>
      <c r="SJK212" s="215"/>
      <c r="SJL212" s="215"/>
      <c r="SJM212" s="215"/>
      <c r="SJN212" s="215"/>
      <c r="SJO212" s="215"/>
      <c r="SJP212" s="214"/>
      <c r="SJQ212" s="214"/>
      <c r="SJR212" s="215"/>
      <c r="SJS212" s="215"/>
      <c r="SJT212" s="215"/>
      <c r="SJU212" s="215"/>
      <c r="SJV212" s="215"/>
      <c r="SJW212" s="215"/>
      <c r="SJX212" s="214"/>
      <c r="SJY212" s="214"/>
      <c r="SJZ212" s="215"/>
      <c r="SKA212" s="215"/>
      <c r="SKB212" s="215"/>
      <c r="SKC212" s="215"/>
      <c r="SKD212" s="215"/>
      <c r="SKE212" s="215"/>
      <c r="SKF212" s="215"/>
      <c r="SKG212" s="215"/>
      <c r="SKH212" s="215"/>
      <c r="SKI212" s="215"/>
      <c r="SKJ212" s="215"/>
      <c r="SKK212" s="215"/>
      <c r="SKL212" s="215"/>
      <c r="SKM212" s="215"/>
      <c r="SKN212" s="215"/>
      <c r="SKO212" s="215"/>
      <c r="SKP212" s="179"/>
      <c r="SKQ212" s="179"/>
      <c r="SKR212" s="179"/>
      <c r="SKS212" s="179"/>
      <c r="SKT212" s="179"/>
      <c r="SKU212" s="203"/>
      <c r="SKV212" s="203"/>
      <c r="SKW212" s="20"/>
      <c r="SKX212" s="20"/>
      <c r="SKY212" s="5"/>
      <c r="SKZ212" s="6"/>
      <c r="SLA212" s="6"/>
      <c r="SLB212" s="6"/>
      <c r="SLC212" s="7"/>
      <c r="SLD212" s="8"/>
      <c r="SLE212" s="9"/>
      <c r="SLF212" s="9"/>
      <c r="SLG212" s="9"/>
      <c r="SLH212" s="10"/>
      <c r="SLI212" s="7"/>
      <c r="SLJ212" s="7"/>
      <c r="SLK212" s="7"/>
      <c r="SLL212" s="10"/>
      <c r="SLM212" s="11"/>
      <c r="SLN212" s="11"/>
      <c r="SLO212" s="11"/>
      <c r="SLP212" s="11"/>
      <c r="SLQ212" s="10"/>
      <c r="SLR212" s="10"/>
      <c r="SLS212" s="10"/>
      <c r="SLT212" s="12"/>
      <c r="SLU212" s="13"/>
      <c r="SLV212" s="14"/>
      <c r="SLW212" s="14"/>
      <c r="SLX212" s="15"/>
      <c r="SLY212" s="15"/>
      <c r="SLZ212" s="16"/>
      <c r="SMA212" s="16"/>
      <c r="SMB212" s="230"/>
      <c r="SMC212" s="17"/>
      <c r="SMD212" s="42"/>
      <c r="SME212" s="84"/>
      <c r="SMF212" s="237"/>
      <c r="SMG212" s="8"/>
      <c r="SMH212" s="212"/>
      <c r="SMI212" s="212"/>
      <c r="SMJ212" s="215"/>
      <c r="SMK212" s="215"/>
      <c r="SML212" s="215"/>
      <c r="SMM212" s="215"/>
      <c r="SMN212" s="221"/>
      <c r="SMO212" s="221"/>
      <c r="SMP212" s="221"/>
      <c r="SMQ212" s="221"/>
      <c r="SMR212" s="215"/>
      <c r="SMS212" s="215"/>
      <c r="SMT212" s="215"/>
      <c r="SMU212" s="215"/>
      <c r="SMV212" s="214"/>
      <c r="SMW212" s="214"/>
      <c r="SMX212" s="214"/>
      <c r="SMY212" s="214"/>
      <c r="SMZ212" s="214"/>
      <c r="SNA212" s="214"/>
      <c r="SNB212" s="215"/>
      <c r="SNC212" s="215"/>
      <c r="SND212" s="215"/>
      <c r="SNE212" s="215"/>
      <c r="SNF212" s="215"/>
      <c r="SNG212" s="215"/>
      <c r="SNH212" s="215"/>
      <c r="SNI212" s="215"/>
      <c r="SNJ212" s="215"/>
      <c r="SNK212" s="215"/>
      <c r="SNL212" s="214"/>
      <c r="SNM212" s="214"/>
      <c r="SNN212" s="215"/>
      <c r="SNO212" s="215"/>
      <c r="SNP212" s="215"/>
      <c r="SNQ212" s="215"/>
      <c r="SNR212" s="215"/>
      <c r="SNS212" s="215"/>
      <c r="SNT212" s="214"/>
      <c r="SNU212" s="214"/>
      <c r="SNV212" s="215"/>
      <c r="SNW212" s="215"/>
      <c r="SNX212" s="215"/>
      <c r="SNY212" s="215"/>
      <c r="SNZ212" s="215"/>
      <c r="SOA212" s="215"/>
      <c r="SOB212" s="214"/>
      <c r="SOC212" s="214"/>
      <c r="SOD212" s="215"/>
      <c r="SOE212" s="215"/>
      <c r="SOF212" s="215"/>
      <c r="SOG212" s="215"/>
      <c r="SOH212" s="215"/>
      <c r="SOI212" s="215"/>
      <c r="SOJ212" s="215"/>
      <c r="SOK212" s="215"/>
      <c r="SOL212" s="215"/>
      <c r="SOM212" s="215"/>
      <c r="SON212" s="215"/>
      <c r="SOO212" s="215"/>
      <c r="SOP212" s="215"/>
      <c r="SOQ212" s="215"/>
      <c r="SOR212" s="215"/>
      <c r="SOS212" s="215"/>
      <c r="SOT212" s="179"/>
      <c r="SOU212" s="179"/>
      <c r="SOV212" s="179"/>
      <c r="SOW212" s="179"/>
      <c r="SOX212" s="179"/>
      <c r="SOY212" s="203"/>
      <c r="SOZ212" s="203"/>
      <c r="SPA212" s="20"/>
      <c r="SPB212" s="20"/>
      <c r="SPC212" s="5"/>
      <c r="SPD212" s="6"/>
      <c r="SPE212" s="6"/>
      <c r="SPF212" s="6"/>
      <c r="SPG212" s="7"/>
      <c r="SPH212" s="8"/>
      <c r="SPI212" s="9"/>
      <c r="SPJ212" s="9"/>
      <c r="SPK212" s="9"/>
      <c r="SPL212" s="10"/>
      <c r="SPM212" s="7"/>
      <c r="SPN212" s="7"/>
      <c r="SPO212" s="7"/>
      <c r="SPP212" s="10"/>
      <c r="SPQ212" s="11"/>
      <c r="SPR212" s="11"/>
      <c r="SPS212" s="11"/>
      <c r="SPT212" s="11"/>
      <c r="SPU212" s="10"/>
      <c r="SPV212" s="10"/>
      <c r="SPW212" s="10"/>
      <c r="SPX212" s="12"/>
      <c r="SPY212" s="13"/>
      <c r="SPZ212" s="14"/>
      <c r="SQA212" s="14"/>
      <c r="SQB212" s="15"/>
      <c r="SQC212" s="15"/>
      <c r="SQD212" s="16"/>
      <c r="SQE212" s="16"/>
      <c r="SQF212" s="230"/>
      <c r="SQG212" s="17"/>
      <c r="SQH212" s="42"/>
      <c r="SQI212" s="84"/>
      <c r="SQJ212" s="237"/>
      <c r="SQK212" s="8"/>
      <c r="SQL212" s="212"/>
      <c r="SQM212" s="212"/>
      <c r="SQN212" s="215"/>
      <c r="SQO212" s="215"/>
      <c r="SQP212" s="215"/>
      <c r="SQQ212" s="215"/>
      <c r="SQR212" s="221"/>
      <c r="SQS212" s="221"/>
      <c r="SQT212" s="221"/>
      <c r="SQU212" s="221"/>
      <c r="SQV212" s="215"/>
      <c r="SQW212" s="215"/>
      <c r="SQX212" s="215"/>
      <c r="SQY212" s="215"/>
      <c r="SQZ212" s="214"/>
      <c r="SRA212" s="214"/>
      <c r="SRB212" s="214"/>
      <c r="SRC212" s="214"/>
      <c r="SRD212" s="214"/>
      <c r="SRE212" s="214"/>
      <c r="SRF212" s="215"/>
      <c r="SRG212" s="215"/>
      <c r="SRH212" s="215"/>
      <c r="SRI212" s="215"/>
      <c r="SRJ212" s="215"/>
      <c r="SRK212" s="215"/>
      <c r="SRL212" s="215"/>
      <c r="SRM212" s="215"/>
      <c r="SRN212" s="215"/>
      <c r="SRO212" s="215"/>
      <c r="SRP212" s="214"/>
      <c r="SRQ212" s="214"/>
      <c r="SRR212" s="215"/>
      <c r="SRS212" s="215"/>
      <c r="SRT212" s="215"/>
      <c r="SRU212" s="215"/>
      <c r="SRV212" s="215"/>
      <c r="SRW212" s="215"/>
      <c r="SRX212" s="214"/>
      <c r="SRY212" s="214"/>
      <c r="SRZ212" s="215"/>
      <c r="SSA212" s="215"/>
      <c r="SSB212" s="215"/>
      <c r="SSC212" s="215"/>
      <c r="SSD212" s="215"/>
      <c r="SSE212" s="215"/>
      <c r="SSF212" s="214"/>
      <c r="SSG212" s="214"/>
      <c r="SSH212" s="215"/>
      <c r="SSI212" s="215"/>
      <c r="SSJ212" s="215"/>
      <c r="SSK212" s="215"/>
      <c r="SSL212" s="215"/>
      <c r="SSM212" s="215"/>
      <c r="SSN212" s="215"/>
      <c r="SSO212" s="215"/>
      <c r="SSP212" s="215"/>
      <c r="SSQ212" s="215"/>
      <c r="SSR212" s="215"/>
      <c r="SSS212" s="215"/>
      <c r="SST212" s="215"/>
      <c r="SSU212" s="215"/>
      <c r="SSV212" s="215"/>
      <c r="SSW212" s="215"/>
      <c r="SSX212" s="179"/>
      <c r="SSY212" s="179"/>
      <c r="SSZ212" s="179"/>
      <c r="STA212" s="179"/>
      <c r="STB212" s="179"/>
      <c r="STC212" s="203"/>
      <c r="STD212" s="203"/>
      <c r="STE212" s="20"/>
      <c r="STF212" s="20"/>
      <c r="STG212" s="5"/>
      <c r="STH212" s="6"/>
      <c r="STI212" s="6"/>
      <c r="STJ212" s="6"/>
      <c r="STK212" s="7"/>
      <c r="STL212" s="8"/>
      <c r="STM212" s="9"/>
      <c r="STN212" s="9"/>
      <c r="STO212" s="9"/>
      <c r="STP212" s="10"/>
      <c r="STQ212" s="7"/>
      <c r="STR212" s="7"/>
      <c r="STS212" s="7"/>
      <c r="STT212" s="10"/>
      <c r="STU212" s="11"/>
      <c r="STV212" s="11"/>
      <c r="STW212" s="11"/>
      <c r="STX212" s="11"/>
      <c r="STY212" s="10"/>
      <c r="STZ212" s="10"/>
      <c r="SUA212" s="10"/>
      <c r="SUB212" s="12"/>
      <c r="SUC212" s="13"/>
      <c r="SUD212" s="14"/>
      <c r="SUE212" s="14"/>
      <c r="SUF212" s="15"/>
      <c r="SUG212" s="15"/>
      <c r="SUH212" s="16"/>
      <c r="SUI212" s="16"/>
      <c r="SUJ212" s="230"/>
      <c r="SUK212" s="17"/>
      <c r="SUL212" s="42"/>
      <c r="SUM212" s="84"/>
      <c r="SUN212" s="237"/>
      <c r="SUO212" s="8"/>
      <c r="SUP212" s="212"/>
      <c r="SUQ212" s="212"/>
      <c r="SUR212" s="215"/>
      <c r="SUS212" s="215"/>
      <c r="SUT212" s="215"/>
      <c r="SUU212" s="215"/>
      <c r="SUV212" s="221"/>
      <c r="SUW212" s="221"/>
      <c r="SUX212" s="221"/>
      <c r="SUY212" s="221"/>
      <c r="SUZ212" s="215"/>
      <c r="SVA212" s="215"/>
      <c r="SVB212" s="215"/>
      <c r="SVC212" s="215"/>
      <c r="SVD212" s="214"/>
      <c r="SVE212" s="214"/>
      <c r="SVF212" s="214"/>
      <c r="SVG212" s="214"/>
      <c r="SVH212" s="214"/>
      <c r="SVI212" s="214"/>
      <c r="SVJ212" s="215"/>
      <c r="SVK212" s="215"/>
      <c r="SVL212" s="215"/>
      <c r="SVM212" s="215"/>
      <c r="SVN212" s="215"/>
      <c r="SVO212" s="215"/>
      <c r="SVP212" s="215"/>
      <c r="SVQ212" s="215"/>
      <c r="SVR212" s="215"/>
      <c r="SVS212" s="215"/>
      <c r="SVT212" s="214"/>
      <c r="SVU212" s="214"/>
      <c r="SVV212" s="215"/>
      <c r="SVW212" s="215"/>
      <c r="SVX212" s="215"/>
      <c r="SVY212" s="215"/>
      <c r="SVZ212" s="215"/>
      <c r="SWA212" s="215"/>
      <c r="SWB212" s="214"/>
      <c r="SWC212" s="214"/>
      <c r="SWD212" s="215"/>
      <c r="SWE212" s="215"/>
      <c r="SWF212" s="215"/>
      <c r="SWG212" s="215"/>
      <c r="SWH212" s="215"/>
      <c r="SWI212" s="215"/>
      <c r="SWJ212" s="214"/>
      <c r="SWK212" s="214"/>
      <c r="SWL212" s="215"/>
      <c r="SWM212" s="215"/>
      <c r="SWN212" s="215"/>
      <c r="SWO212" s="215"/>
      <c r="SWP212" s="215"/>
      <c r="SWQ212" s="215"/>
      <c r="SWR212" s="215"/>
      <c r="SWS212" s="215"/>
      <c r="SWT212" s="215"/>
      <c r="SWU212" s="215"/>
      <c r="SWV212" s="215"/>
      <c r="SWW212" s="215"/>
      <c r="SWX212" s="215"/>
      <c r="SWY212" s="215"/>
      <c r="SWZ212" s="215"/>
      <c r="SXA212" s="215"/>
      <c r="SXB212" s="179"/>
      <c r="SXC212" s="179"/>
      <c r="SXD212" s="179"/>
      <c r="SXE212" s="179"/>
      <c r="SXF212" s="179"/>
      <c r="SXG212" s="203"/>
      <c r="SXH212" s="203"/>
      <c r="SXI212" s="20"/>
      <c r="SXJ212" s="20"/>
      <c r="SXK212" s="5"/>
      <c r="SXL212" s="6"/>
      <c r="SXM212" s="6"/>
      <c r="SXN212" s="6"/>
      <c r="SXO212" s="7"/>
      <c r="SXP212" s="8"/>
      <c r="SXQ212" s="9"/>
      <c r="SXR212" s="9"/>
      <c r="SXS212" s="9"/>
      <c r="SXT212" s="10"/>
      <c r="SXU212" s="7"/>
      <c r="SXV212" s="7"/>
      <c r="SXW212" s="7"/>
      <c r="SXX212" s="10"/>
      <c r="SXY212" s="11"/>
      <c r="SXZ212" s="11"/>
      <c r="SYA212" s="11"/>
      <c r="SYB212" s="11"/>
      <c r="SYC212" s="10"/>
      <c r="SYD212" s="10"/>
      <c r="SYE212" s="10"/>
      <c r="SYF212" s="12"/>
      <c r="SYG212" s="13"/>
      <c r="SYH212" s="14"/>
      <c r="SYI212" s="14"/>
      <c r="SYJ212" s="15"/>
      <c r="SYK212" s="15"/>
      <c r="SYL212" s="16"/>
      <c r="SYM212" s="16"/>
      <c r="SYN212" s="230"/>
      <c r="SYO212" s="17"/>
      <c r="SYP212" s="42"/>
      <c r="SYQ212" s="84"/>
      <c r="SYR212" s="237"/>
      <c r="SYS212" s="8"/>
      <c r="SYT212" s="212"/>
      <c r="SYU212" s="212"/>
      <c r="SYV212" s="215"/>
      <c r="SYW212" s="215"/>
      <c r="SYX212" s="215"/>
      <c r="SYY212" s="215"/>
      <c r="SYZ212" s="221"/>
      <c r="SZA212" s="221"/>
      <c r="SZB212" s="221"/>
      <c r="SZC212" s="221"/>
      <c r="SZD212" s="215"/>
      <c r="SZE212" s="215"/>
      <c r="SZF212" s="215"/>
      <c r="SZG212" s="215"/>
      <c r="SZH212" s="214"/>
      <c r="SZI212" s="214"/>
      <c r="SZJ212" s="214"/>
      <c r="SZK212" s="214"/>
      <c r="SZL212" s="214"/>
      <c r="SZM212" s="214"/>
      <c r="SZN212" s="215"/>
      <c r="SZO212" s="215"/>
      <c r="SZP212" s="215"/>
      <c r="SZQ212" s="215"/>
      <c r="SZR212" s="215"/>
      <c r="SZS212" s="215"/>
      <c r="SZT212" s="215"/>
      <c r="SZU212" s="215"/>
      <c r="SZV212" s="215"/>
      <c r="SZW212" s="215"/>
      <c r="SZX212" s="214"/>
      <c r="SZY212" s="214"/>
      <c r="SZZ212" s="215"/>
      <c r="TAA212" s="215"/>
      <c r="TAB212" s="215"/>
      <c r="TAC212" s="215"/>
      <c r="TAD212" s="215"/>
      <c r="TAE212" s="215"/>
      <c r="TAF212" s="214"/>
      <c r="TAG212" s="214"/>
      <c r="TAH212" s="215"/>
      <c r="TAI212" s="215"/>
      <c r="TAJ212" s="215"/>
      <c r="TAK212" s="215"/>
      <c r="TAL212" s="215"/>
      <c r="TAM212" s="215"/>
      <c r="TAN212" s="214"/>
      <c r="TAO212" s="214"/>
      <c r="TAP212" s="215"/>
      <c r="TAQ212" s="215"/>
      <c r="TAR212" s="215"/>
      <c r="TAS212" s="215"/>
      <c r="TAT212" s="215"/>
      <c r="TAU212" s="215"/>
      <c r="TAV212" s="215"/>
      <c r="TAW212" s="215"/>
      <c r="TAX212" s="215"/>
      <c r="TAY212" s="215"/>
      <c r="TAZ212" s="215"/>
      <c r="TBA212" s="215"/>
      <c r="TBB212" s="215"/>
      <c r="TBC212" s="215"/>
      <c r="TBD212" s="215"/>
      <c r="TBE212" s="215"/>
      <c r="TBF212" s="179"/>
      <c r="TBG212" s="179"/>
      <c r="TBH212" s="179"/>
      <c r="TBI212" s="179"/>
      <c r="TBJ212" s="179"/>
      <c r="TBK212" s="203"/>
      <c r="TBL212" s="203"/>
      <c r="TBM212" s="20"/>
      <c r="TBN212" s="20"/>
      <c r="TBO212" s="5"/>
      <c r="TBP212" s="6"/>
      <c r="TBQ212" s="6"/>
      <c r="TBR212" s="6"/>
      <c r="TBS212" s="7"/>
      <c r="TBT212" s="8"/>
      <c r="TBU212" s="9"/>
      <c r="TBV212" s="9"/>
      <c r="TBW212" s="9"/>
      <c r="TBX212" s="10"/>
      <c r="TBY212" s="7"/>
      <c r="TBZ212" s="7"/>
      <c r="TCA212" s="7"/>
      <c r="TCB212" s="10"/>
      <c r="TCC212" s="11"/>
      <c r="TCD212" s="11"/>
      <c r="TCE212" s="11"/>
      <c r="TCF212" s="11"/>
      <c r="TCG212" s="10"/>
      <c r="TCH212" s="10"/>
      <c r="TCI212" s="10"/>
      <c r="TCJ212" s="12"/>
      <c r="TCK212" s="13"/>
      <c r="TCL212" s="14"/>
      <c r="TCM212" s="14"/>
      <c r="TCN212" s="15"/>
      <c r="TCO212" s="15"/>
      <c r="TCP212" s="16"/>
      <c r="TCQ212" s="16"/>
      <c r="TCR212" s="230"/>
      <c r="TCS212" s="17"/>
      <c r="TCT212" s="42"/>
      <c r="TCU212" s="84"/>
      <c r="TCV212" s="237"/>
      <c r="TCW212" s="8"/>
      <c r="TCX212" s="212"/>
      <c r="TCY212" s="212"/>
      <c r="TCZ212" s="215"/>
      <c r="TDA212" s="215"/>
      <c r="TDB212" s="215"/>
      <c r="TDC212" s="215"/>
      <c r="TDD212" s="221"/>
      <c r="TDE212" s="221"/>
      <c r="TDF212" s="221"/>
      <c r="TDG212" s="221"/>
      <c r="TDH212" s="215"/>
      <c r="TDI212" s="215"/>
      <c r="TDJ212" s="215"/>
      <c r="TDK212" s="215"/>
      <c r="TDL212" s="214"/>
      <c r="TDM212" s="214"/>
      <c r="TDN212" s="214"/>
      <c r="TDO212" s="214"/>
      <c r="TDP212" s="214"/>
      <c r="TDQ212" s="214"/>
      <c r="TDR212" s="215"/>
      <c r="TDS212" s="215"/>
      <c r="TDT212" s="215"/>
      <c r="TDU212" s="215"/>
      <c r="TDV212" s="215"/>
      <c r="TDW212" s="215"/>
      <c r="TDX212" s="215"/>
      <c r="TDY212" s="215"/>
      <c r="TDZ212" s="215"/>
      <c r="TEA212" s="215"/>
      <c r="TEB212" s="214"/>
      <c r="TEC212" s="214"/>
      <c r="TED212" s="215"/>
      <c r="TEE212" s="215"/>
      <c r="TEF212" s="215"/>
      <c r="TEG212" s="215"/>
      <c r="TEH212" s="215"/>
      <c r="TEI212" s="215"/>
      <c r="TEJ212" s="214"/>
      <c r="TEK212" s="214"/>
      <c r="TEL212" s="215"/>
      <c r="TEM212" s="215"/>
      <c r="TEN212" s="215"/>
      <c r="TEO212" s="215"/>
      <c r="TEP212" s="215"/>
      <c r="TEQ212" s="215"/>
      <c r="TER212" s="214"/>
      <c r="TES212" s="214"/>
      <c r="TET212" s="215"/>
      <c r="TEU212" s="215"/>
      <c r="TEV212" s="215"/>
      <c r="TEW212" s="215"/>
      <c r="TEX212" s="215"/>
      <c r="TEY212" s="215"/>
      <c r="TEZ212" s="215"/>
      <c r="TFA212" s="215"/>
      <c r="TFB212" s="215"/>
      <c r="TFC212" s="215"/>
      <c r="TFD212" s="215"/>
      <c r="TFE212" s="215"/>
      <c r="TFF212" s="215"/>
      <c r="TFG212" s="215"/>
      <c r="TFH212" s="215"/>
      <c r="TFI212" s="215"/>
      <c r="TFJ212" s="179"/>
      <c r="TFK212" s="179"/>
      <c r="TFL212" s="179"/>
      <c r="TFM212" s="179"/>
      <c r="TFN212" s="179"/>
      <c r="TFO212" s="203"/>
      <c r="TFP212" s="203"/>
      <c r="TFQ212" s="20"/>
      <c r="TFR212" s="20"/>
      <c r="TFS212" s="5"/>
      <c r="TFT212" s="6"/>
      <c r="TFU212" s="6"/>
      <c r="TFV212" s="6"/>
      <c r="TFW212" s="7"/>
      <c r="TFX212" s="8"/>
      <c r="TFY212" s="9"/>
      <c r="TFZ212" s="9"/>
      <c r="TGA212" s="9"/>
      <c r="TGB212" s="10"/>
      <c r="TGC212" s="7"/>
      <c r="TGD212" s="7"/>
      <c r="TGE212" s="7"/>
      <c r="TGF212" s="10"/>
      <c r="TGG212" s="11"/>
      <c r="TGH212" s="11"/>
      <c r="TGI212" s="11"/>
      <c r="TGJ212" s="11"/>
      <c r="TGK212" s="10"/>
      <c r="TGL212" s="10"/>
      <c r="TGM212" s="10"/>
      <c r="TGN212" s="12"/>
      <c r="TGO212" s="13"/>
      <c r="TGP212" s="14"/>
      <c r="TGQ212" s="14"/>
      <c r="TGR212" s="15"/>
      <c r="TGS212" s="15"/>
      <c r="TGT212" s="16"/>
      <c r="TGU212" s="16"/>
      <c r="TGV212" s="230"/>
      <c r="TGW212" s="17"/>
      <c r="TGX212" s="42"/>
      <c r="TGY212" s="84"/>
      <c r="TGZ212" s="237"/>
      <c r="THA212" s="8"/>
      <c r="THB212" s="212"/>
      <c r="THC212" s="212"/>
      <c r="THD212" s="215"/>
      <c r="THE212" s="215"/>
      <c r="THF212" s="215"/>
      <c r="THG212" s="215"/>
      <c r="THH212" s="221"/>
      <c r="THI212" s="221"/>
      <c r="THJ212" s="221"/>
      <c r="THK212" s="221"/>
      <c r="THL212" s="215"/>
      <c r="THM212" s="215"/>
      <c r="THN212" s="215"/>
      <c r="THO212" s="215"/>
      <c r="THP212" s="214"/>
      <c r="THQ212" s="214"/>
      <c r="THR212" s="214"/>
      <c r="THS212" s="214"/>
      <c r="THT212" s="214"/>
      <c r="THU212" s="214"/>
      <c r="THV212" s="215"/>
      <c r="THW212" s="215"/>
      <c r="THX212" s="215"/>
      <c r="THY212" s="215"/>
      <c r="THZ212" s="215"/>
      <c r="TIA212" s="215"/>
      <c r="TIB212" s="215"/>
      <c r="TIC212" s="215"/>
      <c r="TID212" s="215"/>
      <c r="TIE212" s="215"/>
      <c r="TIF212" s="214"/>
      <c r="TIG212" s="214"/>
      <c r="TIH212" s="215"/>
      <c r="TII212" s="215"/>
      <c r="TIJ212" s="215"/>
      <c r="TIK212" s="215"/>
      <c r="TIL212" s="215"/>
      <c r="TIM212" s="215"/>
      <c r="TIN212" s="214"/>
      <c r="TIO212" s="214"/>
      <c r="TIP212" s="215"/>
      <c r="TIQ212" s="215"/>
      <c r="TIR212" s="215"/>
      <c r="TIS212" s="215"/>
      <c r="TIT212" s="215"/>
      <c r="TIU212" s="215"/>
      <c r="TIV212" s="214"/>
      <c r="TIW212" s="214"/>
      <c r="TIX212" s="215"/>
      <c r="TIY212" s="215"/>
      <c r="TIZ212" s="215"/>
      <c r="TJA212" s="215"/>
      <c r="TJB212" s="215"/>
      <c r="TJC212" s="215"/>
      <c r="TJD212" s="215"/>
      <c r="TJE212" s="215"/>
      <c r="TJF212" s="215"/>
      <c r="TJG212" s="215"/>
      <c r="TJH212" s="215"/>
      <c r="TJI212" s="215"/>
      <c r="TJJ212" s="215"/>
      <c r="TJK212" s="215"/>
      <c r="TJL212" s="215"/>
      <c r="TJM212" s="215"/>
      <c r="TJN212" s="179"/>
      <c r="TJO212" s="179"/>
      <c r="TJP212" s="179"/>
      <c r="TJQ212" s="179"/>
      <c r="TJR212" s="179"/>
      <c r="TJS212" s="203"/>
      <c r="TJT212" s="203"/>
      <c r="TJU212" s="20"/>
      <c r="TJV212" s="20"/>
      <c r="TJW212" s="5"/>
      <c r="TJX212" s="6"/>
      <c r="TJY212" s="6"/>
      <c r="TJZ212" s="6"/>
      <c r="TKA212" s="7"/>
      <c r="TKB212" s="8"/>
      <c r="TKC212" s="9"/>
      <c r="TKD212" s="9"/>
      <c r="TKE212" s="9"/>
      <c r="TKF212" s="10"/>
      <c r="TKG212" s="7"/>
      <c r="TKH212" s="7"/>
      <c r="TKI212" s="7"/>
      <c r="TKJ212" s="10"/>
      <c r="TKK212" s="11"/>
      <c r="TKL212" s="11"/>
      <c r="TKM212" s="11"/>
      <c r="TKN212" s="11"/>
      <c r="TKO212" s="10"/>
      <c r="TKP212" s="10"/>
      <c r="TKQ212" s="10"/>
      <c r="TKR212" s="12"/>
      <c r="TKS212" s="13"/>
      <c r="TKT212" s="14"/>
      <c r="TKU212" s="14"/>
      <c r="TKV212" s="15"/>
      <c r="TKW212" s="15"/>
      <c r="TKX212" s="16"/>
      <c r="TKY212" s="16"/>
      <c r="TKZ212" s="230"/>
      <c r="TLA212" s="17"/>
      <c r="TLB212" s="42"/>
      <c r="TLC212" s="84"/>
      <c r="TLD212" s="237"/>
      <c r="TLE212" s="8"/>
      <c r="TLF212" s="212"/>
      <c r="TLG212" s="212"/>
      <c r="TLH212" s="215"/>
      <c r="TLI212" s="215"/>
      <c r="TLJ212" s="215"/>
      <c r="TLK212" s="215"/>
      <c r="TLL212" s="221"/>
      <c r="TLM212" s="221"/>
      <c r="TLN212" s="221"/>
      <c r="TLO212" s="221"/>
      <c r="TLP212" s="215"/>
      <c r="TLQ212" s="215"/>
      <c r="TLR212" s="215"/>
      <c r="TLS212" s="215"/>
      <c r="TLT212" s="214"/>
      <c r="TLU212" s="214"/>
      <c r="TLV212" s="214"/>
      <c r="TLW212" s="214"/>
      <c r="TLX212" s="214"/>
      <c r="TLY212" s="214"/>
      <c r="TLZ212" s="215"/>
      <c r="TMA212" s="215"/>
      <c r="TMB212" s="215"/>
      <c r="TMC212" s="215"/>
      <c r="TMD212" s="215"/>
      <c r="TME212" s="215"/>
      <c r="TMF212" s="215"/>
      <c r="TMG212" s="215"/>
      <c r="TMH212" s="215"/>
      <c r="TMI212" s="215"/>
      <c r="TMJ212" s="214"/>
      <c r="TMK212" s="214"/>
      <c r="TML212" s="215"/>
      <c r="TMM212" s="215"/>
      <c r="TMN212" s="215"/>
      <c r="TMO212" s="215"/>
      <c r="TMP212" s="215"/>
      <c r="TMQ212" s="215"/>
      <c r="TMR212" s="214"/>
      <c r="TMS212" s="214"/>
      <c r="TMT212" s="215"/>
      <c r="TMU212" s="215"/>
      <c r="TMV212" s="215"/>
      <c r="TMW212" s="215"/>
      <c r="TMX212" s="215"/>
      <c r="TMY212" s="215"/>
      <c r="TMZ212" s="214"/>
      <c r="TNA212" s="214"/>
      <c r="TNB212" s="215"/>
      <c r="TNC212" s="215"/>
      <c r="TND212" s="215"/>
      <c r="TNE212" s="215"/>
      <c r="TNF212" s="215"/>
      <c r="TNG212" s="215"/>
      <c r="TNH212" s="215"/>
      <c r="TNI212" s="215"/>
      <c r="TNJ212" s="215"/>
      <c r="TNK212" s="215"/>
      <c r="TNL212" s="215"/>
      <c r="TNM212" s="215"/>
      <c r="TNN212" s="215"/>
      <c r="TNO212" s="215"/>
      <c r="TNP212" s="215"/>
      <c r="TNQ212" s="215"/>
      <c r="TNR212" s="179"/>
      <c r="TNS212" s="179"/>
      <c r="TNT212" s="179"/>
      <c r="TNU212" s="179"/>
      <c r="TNV212" s="179"/>
      <c r="TNW212" s="203"/>
      <c r="TNX212" s="203"/>
      <c r="TNY212" s="20"/>
      <c r="TNZ212" s="20"/>
      <c r="TOA212" s="5"/>
      <c r="TOB212" s="6"/>
      <c r="TOC212" s="6"/>
      <c r="TOD212" s="6"/>
      <c r="TOE212" s="7"/>
      <c r="TOF212" s="8"/>
      <c r="TOG212" s="9"/>
      <c r="TOH212" s="9"/>
      <c r="TOI212" s="9"/>
      <c r="TOJ212" s="10"/>
      <c r="TOK212" s="7"/>
      <c r="TOL212" s="7"/>
      <c r="TOM212" s="7"/>
      <c r="TON212" s="10"/>
      <c r="TOO212" s="11"/>
      <c r="TOP212" s="11"/>
      <c r="TOQ212" s="11"/>
      <c r="TOR212" s="11"/>
      <c r="TOS212" s="10"/>
      <c r="TOT212" s="10"/>
      <c r="TOU212" s="10"/>
      <c r="TOV212" s="12"/>
      <c r="TOW212" s="13"/>
      <c r="TOX212" s="14"/>
      <c r="TOY212" s="14"/>
      <c r="TOZ212" s="15"/>
      <c r="TPA212" s="15"/>
      <c r="TPB212" s="16"/>
      <c r="TPC212" s="16"/>
      <c r="TPD212" s="230"/>
      <c r="TPE212" s="17"/>
      <c r="TPF212" s="42"/>
      <c r="TPG212" s="84"/>
      <c r="TPH212" s="237"/>
      <c r="TPI212" s="8"/>
      <c r="TPJ212" s="212"/>
      <c r="TPK212" s="212"/>
      <c r="TPL212" s="215"/>
      <c r="TPM212" s="215"/>
      <c r="TPN212" s="215"/>
      <c r="TPO212" s="215"/>
      <c r="TPP212" s="221"/>
      <c r="TPQ212" s="221"/>
      <c r="TPR212" s="221"/>
      <c r="TPS212" s="221"/>
      <c r="TPT212" s="215"/>
      <c r="TPU212" s="215"/>
      <c r="TPV212" s="215"/>
      <c r="TPW212" s="215"/>
      <c r="TPX212" s="214"/>
      <c r="TPY212" s="214"/>
      <c r="TPZ212" s="214"/>
      <c r="TQA212" s="214"/>
      <c r="TQB212" s="214"/>
      <c r="TQC212" s="214"/>
      <c r="TQD212" s="215"/>
      <c r="TQE212" s="215"/>
      <c r="TQF212" s="215"/>
      <c r="TQG212" s="215"/>
      <c r="TQH212" s="215"/>
      <c r="TQI212" s="215"/>
      <c r="TQJ212" s="215"/>
      <c r="TQK212" s="215"/>
      <c r="TQL212" s="215"/>
      <c r="TQM212" s="215"/>
      <c r="TQN212" s="214"/>
      <c r="TQO212" s="214"/>
      <c r="TQP212" s="215"/>
      <c r="TQQ212" s="215"/>
      <c r="TQR212" s="215"/>
      <c r="TQS212" s="215"/>
      <c r="TQT212" s="215"/>
      <c r="TQU212" s="215"/>
      <c r="TQV212" s="214"/>
      <c r="TQW212" s="214"/>
      <c r="TQX212" s="215"/>
      <c r="TQY212" s="215"/>
      <c r="TQZ212" s="215"/>
      <c r="TRA212" s="215"/>
      <c r="TRB212" s="215"/>
      <c r="TRC212" s="215"/>
      <c r="TRD212" s="214"/>
      <c r="TRE212" s="214"/>
      <c r="TRF212" s="215"/>
      <c r="TRG212" s="215"/>
      <c r="TRH212" s="215"/>
      <c r="TRI212" s="215"/>
      <c r="TRJ212" s="215"/>
      <c r="TRK212" s="215"/>
      <c r="TRL212" s="215"/>
      <c r="TRM212" s="215"/>
      <c r="TRN212" s="215"/>
      <c r="TRO212" s="215"/>
      <c r="TRP212" s="215"/>
      <c r="TRQ212" s="215"/>
      <c r="TRR212" s="215"/>
      <c r="TRS212" s="215"/>
      <c r="TRT212" s="215"/>
      <c r="TRU212" s="215"/>
      <c r="TRV212" s="179"/>
      <c r="TRW212" s="179"/>
      <c r="TRX212" s="179"/>
      <c r="TRY212" s="179"/>
      <c r="TRZ212" s="179"/>
      <c r="TSA212" s="203"/>
      <c r="TSB212" s="203"/>
      <c r="TSC212" s="20"/>
      <c r="TSD212" s="20"/>
      <c r="TSE212" s="5"/>
      <c r="TSF212" s="6"/>
      <c r="TSG212" s="6"/>
      <c r="TSH212" s="6"/>
      <c r="TSI212" s="7"/>
      <c r="TSJ212" s="8"/>
      <c r="TSK212" s="9"/>
      <c r="TSL212" s="9"/>
      <c r="TSM212" s="9"/>
      <c r="TSN212" s="10"/>
      <c r="TSO212" s="7"/>
      <c r="TSP212" s="7"/>
      <c r="TSQ212" s="7"/>
      <c r="TSR212" s="10"/>
      <c r="TSS212" s="11"/>
      <c r="TST212" s="11"/>
      <c r="TSU212" s="11"/>
      <c r="TSV212" s="11"/>
      <c r="TSW212" s="10"/>
      <c r="TSX212" s="10"/>
      <c r="TSY212" s="10"/>
      <c r="TSZ212" s="12"/>
      <c r="TTA212" s="13"/>
      <c r="TTB212" s="14"/>
      <c r="TTC212" s="14"/>
      <c r="TTD212" s="15"/>
      <c r="TTE212" s="15"/>
      <c r="TTF212" s="16"/>
      <c r="TTG212" s="16"/>
      <c r="TTH212" s="230"/>
      <c r="TTI212" s="17"/>
      <c r="TTJ212" s="42"/>
      <c r="TTK212" s="84"/>
      <c r="TTL212" s="237"/>
      <c r="TTM212" s="8"/>
      <c r="TTN212" s="212"/>
      <c r="TTO212" s="212"/>
      <c r="TTP212" s="215"/>
      <c r="TTQ212" s="215"/>
      <c r="TTR212" s="215"/>
      <c r="TTS212" s="215"/>
      <c r="TTT212" s="221"/>
      <c r="TTU212" s="221"/>
      <c r="TTV212" s="221"/>
      <c r="TTW212" s="221"/>
      <c r="TTX212" s="215"/>
      <c r="TTY212" s="215"/>
      <c r="TTZ212" s="215"/>
      <c r="TUA212" s="215"/>
      <c r="TUB212" s="214"/>
      <c r="TUC212" s="214"/>
      <c r="TUD212" s="214"/>
      <c r="TUE212" s="214"/>
      <c r="TUF212" s="214"/>
      <c r="TUG212" s="214"/>
      <c r="TUH212" s="215"/>
      <c r="TUI212" s="215"/>
      <c r="TUJ212" s="215"/>
      <c r="TUK212" s="215"/>
      <c r="TUL212" s="215"/>
      <c r="TUM212" s="215"/>
      <c r="TUN212" s="215"/>
      <c r="TUO212" s="215"/>
      <c r="TUP212" s="215"/>
      <c r="TUQ212" s="215"/>
      <c r="TUR212" s="214"/>
      <c r="TUS212" s="214"/>
      <c r="TUT212" s="215"/>
      <c r="TUU212" s="215"/>
      <c r="TUV212" s="215"/>
      <c r="TUW212" s="215"/>
      <c r="TUX212" s="215"/>
      <c r="TUY212" s="215"/>
      <c r="TUZ212" s="214"/>
      <c r="TVA212" s="214"/>
      <c r="TVB212" s="215"/>
      <c r="TVC212" s="215"/>
      <c r="TVD212" s="215"/>
      <c r="TVE212" s="215"/>
      <c r="TVF212" s="215"/>
      <c r="TVG212" s="215"/>
      <c r="TVH212" s="214"/>
      <c r="TVI212" s="214"/>
      <c r="TVJ212" s="215"/>
      <c r="TVK212" s="215"/>
      <c r="TVL212" s="215"/>
      <c r="TVM212" s="215"/>
      <c r="TVN212" s="215"/>
      <c r="TVO212" s="215"/>
      <c r="TVP212" s="215"/>
      <c r="TVQ212" s="215"/>
      <c r="TVR212" s="215"/>
      <c r="TVS212" s="215"/>
      <c r="TVT212" s="215"/>
      <c r="TVU212" s="215"/>
      <c r="TVV212" s="215"/>
      <c r="TVW212" s="215"/>
      <c r="TVX212" s="215"/>
      <c r="TVY212" s="215"/>
      <c r="TVZ212" s="179"/>
      <c r="TWA212" s="179"/>
      <c r="TWB212" s="179"/>
      <c r="TWC212" s="179"/>
      <c r="TWD212" s="179"/>
      <c r="TWE212" s="203"/>
      <c r="TWF212" s="203"/>
      <c r="TWG212" s="20"/>
      <c r="TWH212" s="20"/>
      <c r="TWI212" s="5"/>
      <c r="TWJ212" s="6"/>
      <c r="TWK212" s="6"/>
      <c r="TWL212" s="6"/>
      <c r="TWM212" s="7"/>
      <c r="TWN212" s="8"/>
      <c r="TWO212" s="9"/>
      <c r="TWP212" s="9"/>
      <c r="TWQ212" s="9"/>
      <c r="TWR212" s="10"/>
      <c r="TWS212" s="7"/>
      <c r="TWT212" s="7"/>
      <c r="TWU212" s="7"/>
      <c r="TWV212" s="10"/>
      <c r="TWW212" s="11"/>
      <c r="TWX212" s="11"/>
      <c r="TWY212" s="11"/>
      <c r="TWZ212" s="11"/>
      <c r="TXA212" s="10"/>
      <c r="TXB212" s="10"/>
      <c r="TXC212" s="10"/>
      <c r="TXD212" s="12"/>
      <c r="TXE212" s="13"/>
      <c r="TXF212" s="14"/>
      <c r="TXG212" s="14"/>
      <c r="TXH212" s="15"/>
      <c r="TXI212" s="15"/>
      <c r="TXJ212" s="16"/>
      <c r="TXK212" s="16"/>
      <c r="TXL212" s="230"/>
      <c r="TXM212" s="17"/>
      <c r="TXN212" s="42"/>
      <c r="TXO212" s="84"/>
      <c r="TXP212" s="237"/>
      <c r="TXQ212" s="8"/>
      <c r="TXR212" s="212"/>
      <c r="TXS212" s="212"/>
      <c r="TXT212" s="215"/>
      <c r="TXU212" s="215"/>
      <c r="TXV212" s="215"/>
      <c r="TXW212" s="215"/>
      <c r="TXX212" s="221"/>
      <c r="TXY212" s="221"/>
      <c r="TXZ212" s="221"/>
      <c r="TYA212" s="221"/>
      <c r="TYB212" s="215"/>
      <c r="TYC212" s="215"/>
      <c r="TYD212" s="215"/>
      <c r="TYE212" s="215"/>
      <c r="TYF212" s="214"/>
      <c r="TYG212" s="214"/>
      <c r="TYH212" s="214"/>
      <c r="TYI212" s="214"/>
      <c r="TYJ212" s="214"/>
      <c r="TYK212" s="214"/>
      <c r="TYL212" s="215"/>
      <c r="TYM212" s="215"/>
      <c r="TYN212" s="215"/>
      <c r="TYO212" s="215"/>
      <c r="TYP212" s="215"/>
      <c r="TYQ212" s="215"/>
      <c r="TYR212" s="215"/>
      <c r="TYS212" s="215"/>
      <c r="TYT212" s="215"/>
      <c r="TYU212" s="215"/>
      <c r="TYV212" s="214"/>
      <c r="TYW212" s="214"/>
      <c r="TYX212" s="215"/>
      <c r="TYY212" s="215"/>
      <c r="TYZ212" s="215"/>
      <c r="TZA212" s="215"/>
      <c r="TZB212" s="215"/>
      <c r="TZC212" s="215"/>
      <c r="TZD212" s="214"/>
      <c r="TZE212" s="214"/>
      <c r="TZF212" s="215"/>
      <c r="TZG212" s="215"/>
      <c r="TZH212" s="215"/>
      <c r="TZI212" s="215"/>
      <c r="TZJ212" s="215"/>
      <c r="TZK212" s="215"/>
      <c r="TZL212" s="214"/>
      <c r="TZM212" s="214"/>
      <c r="TZN212" s="215"/>
      <c r="TZO212" s="215"/>
      <c r="TZP212" s="215"/>
      <c r="TZQ212" s="215"/>
      <c r="TZR212" s="215"/>
      <c r="TZS212" s="215"/>
      <c r="TZT212" s="215"/>
      <c r="TZU212" s="215"/>
      <c r="TZV212" s="215"/>
      <c r="TZW212" s="215"/>
      <c r="TZX212" s="215"/>
      <c r="TZY212" s="215"/>
      <c r="TZZ212" s="215"/>
      <c r="UAA212" s="215"/>
      <c r="UAB212" s="215"/>
      <c r="UAC212" s="215"/>
      <c r="UAD212" s="179"/>
      <c r="UAE212" s="179"/>
      <c r="UAF212" s="179"/>
      <c r="UAG212" s="179"/>
      <c r="UAH212" s="179"/>
      <c r="UAI212" s="203"/>
      <c r="UAJ212" s="203"/>
      <c r="UAK212" s="20"/>
      <c r="UAL212" s="20"/>
      <c r="UAM212" s="5"/>
      <c r="UAN212" s="6"/>
      <c r="UAO212" s="6"/>
      <c r="UAP212" s="6"/>
      <c r="UAQ212" s="7"/>
      <c r="UAR212" s="8"/>
      <c r="UAS212" s="9"/>
      <c r="UAT212" s="9"/>
      <c r="UAU212" s="9"/>
      <c r="UAV212" s="10"/>
      <c r="UAW212" s="7"/>
      <c r="UAX212" s="7"/>
      <c r="UAY212" s="7"/>
      <c r="UAZ212" s="10"/>
      <c r="UBA212" s="11"/>
      <c r="UBB212" s="11"/>
      <c r="UBC212" s="11"/>
      <c r="UBD212" s="11"/>
      <c r="UBE212" s="10"/>
      <c r="UBF212" s="10"/>
      <c r="UBG212" s="10"/>
      <c r="UBH212" s="12"/>
      <c r="UBI212" s="13"/>
      <c r="UBJ212" s="14"/>
      <c r="UBK212" s="14"/>
      <c r="UBL212" s="15"/>
      <c r="UBM212" s="15"/>
      <c r="UBN212" s="16"/>
      <c r="UBO212" s="16"/>
      <c r="UBP212" s="230"/>
      <c r="UBQ212" s="17"/>
      <c r="UBR212" s="42"/>
      <c r="UBS212" s="84"/>
      <c r="UBT212" s="237"/>
      <c r="UBU212" s="8"/>
      <c r="UBV212" s="212"/>
      <c r="UBW212" s="212"/>
      <c r="UBX212" s="215"/>
      <c r="UBY212" s="215"/>
      <c r="UBZ212" s="215"/>
      <c r="UCA212" s="215"/>
      <c r="UCB212" s="221"/>
      <c r="UCC212" s="221"/>
      <c r="UCD212" s="221"/>
      <c r="UCE212" s="221"/>
      <c r="UCF212" s="215"/>
      <c r="UCG212" s="215"/>
      <c r="UCH212" s="215"/>
      <c r="UCI212" s="215"/>
      <c r="UCJ212" s="214"/>
      <c r="UCK212" s="214"/>
      <c r="UCL212" s="214"/>
      <c r="UCM212" s="214"/>
      <c r="UCN212" s="214"/>
      <c r="UCO212" s="214"/>
      <c r="UCP212" s="215"/>
      <c r="UCQ212" s="215"/>
      <c r="UCR212" s="215"/>
      <c r="UCS212" s="215"/>
      <c r="UCT212" s="215"/>
      <c r="UCU212" s="215"/>
      <c r="UCV212" s="215"/>
      <c r="UCW212" s="215"/>
      <c r="UCX212" s="215"/>
      <c r="UCY212" s="215"/>
      <c r="UCZ212" s="214"/>
      <c r="UDA212" s="214"/>
      <c r="UDB212" s="215"/>
      <c r="UDC212" s="215"/>
      <c r="UDD212" s="215"/>
      <c r="UDE212" s="215"/>
      <c r="UDF212" s="215"/>
      <c r="UDG212" s="215"/>
      <c r="UDH212" s="214"/>
      <c r="UDI212" s="214"/>
      <c r="UDJ212" s="215"/>
      <c r="UDK212" s="215"/>
      <c r="UDL212" s="215"/>
      <c r="UDM212" s="215"/>
      <c r="UDN212" s="215"/>
      <c r="UDO212" s="215"/>
      <c r="UDP212" s="214"/>
      <c r="UDQ212" s="214"/>
      <c r="UDR212" s="215"/>
      <c r="UDS212" s="215"/>
      <c r="UDT212" s="215"/>
      <c r="UDU212" s="215"/>
      <c r="UDV212" s="215"/>
      <c r="UDW212" s="215"/>
      <c r="UDX212" s="215"/>
      <c r="UDY212" s="215"/>
      <c r="UDZ212" s="215"/>
      <c r="UEA212" s="215"/>
      <c r="UEB212" s="215"/>
      <c r="UEC212" s="215"/>
      <c r="UED212" s="215"/>
      <c r="UEE212" s="215"/>
      <c r="UEF212" s="215"/>
      <c r="UEG212" s="215"/>
      <c r="UEH212" s="179"/>
      <c r="UEI212" s="179"/>
      <c r="UEJ212" s="179"/>
      <c r="UEK212" s="179"/>
      <c r="UEL212" s="179"/>
      <c r="UEM212" s="203"/>
      <c r="UEN212" s="203"/>
      <c r="UEO212" s="20"/>
      <c r="UEP212" s="20"/>
      <c r="UEQ212" s="5"/>
      <c r="UER212" s="6"/>
      <c r="UES212" s="6"/>
      <c r="UET212" s="6"/>
      <c r="UEU212" s="7"/>
      <c r="UEV212" s="8"/>
      <c r="UEW212" s="9"/>
      <c r="UEX212" s="9"/>
      <c r="UEY212" s="9"/>
      <c r="UEZ212" s="10"/>
      <c r="UFA212" s="7"/>
      <c r="UFB212" s="7"/>
      <c r="UFC212" s="7"/>
      <c r="UFD212" s="10"/>
      <c r="UFE212" s="11"/>
      <c r="UFF212" s="11"/>
      <c r="UFG212" s="11"/>
      <c r="UFH212" s="11"/>
      <c r="UFI212" s="10"/>
      <c r="UFJ212" s="10"/>
      <c r="UFK212" s="10"/>
      <c r="UFL212" s="12"/>
      <c r="UFM212" s="13"/>
      <c r="UFN212" s="14"/>
      <c r="UFO212" s="14"/>
      <c r="UFP212" s="15"/>
      <c r="UFQ212" s="15"/>
      <c r="UFR212" s="16"/>
      <c r="UFS212" s="16"/>
      <c r="UFT212" s="230"/>
      <c r="UFU212" s="17"/>
      <c r="UFV212" s="42"/>
      <c r="UFW212" s="84"/>
      <c r="UFX212" s="237"/>
      <c r="UFY212" s="8"/>
      <c r="UFZ212" s="212"/>
      <c r="UGA212" s="212"/>
      <c r="UGB212" s="215"/>
      <c r="UGC212" s="215"/>
      <c r="UGD212" s="215"/>
      <c r="UGE212" s="215"/>
      <c r="UGF212" s="221"/>
      <c r="UGG212" s="221"/>
      <c r="UGH212" s="221"/>
      <c r="UGI212" s="221"/>
      <c r="UGJ212" s="215"/>
      <c r="UGK212" s="215"/>
      <c r="UGL212" s="215"/>
      <c r="UGM212" s="215"/>
      <c r="UGN212" s="214"/>
      <c r="UGO212" s="214"/>
      <c r="UGP212" s="214"/>
      <c r="UGQ212" s="214"/>
      <c r="UGR212" s="214"/>
      <c r="UGS212" s="214"/>
      <c r="UGT212" s="215"/>
      <c r="UGU212" s="215"/>
      <c r="UGV212" s="215"/>
      <c r="UGW212" s="215"/>
      <c r="UGX212" s="215"/>
      <c r="UGY212" s="215"/>
      <c r="UGZ212" s="215"/>
      <c r="UHA212" s="215"/>
      <c r="UHB212" s="215"/>
      <c r="UHC212" s="215"/>
      <c r="UHD212" s="214"/>
      <c r="UHE212" s="214"/>
      <c r="UHF212" s="215"/>
      <c r="UHG212" s="215"/>
      <c r="UHH212" s="215"/>
      <c r="UHI212" s="215"/>
      <c r="UHJ212" s="215"/>
      <c r="UHK212" s="215"/>
      <c r="UHL212" s="214"/>
      <c r="UHM212" s="214"/>
      <c r="UHN212" s="215"/>
      <c r="UHO212" s="215"/>
      <c r="UHP212" s="215"/>
      <c r="UHQ212" s="215"/>
      <c r="UHR212" s="215"/>
      <c r="UHS212" s="215"/>
      <c r="UHT212" s="214"/>
      <c r="UHU212" s="214"/>
      <c r="UHV212" s="215"/>
      <c r="UHW212" s="215"/>
      <c r="UHX212" s="215"/>
      <c r="UHY212" s="215"/>
      <c r="UHZ212" s="215"/>
      <c r="UIA212" s="215"/>
      <c r="UIB212" s="215"/>
      <c r="UIC212" s="215"/>
      <c r="UID212" s="215"/>
      <c r="UIE212" s="215"/>
      <c r="UIF212" s="215"/>
      <c r="UIG212" s="215"/>
      <c r="UIH212" s="215"/>
      <c r="UII212" s="215"/>
      <c r="UIJ212" s="215"/>
      <c r="UIK212" s="215"/>
      <c r="UIL212" s="179"/>
      <c r="UIM212" s="179"/>
      <c r="UIN212" s="179"/>
      <c r="UIO212" s="179"/>
      <c r="UIP212" s="179"/>
      <c r="UIQ212" s="203"/>
      <c r="UIR212" s="203"/>
      <c r="UIS212" s="20"/>
      <c r="UIT212" s="20"/>
      <c r="UIU212" s="5"/>
      <c r="UIV212" s="6"/>
      <c r="UIW212" s="6"/>
      <c r="UIX212" s="6"/>
      <c r="UIY212" s="7"/>
      <c r="UIZ212" s="8"/>
      <c r="UJA212" s="9"/>
      <c r="UJB212" s="9"/>
      <c r="UJC212" s="9"/>
      <c r="UJD212" s="10"/>
      <c r="UJE212" s="7"/>
      <c r="UJF212" s="7"/>
      <c r="UJG212" s="7"/>
      <c r="UJH212" s="10"/>
      <c r="UJI212" s="11"/>
      <c r="UJJ212" s="11"/>
      <c r="UJK212" s="11"/>
      <c r="UJL212" s="11"/>
      <c r="UJM212" s="10"/>
      <c r="UJN212" s="10"/>
      <c r="UJO212" s="10"/>
      <c r="UJP212" s="12"/>
      <c r="UJQ212" s="13"/>
      <c r="UJR212" s="14"/>
      <c r="UJS212" s="14"/>
      <c r="UJT212" s="15"/>
      <c r="UJU212" s="15"/>
      <c r="UJV212" s="16"/>
      <c r="UJW212" s="16"/>
      <c r="UJX212" s="230"/>
      <c r="UJY212" s="17"/>
      <c r="UJZ212" s="42"/>
      <c r="UKA212" s="84"/>
      <c r="UKB212" s="237"/>
      <c r="UKC212" s="8"/>
      <c r="UKD212" s="212"/>
      <c r="UKE212" s="212"/>
      <c r="UKF212" s="215"/>
      <c r="UKG212" s="215"/>
      <c r="UKH212" s="215"/>
      <c r="UKI212" s="215"/>
      <c r="UKJ212" s="221"/>
      <c r="UKK212" s="221"/>
      <c r="UKL212" s="221"/>
      <c r="UKM212" s="221"/>
      <c r="UKN212" s="215"/>
      <c r="UKO212" s="215"/>
      <c r="UKP212" s="215"/>
      <c r="UKQ212" s="215"/>
      <c r="UKR212" s="214"/>
      <c r="UKS212" s="214"/>
      <c r="UKT212" s="214"/>
      <c r="UKU212" s="214"/>
      <c r="UKV212" s="214"/>
      <c r="UKW212" s="214"/>
      <c r="UKX212" s="215"/>
      <c r="UKY212" s="215"/>
      <c r="UKZ212" s="215"/>
      <c r="ULA212" s="215"/>
      <c r="ULB212" s="215"/>
      <c r="ULC212" s="215"/>
      <c r="ULD212" s="215"/>
      <c r="ULE212" s="215"/>
      <c r="ULF212" s="215"/>
      <c r="ULG212" s="215"/>
      <c r="ULH212" s="214"/>
      <c r="ULI212" s="214"/>
      <c r="ULJ212" s="215"/>
      <c r="ULK212" s="215"/>
      <c r="ULL212" s="215"/>
      <c r="ULM212" s="215"/>
      <c r="ULN212" s="215"/>
      <c r="ULO212" s="215"/>
      <c r="ULP212" s="214"/>
      <c r="ULQ212" s="214"/>
      <c r="ULR212" s="215"/>
      <c r="ULS212" s="215"/>
      <c r="ULT212" s="215"/>
      <c r="ULU212" s="215"/>
      <c r="ULV212" s="215"/>
      <c r="ULW212" s="215"/>
      <c r="ULX212" s="214"/>
      <c r="ULY212" s="214"/>
      <c r="ULZ212" s="215"/>
      <c r="UMA212" s="215"/>
      <c r="UMB212" s="215"/>
      <c r="UMC212" s="215"/>
      <c r="UMD212" s="215"/>
      <c r="UME212" s="215"/>
      <c r="UMF212" s="215"/>
      <c r="UMG212" s="215"/>
      <c r="UMH212" s="215"/>
      <c r="UMI212" s="215"/>
      <c r="UMJ212" s="215"/>
      <c r="UMK212" s="215"/>
      <c r="UML212" s="215"/>
      <c r="UMM212" s="215"/>
      <c r="UMN212" s="215"/>
      <c r="UMO212" s="215"/>
      <c r="UMP212" s="179"/>
      <c r="UMQ212" s="179"/>
      <c r="UMR212" s="179"/>
      <c r="UMS212" s="179"/>
      <c r="UMT212" s="179"/>
      <c r="UMU212" s="203"/>
      <c r="UMV212" s="203"/>
      <c r="UMW212" s="20"/>
      <c r="UMX212" s="20"/>
      <c r="UMY212" s="5"/>
      <c r="UMZ212" s="6"/>
      <c r="UNA212" s="6"/>
      <c r="UNB212" s="6"/>
      <c r="UNC212" s="7"/>
      <c r="UND212" s="8"/>
      <c r="UNE212" s="9"/>
      <c r="UNF212" s="9"/>
      <c r="UNG212" s="9"/>
      <c r="UNH212" s="10"/>
      <c r="UNI212" s="7"/>
      <c r="UNJ212" s="7"/>
      <c r="UNK212" s="7"/>
      <c r="UNL212" s="10"/>
      <c r="UNM212" s="11"/>
      <c r="UNN212" s="11"/>
      <c r="UNO212" s="11"/>
      <c r="UNP212" s="11"/>
      <c r="UNQ212" s="10"/>
      <c r="UNR212" s="10"/>
      <c r="UNS212" s="10"/>
      <c r="UNT212" s="12"/>
      <c r="UNU212" s="13"/>
      <c r="UNV212" s="14"/>
      <c r="UNW212" s="14"/>
      <c r="UNX212" s="15"/>
      <c r="UNY212" s="15"/>
      <c r="UNZ212" s="16"/>
      <c r="UOA212" s="16"/>
      <c r="UOB212" s="230"/>
      <c r="UOC212" s="17"/>
      <c r="UOD212" s="42"/>
      <c r="UOE212" s="84"/>
      <c r="UOF212" s="237"/>
      <c r="UOG212" s="8"/>
      <c r="UOH212" s="212"/>
      <c r="UOI212" s="212"/>
      <c r="UOJ212" s="215"/>
      <c r="UOK212" s="215"/>
      <c r="UOL212" s="215"/>
      <c r="UOM212" s="215"/>
      <c r="UON212" s="221"/>
      <c r="UOO212" s="221"/>
      <c r="UOP212" s="221"/>
      <c r="UOQ212" s="221"/>
      <c r="UOR212" s="215"/>
      <c r="UOS212" s="215"/>
      <c r="UOT212" s="215"/>
      <c r="UOU212" s="215"/>
      <c r="UOV212" s="214"/>
      <c r="UOW212" s="214"/>
      <c r="UOX212" s="214"/>
      <c r="UOY212" s="214"/>
      <c r="UOZ212" s="214"/>
      <c r="UPA212" s="214"/>
      <c r="UPB212" s="215"/>
      <c r="UPC212" s="215"/>
      <c r="UPD212" s="215"/>
      <c r="UPE212" s="215"/>
      <c r="UPF212" s="215"/>
      <c r="UPG212" s="215"/>
      <c r="UPH212" s="215"/>
      <c r="UPI212" s="215"/>
      <c r="UPJ212" s="215"/>
      <c r="UPK212" s="215"/>
      <c r="UPL212" s="214"/>
      <c r="UPM212" s="214"/>
      <c r="UPN212" s="215"/>
      <c r="UPO212" s="215"/>
      <c r="UPP212" s="215"/>
      <c r="UPQ212" s="215"/>
      <c r="UPR212" s="215"/>
      <c r="UPS212" s="215"/>
      <c r="UPT212" s="214"/>
      <c r="UPU212" s="214"/>
      <c r="UPV212" s="215"/>
      <c r="UPW212" s="215"/>
      <c r="UPX212" s="215"/>
      <c r="UPY212" s="215"/>
      <c r="UPZ212" s="215"/>
      <c r="UQA212" s="215"/>
      <c r="UQB212" s="214"/>
      <c r="UQC212" s="214"/>
      <c r="UQD212" s="215"/>
      <c r="UQE212" s="215"/>
      <c r="UQF212" s="215"/>
      <c r="UQG212" s="215"/>
      <c r="UQH212" s="215"/>
      <c r="UQI212" s="215"/>
      <c r="UQJ212" s="215"/>
      <c r="UQK212" s="215"/>
      <c r="UQL212" s="215"/>
      <c r="UQM212" s="215"/>
      <c r="UQN212" s="215"/>
      <c r="UQO212" s="215"/>
      <c r="UQP212" s="215"/>
      <c r="UQQ212" s="215"/>
      <c r="UQR212" s="215"/>
      <c r="UQS212" s="215"/>
      <c r="UQT212" s="179"/>
      <c r="UQU212" s="179"/>
      <c r="UQV212" s="179"/>
      <c r="UQW212" s="179"/>
      <c r="UQX212" s="179"/>
      <c r="UQY212" s="203"/>
      <c r="UQZ212" s="203"/>
      <c r="URA212" s="20"/>
      <c r="URB212" s="20"/>
      <c r="URC212" s="5"/>
      <c r="URD212" s="6"/>
      <c r="URE212" s="6"/>
      <c r="URF212" s="6"/>
      <c r="URG212" s="7"/>
      <c r="URH212" s="8"/>
      <c r="URI212" s="9"/>
      <c r="URJ212" s="9"/>
      <c r="URK212" s="9"/>
      <c r="URL212" s="10"/>
      <c r="URM212" s="7"/>
      <c r="URN212" s="7"/>
      <c r="URO212" s="7"/>
      <c r="URP212" s="10"/>
      <c r="URQ212" s="11"/>
      <c r="URR212" s="11"/>
      <c r="URS212" s="11"/>
      <c r="URT212" s="11"/>
      <c r="URU212" s="10"/>
      <c r="URV212" s="10"/>
      <c r="URW212" s="10"/>
      <c r="URX212" s="12"/>
      <c r="URY212" s="13"/>
      <c r="URZ212" s="14"/>
      <c r="USA212" s="14"/>
      <c r="USB212" s="15"/>
      <c r="USC212" s="15"/>
      <c r="USD212" s="16"/>
      <c r="USE212" s="16"/>
      <c r="USF212" s="230"/>
      <c r="USG212" s="17"/>
      <c r="USH212" s="42"/>
      <c r="USI212" s="84"/>
      <c r="USJ212" s="237"/>
      <c r="USK212" s="8"/>
      <c r="USL212" s="212"/>
      <c r="USM212" s="212"/>
      <c r="USN212" s="215"/>
      <c r="USO212" s="215"/>
      <c r="USP212" s="215"/>
      <c r="USQ212" s="215"/>
      <c r="USR212" s="221"/>
      <c r="USS212" s="221"/>
      <c r="UST212" s="221"/>
      <c r="USU212" s="221"/>
      <c r="USV212" s="215"/>
      <c r="USW212" s="215"/>
      <c r="USX212" s="215"/>
      <c r="USY212" s="215"/>
      <c r="USZ212" s="214"/>
      <c r="UTA212" s="214"/>
      <c r="UTB212" s="214"/>
      <c r="UTC212" s="214"/>
      <c r="UTD212" s="214"/>
      <c r="UTE212" s="214"/>
      <c r="UTF212" s="215"/>
      <c r="UTG212" s="215"/>
      <c r="UTH212" s="215"/>
      <c r="UTI212" s="215"/>
      <c r="UTJ212" s="215"/>
      <c r="UTK212" s="215"/>
      <c r="UTL212" s="215"/>
      <c r="UTM212" s="215"/>
      <c r="UTN212" s="215"/>
      <c r="UTO212" s="215"/>
      <c r="UTP212" s="214"/>
      <c r="UTQ212" s="214"/>
      <c r="UTR212" s="215"/>
      <c r="UTS212" s="215"/>
      <c r="UTT212" s="215"/>
      <c r="UTU212" s="215"/>
      <c r="UTV212" s="215"/>
      <c r="UTW212" s="215"/>
      <c r="UTX212" s="214"/>
      <c r="UTY212" s="214"/>
      <c r="UTZ212" s="215"/>
      <c r="UUA212" s="215"/>
      <c r="UUB212" s="215"/>
      <c r="UUC212" s="215"/>
      <c r="UUD212" s="215"/>
      <c r="UUE212" s="215"/>
      <c r="UUF212" s="214"/>
      <c r="UUG212" s="214"/>
      <c r="UUH212" s="215"/>
      <c r="UUI212" s="215"/>
      <c r="UUJ212" s="215"/>
      <c r="UUK212" s="215"/>
      <c r="UUL212" s="215"/>
      <c r="UUM212" s="215"/>
      <c r="UUN212" s="215"/>
      <c r="UUO212" s="215"/>
      <c r="UUP212" s="215"/>
      <c r="UUQ212" s="215"/>
      <c r="UUR212" s="215"/>
      <c r="UUS212" s="215"/>
      <c r="UUT212" s="215"/>
      <c r="UUU212" s="215"/>
      <c r="UUV212" s="215"/>
      <c r="UUW212" s="215"/>
      <c r="UUX212" s="179"/>
      <c r="UUY212" s="179"/>
      <c r="UUZ212" s="179"/>
      <c r="UVA212" s="179"/>
      <c r="UVB212" s="179"/>
      <c r="UVC212" s="203"/>
      <c r="UVD212" s="203"/>
      <c r="UVE212" s="20"/>
      <c r="UVF212" s="20"/>
      <c r="UVG212" s="5"/>
      <c r="UVH212" s="6"/>
      <c r="UVI212" s="6"/>
      <c r="UVJ212" s="6"/>
      <c r="UVK212" s="7"/>
      <c r="UVL212" s="8"/>
      <c r="UVM212" s="9"/>
      <c r="UVN212" s="9"/>
      <c r="UVO212" s="9"/>
      <c r="UVP212" s="10"/>
      <c r="UVQ212" s="7"/>
      <c r="UVR212" s="7"/>
      <c r="UVS212" s="7"/>
      <c r="UVT212" s="10"/>
      <c r="UVU212" s="11"/>
      <c r="UVV212" s="11"/>
      <c r="UVW212" s="11"/>
      <c r="UVX212" s="11"/>
      <c r="UVY212" s="10"/>
      <c r="UVZ212" s="10"/>
      <c r="UWA212" s="10"/>
      <c r="UWB212" s="12"/>
      <c r="UWC212" s="13"/>
      <c r="UWD212" s="14"/>
      <c r="UWE212" s="14"/>
      <c r="UWF212" s="15"/>
      <c r="UWG212" s="15"/>
      <c r="UWH212" s="16"/>
      <c r="UWI212" s="16"/>
      <c r="UWJ212" s="230"/>
      <c r="UWK212" s="17"/>
      <c r="UWL212" s="42"/>
      <c r="UWM212" s="84"/>
      <c r="UWN212" s="237"/>
      <c r="UWO212" s="8"/>
      <c r="UWP212" s="212"/>
      <c r="UWQ212" s="212"/>
      <c r="UWR212" s="215"/>
      <c r="UWS212" s="215"/>
      <c r="UWT212" s="215"/>
      <c r="UWU212" s="215"/>
      <c r="UWV212" s="221"/>
      <c r="UWW212" s="221"/>
      <c r="UWX212" s="221"/>
      <c r="UWY212" s="221"/>
      <c r="UWZ212" s="215"/>
      <c r="UXA212" s="215"/>
      <c r="UXB212" s="215"/>
      <c r="UXC212" s="215"/>
      <c r="UXD212" s="214"/>
      <c r="UXE212" s="214"/>
      <c r="UXF212" s="214"/>
      <c r="UXG212" s="214"/>
      <c r="UXH212" s="214"/>
      <c r="UXI212" s="214"/>
      <c r="UXJ212" s="215"/>
      <c r="UXK212" s="215"/>
      <c r="UXL212" s="215"/>
      <c r="UXM212" s="215"/>
      <c r="UXN212" s="215"/>
      <c r="UXO212" s="215"/>
      <c r="UXP212" s="215"/>
      <c r="UXQ212" s="215"/>
      <c r="UXR212" s="215"/>
      <c r="UXS212" s="215"/>
      <c r="UXT212" s="214"/>
      <c r="UXU212" s="214"/>
      <c r="UXV212" s="215"/>
      <c r="UXW212" s="215"/>
      <c r="UXX212" s="215"/>
      <c r="UXY212" s="215"/>
      <c r="UXZ212" s="215"/>
      <c r="UYA212" s="215"/>
      <c r="UYB212" s="214"/>
      <c r="UYC212" s="214"/>
      <c r="UYD212" s="215"/>
      <c r="UYE212" s="215"/>
      <c r="UYF212" s="215"/>
      <c r="UYG212" s="215"/>
      <c r="UYH212" s="215"/>
      <c r="UYI212" s="215"/>
      <c r="UYJ212" s="214"/>
      <c r="UYK212" s="214"/>
      <c r="UYL212" s="215"/>
      <c r="UYM212" s="215"/>
      <c r="UYN212" s="215"/>
      <c r="UYO212" s="215"/>
      <c r="UYP212" s="215"/>
      <c r="UYQ212" s="215"/>
      <c r="UYR212" s="215"/>
      <c r="UYS212" s="215"/>
      <c r="UYT212" s="215"/>
      <c r="UYU212" s="215"/>
      <c r="UYV212" s="215"/>
      <c r="UYW212" s="215"/>
      <c r="UYX212" s="215"/>
      <c r="UYY212" s="215"/>
      <c r="UYZ212" s="215"/>
      <c r="UZA212" s="215"/>
      <c r="UZB212" s="179"/>
      <c r="UZC212" s="179"/>
      <c r="UZD212" s="179"/>
      <c r="UZE212" s="179"/>
      <c r="UZF212" s="179"/>
      <c r="UZG212" s="203"/>
      <c r="UZH212" s="203"/>
      <c r="UZI212" s="20"/>
      <c r="UZJ212" s="20"/>
      <c r="UZK212" s="5"/>
      <c r="UZL212" s="6"/>
      <c r="UZM212" s="6"/>
      <c r="UZN212" s="6"/>
      <c r="UZO212" s="7"/>
      <c r="UZP212" s="8"/>
      <c r="UZQ212" s="9"/>
      <c r="UZR212" s="9"/>
      <c r="UZS212" s="9"/>
      <c r="UZT212" s="10"/>
      <c r="UZU212" s="7"/>
      <c r="UZV212" s="7"/>
      <c r="UZW212" s="7"/>
      <c r="UZX212" s="10"/>
      <c r="UZY212" s="11"/>
      <c r="UZZ212" s="11"/>
      <c r="VAA212" s="11"/>
      <c r="VAB212" s="11"/>
      <c r="VAC212" s="10"/>
      <c r="VAD212" s="10"/>
      <c r="VAE212" s="10"/>
      <c r="VAF212" s="12"/>
      <c r="VAG212" s="13"/>
      <c r="VAH212" s="14"/>
      <c r="VAI212" s="14"/>
      <c r="VAJ212" s="15"/>
      <c r="VAK212" s="15"/>
      <c r="VAL212" s="16"/>
      <c r="VAM212" s="16"/>
      <c r="VAN212" s="230"/>
      <c r="VAO212" s="17"/>
      <c r="VAP212" s="42"/>
      <c r="VAQ212" s="84"/>
      <c r="VAR212" s="237"/>
      <c r="VAS212" s="8"/>
      <c r="VAT212" s="212"/>
      <c r="VAU212" s="212"/>
      <c r="VAV212" s="215"/>
      <c r="VAW212" s="215"/>
      <c r="VAX212" s="215"/>
      <c r="VAY212" s="215"/>
      <c r="VAZ212" s="221"/>
      <c r="VBA212" s="221"/>
      <c r="VBB212" s="221"/>
      <c r="VBC212" s="221"/>
      <c r="VBD212" s="215"/>
      <c r="VBE212" s="215"/>
      <c r="VBF212" s="215"/>
      <c r="VBG212" s="215"/>
      <c r="VBH212" s="214"/>
      <c r="VBI212" s="214"/>
      <c r="VBJ212" s="214"/>
      <c r="VBK212" s="214"/>
      <c r="VBL212" s="214"/>
      <c r="VBM212" s="214"/>
      <c r="VBN212" s="215"/>
      <c r="VBO212" s="215"/>
      <c r="VBP212" s="215"/>
      <c r="VBQ212" s="215"/>
      <c r="VBR212" s="215"/>
      <c r="VBS212" s="215"/>
      <c r="VBT212" s="215"/>
      <c r="VBU212" s="215"/>
      <c r="VBV212" s="215"/>
      <c r="VBW212" s="215"/>
      <c r="VBX212" s="214"/>
      <c r="VBY212" s="214"/>
      <c r="VBZ212" s="215"/>
      <c r="VCA212" s="215"/>
      <c r="VCB212" s="215"/>
      <c r="VCC212" s="215"/>
      <c r="VCD212" s="215"/>
      <c r="VCE212" s="215"/>
      <c r="VCF212" s="214"/>
      <c r="VCG212" s="214"/>
      <c r="VCH212" s="215"/>
      <c r="VCI212" s="215"/>
      <c r="VCJ212" s="215"/>
      <c r="VCK212" s="215"/>
      <c r="VCL212" s="215"/>
      <c r="VCM212" s="215"/>
      <c r="VCN212" s="214"/>
      <c r="VCO212" s="214"/>
      <c r="VCP212" s="215"/>
      <c r="VCQ212" s="215"/>
      <c r="VCR212" s="215"/>
      <c r="VCS212" s="215"/>
      <c r="VCT212" s="215"/>
      <c r="VCU212" s="215"/>
      <c r="VCV212" s="215"/>
      <c r="VCW212" s="215"/>
      <c r="VCX212" s="215"/>
      <c r="VCY212" s="215"/>
      <c r="VCZ212" s="215"/>
      <c r="VDA212" s="215"/>
      <c r="VDB212" s="215"/>
      <c r="VDC212" s="215"/>
      <c r="VDD212" s="215"/>
      <c r="VDE212" s="215"/>
      <c r="VDF212" s="179"/>
      <c r="VDG212" s="179"/>
      <c r="VDH212" s="179"/>
      <c r="VDI212" s="179"/>
      <c r="VDJ212" s="179"/>
      <c r="VDK212" s="203"/>
      <c r="VDL212" s="203"/>
      <c r="VDM212" s="20"/>
      <c r="VDN212" s="20"/>
      <c r="VDO212" s="5"/>
      <c r="VDP212" s="6"/>
      <c r="VDQ212" s="6"/>
      <c r="VDR212" s="6"/>
      <c r="VDS212" s="7"/>
      <c r="VDT212" s="8"/>
      <c r="VDU212" s="9"/>
      <c r="VDV212" s="9"/>
      <c r="VDW212" s="9"/>
      <c r="VDX212" s="10"/>
      <c r="VDY212" s="7"/>
      <c r="VDZ212" s="7"/>
      <c r="VEA212" s="7"/>
      <c r="VEB212" s="10"/>
      <c r="VEC212" s="11"/>
      <c r="VED212" s="11"/>
      <c r="VEE212" s="11"/>
      <c r="VEF212" s="11"/>
      <c r="VEG212" s="10"/>
      <c r="VEH212" s="10"/>
      <c r="VEI212" s="10"/>
      <c r="VEJ212" s="12"/>
      <c r="VEK212" s="13"/>
      <c r="VEL212" s="14"/>
      <c r="VEM212" s="14"/>
      <c r="VEN212" s="15"/>
      <c r="VEO212" s="15"/>
      <c r="VEP212" s="16"/>
      <c r="VEQ212" s="16"/>
      <c r="VER212" s="230"/>
      <c r="VES212" s="17"/>
      <c r="VET212" s="42"/>
      <c r="VEU212" s="84"/>
      <c r="VEV212" s="237"/>
      <c r="VEW212" s="8"/>
      <c r="VEX212" s="212"/>
      <c r="VEY212" s="212"/>
      <c r="VEZ212" s="215"/>
      <c r="VFA212" s="215"/>
      <c r="VFB212" s="215"/>
      <c r="VFC212" s="215"/>
      <c r="VFD212" s="221"/>
      <c r="VFE212" s="221"/>
      <c r="VFF212" s="221"/>
      <c r="VFG212" s="221"/>
      <c r="VFH212" s="215"/>
      <c r="VFI212" s="215"/>
      <c r="VFJ212" s="215"/>
      <c r="VFK212" s="215"/>
      <c r="VFL212" s="214"/>
      <c r="VFM212" s="214"/>
      <c r="VFN212" s="214"/>
      <c r="VFO212" s="214"/>
      <c r="VFP212" s="214"/>
      <c r="VFQ212" s="214"/>
      <c r="VFR212" s="215"/>
      <c r="VFS212" s="215"/>
      <c r="VFT212" s="215"/>
      <c r="VFU212" s="215"/>
      <c r="VFV212" s="215"/>
      <c r="VFW212" s="215"/>
      <c r="VFX212" s="215"/>
      <c r="VFY212" s="215"/>
      <c r="VFZ212" s="215"/>
      <c r="VGA212" s="215"/>
      <c r="VGB212" s="214"/>
      <c r="VGC212" s="214"/>
      <c r="VGD212" s="215"/>
      <c r="VGE212" s="215"/>
      <c r="VGF212" s="215"/>
      <c r="VGG212" s="215"/>
      <c r="VGH212" s="215"/>
      <c r="VGI212" s="215"/>
      <c r="VGJ212" s="214"/>
      <c r="VGK212" s="214"/>
      <c r="VGL212" s="215"/>
      <c r="VGM212" s="215"/>
      <c r="VGN212" s="215"/>
      <c r="VGO212" s="215"/>
      <c r="VGP212" s="215"/>
      <c r="VGQ212" s="215"/>
      <c r="VGR212" s="214"/>
      <c r="VGS212" s="214"/>
      <c r="VGT212" s="215"/>
      <c r="VGU212" s="215"/>
      <c r="VGV212" s="215"/>
      <c r="VGW212" s="215"/>
      <c r="VGX212" s="215"/>
      <c r="VGY212" s="215"/>
      <c r="VGZ212" s="215"/>
      <c r="VHA212" s="215"/>
      <c r="VHB212" s="215"/>
      <c r="VHC212" s="215"/>
      <c r="VHD212" s="215"/>
      <c r="VHE212" s="215"/>
      <c r="VHF212" s="215"/>
      <c r="VHG212" s="215"/>
      <c r="VHH212" s="215"/>
      <c r="VHI212" s="215"/>
      <c r="VHJ212" s="179"/>
      <c r="VHK212" s="179"/>
      <c r="VHL212" s="179"/>
      <c r="VHM212" s="179"/>
      <c r="VHN212" s="179"/>
      <c r="VHO212" s="203"/>
      <c r="VHP212" s="203"/>
      <c r="VHQ212" s="20"/>
      <c r="VHR212" s="20"/>
      <c r="VHS212" s="5"/>
      <c r="VHT212" s="6"/>
      <c r="VHU212" s="6"/>
      <c r="VHV212" s="6"/>
      <c r="VHW212" s="7"/>
      <c r="VHX212" s="8"/>
      <c r="VHY212" s="9"/>
      <c r="VHZ212" s="9"/>
      <c r="VIA212" s="9"/>
      <c r="VIB212" s="10"/>
      <c r="VIC212" s="7"/>
      <c r="VID212" s="7"/>
      <c r="VIE212" s="7"/>
      <c r="VIF212" s="10"/>
      <c r="VIG212" s="11"/>
      <c r="VIH212" s="11"/>
      <c r="VII212" s="11"/>
      <c r="VIJ212" s="11"/>
      <c r="VIK212" s="10"/>
      <c r="VIL212" s="10"/>
      <c r="VIM212" s="10"/>
      <c r="VIN212" s="12"/>
      <c r="VIO212" s="13"/>
      <c r="VIP212" s="14"/>
      <c r="VIQ212" s="14"/>
      <c r="VIR212" s="15"/>
      <c r="VIS212" s="15"/>
      <c r="VIT212" s="16"/>
      <c r="VIU212" s="16"/>
      <c r="VIV212" s="230"/>
      <c r="VIW212" s="17"/>
      <c r="VIX212" s="42"/>
      <c r="VIY212" s="84"/>
      <c r="VIZ212" s="237"/>
      <c r="VJA212" s="8"/>
      <c r="VJB212" s="212"/>
      <c r="VJC212" s="212"/>
      <c r="VJD212" s="215"/>
      <c r="VJE212" s="215"/>
      <c r="VJF212" s="215"/>
      <c r="VJG212" s="215"/>
      <c r="VJH212" s="221"/>
      <c r="VJI212" s="221"/>
      <c r="VJJ212" s="221"/>
      <c r="VJK212" s="221"/>
      <c r="VJL212" s="215"/>
      <c r="VJM212" s="215"/>
      <c r="VJN212" s="215"/>
      <c r="VJO212" s="215"/>
      <c r="VJP212" s="214"/>
      <c r="VJQ212" s="214"/>
      <c r="VJR212" s="214"/>
      <c r="VJS212" s="214"/>
      <c r="VJT212" s="214"/>
      <c r="VJU212" s="214"/>
      <c r="VJV212" s="215"/>
      <c r="VJW212" s="215"/>
      <c r="VJX212" s="215"/>
      <c r="VJY212" s="215"/>
      <c r="VJZ212" s="215"/>
      <c r="VKA212" s="215"/>
      <c r="VKB212" s="215"/>
      <c r="VKC212" s="215"/>
      <c r="VKD212" s="215"/>
      <c r="VKE212" s="215"/>
      <c r="VKF212" s="214"/>
      <c r="VKG212" s="214"/>
      <c r="VKH212" s="215"/>
      <c r="VKI212" s="215"/>
      <c r="VKJ212" s="215"/>
      <c r="VKK212" s="215"/>
      <c r="VKL212" s="215"/>
      <c r="VKM212" s="215"/>
      <c r="VKN212" s="214"/>
      <c r="VKO212" s="214"/>
      <c r="VKP212" s="215"/>
      <c r="VKQ212" s="215"/>
      <c r="VKR212" s="215"/>
      <c r="VKS212" s="215"/>
      <c r="VKT212" s="215"/>
      <c r="VKU212" s="215"/>
      <c r="VKV212" s="214"/>
      <c r="VKW212" s="214"/>
      <c r="VKX212" s="215"/>
      <c r="VKY212" s="215"/>
      <c r="VKZ212" s="215"/>
      <c r="VLA212" s="215"/>
      <c r="VLB212" s="215"/>
      <c r="VLC212" s="215"/>
      <c r="VLD212" s="215"/>
      <c r="VLE212" s="215"/>
      <c r="VLF212" s="215"/>
      <c r="VLG212" s="215"/>
      <c r="VLH212" s="215"/>
      <c r="VLI212" s="215"/>
      <c r="VLJ212" s="215"/>
      <c r="VLK212" s="215"/>
      <c r="VLL212" s="215"/>
      <c r="VLM212" s="215"/>
      <c r="VLN212" s="179"/>
      <c r="VLO212" s="179"/>
      <c r="VLP212" s="179"/>
      <c r="VLQ212" s="179"/>
      <c r="VLR212" s="179"/>
      <c r="VLS212" s="203"/>
      <c r="VLT212" s="203"/>
      <c r="VLU212" s="20"/>
      <c r="VLV212" s="20"/>
      <c r="VLW212" s="5"/>
      <c r="VLX212" s="6"/>
      <c r="VLY212" s="6"/>
      <c r="VLZ212" s="6"/>
      <c r="VMA212" s="7"/>
      <c r="VMB212" s="8"/>
      <c r="VMC212" s="9"/>
      <c r="VMD212" s="9"/>
      <c r="VME212" s="9"/>
      <c r="VMF212" s="10"/>
      <c r="VMG212" s="7"/>
      <c r="VMH212" s="7"/>
      <c r="VMI212" s="7"/>
      <c r="VMJ212" s="10"/>
      <c r="VMK212" s="11"/>
      <c r="VML212" s="11"/>
      <c r="VMM212" s="11"/>
      <c r="VMN212" s="11"/>
      <c r="VMO212" s="10"/>
      <c r="VMP212" s="10"/>
      <c r="VMQ212" s="10"/>
      <c r="VMR212" s="12"/>
      <c r="VMS212" s="13"/>
      <c r="VMT212" s="14"/>
      <c r="VMU212" s="14"/>
      <c r="VMV212" s="15"/>
      <c r="VMW212" s="15"/>
      <c r="VMX212" s="16"/>
      <c r="VMY212" s="16"/>
      <c r="VMZ212" s="230"/>
      <c r="VNA212" s="17"/>
      <c r="VNB212" s="42"/>
      <c r="VNC212" s="84"/>
      <c r="VND212" s="237"/>
      <c r="VNE212" s="8"/>
      <c r="VNF212" s="212"/>
      <c r="VNG212" s="212"/>
      <c r="VNH212" s="215"/>
      <c r="VNI212" s="215"/>
      <c r="VNJ212" s="215"/>
      <c r="VNK212" s="215"/>
      <c r="VNL212" s="221"/>
      <c r="VNM212" s="221"/>
      <c r="VNN212" s="221"/>
      <c r="VNO212" s="221"/>
      <c r="VNP212" s="215"/>
      <c r="VNQ212" s="215"/>
      <c r="VNR212" s="215"/>
      <c r="VNS212" s="215"/>
      <c r="VNT212" s="214"/>
      <c r="VNU212" s="214"/>
      <c r="VNV212" s="214"/>
      <c r="VNW212" s="214"/>
      <c r="VNX212" s="214"/>
      <c r="VNY212" s="214"/>
      <c r="VNZ212" s="215"/>
      <c r="VOA212" s="215"/>
      <c r="VOB212" s="215"/>
      <c r="VOC212" s="215"/>
      <c r="VOD212" s="215"/>
      <c r="VOE212" s="215"/>
      <c r="VOF212" s="215"/>
      <c r="VOG212" s="215"/>
      <c r="VOH212" s="215"/>
      <c r="VOI212" s="215"/>
      <c r="VOJ212" s="214"/>
      <c r="VOK212" s="214"/>
      <c r="VOL212" s="215"/>
      <c r="VOM212" s="215"/>
      <c r="VON212" s="215"/>
      <c r="VOO212" s="215"/>
      <c r="VOP212" s="215"/>
      <c r="VOQ212" s="215"/>
      <c r="VOR212" s="214"/>
      <c r="VOS212" s="214"/>
      <c r="VOT212" s="215"/>
      <c r="VOU212" s="215"/>
      <c r="VOV212" s="215"/>
      <c r="VOW212" s="215"/>
      <c r="VOX212" s="215"/>
      <c r="VOY212" s="215"/>
      <c r="VOZ212" s="214"/>
      <c r="VPA212" s="214"/>
      <c r="VPB212" s="215"/>
      <c r="VPC212" s="215"/>
      <c r="VPD212" s="215"/>
      <c r="VPE212" s="215"/>
      <c r="VPF212" s="215"/>
      <c r="VPG212" s="215"/>
      <c r="VPH212" s="215"/>
      <c r="VPI212" s="215"/>
      <c r="VPJ212" s="215"/>
      <c r="VPK212" s="215"/>
      <c r="VPL212" s="215"/>
      <c r="VPM212" s="215"/>
      <c r="VPN212" s="215"/>
      <c r="VPO212" s="215"/>
      <c r="VPP212" s="215"/>
      <c r="VPQ212" s="215"/>
      <c r="VPR212" s="179"/>
      <c r="VPS212" s="179"/>
      <c r="VPT212" s="179"/>
      <c r="VPU212" s="179"/>
      <c r="VPV212" s="179"/>
      <c r="VPW212" s="203"/>
      <c r="VPX212" s="203"/>
      <c r="VPY212" s="20"/>
      <c r="VPZ212" s="20"/>
      <c r="VQA212" s="5"/>
      <c r="VQB212" s="6"/>
      <c r="VQC212" s="6"/>
      <c r="VQD212" s="6"/>
      <c r="VQE212" s="7"/>
      <c r="VQF212" s="8"/>
      <c r="VQG212" s="9"/>
      <c r="VQH212" s="9"/>
      <c r="VQI212" s="9"/>
      <c r="VQJ212" s="10"/>
      <c r="VQK212" s="7"/>
      <c r="VQL212" s="7"/>
      <c r="VQM212" s="7"/>
      <c r="VQN212" s="10"/>
      <c r="VQO212" s="11"/>
      <c r="VQP212" s="11"/>
      <c r="VQQ212" s="11"/>
      <c r="VQR212" s="11"/>
      <c r="VQS212" s="10"/>
      <c r="VQT212" s="10"/>
      <c r="VQU212" s="10"/>
      <c r="VQV212" s="12"/>
      <c r="VQW212" s="13"/>
      <c r="VQX212" s="14"/>
      <c r="VQY212" s="14"/>
      <c r="VQZ212" s="15"/>
      <c r="VRA212" s="15"/>
      <c r="VRB212" s="16"/>
      <c r="VRC212" s="16"/>
      <c r="VRD212" s="230"/>
      <c r="VRE212" s="17"/>
      <c r="VRF212" s="42"/>
      <c r="VRG212" s="84"/>
      <c r="VRH212" s="237"/>
      <c r="VRI212" s="8"/>
      <c r="VRJ212" s="212"/>
      <c r="VRK212" s="212"/>
      <c r="VRL212" s="215"/>
      <c r="VRM212" s="215"/>
      <c r="VRN212" s="215"/>
      <c r="VRO212" s="215"/>
      <c r="VRP212" s="221"/>
      <c r="VRQ212" s="221"/>
      <c r="VRR212" s="221"/>
      <c r="VRS212" s="221"/>
      <c r="VRT212" s="215"/>
      <c r="VRU212" s="215"/>
      <c r="VRV212" s="215"/>
      <c r="VRW212" s="215"/>
      <c r="VRX212" s="214"/>
      <c r="VRY212" s="214"/>
      <c r="VRZ212" s="214"/>
      <c r="VSA212" s="214"/>
      <c r="VSB212" s="214"/>
      <c r="VSC212" s="214"/>
      <c r="VSD212" s="215"/>
      <c r="VSE212" s="215"/>
      <c r="VSF212" s="215"/>
      <c r="VSG212" s="215"/>
      <c r="VSH212" s="215"/>
      <c r="VSI212" s="215"/>
      <c r="VSJ212" s="215"/>
      <c r="VSK212" s="215"/>
      <c r="VSL212" s="215"/>
      <c r="VSM212" s="215"/>
      <c r="VSN212" s="214"/>
      <c r="VSO212" s="214"/>
      <c r="VSP212" s="215"/>
      <c r="VSQ212" s="215"/>
      <c r="VSR212" s="215"/>
      <c r="VSS212" s="215"/>
      <c r="VST212" s="215"/>
      <c r="VSU212" s="215"/>
      <c r="VSV212" s="214"/>
      <c r="VSW212" s="214"/>
      <c r="VSX212" s="215"/>
      <c r="VSY212" s="215"/>
      <c r="VSZ212" s="215"/>
      <c r="VTA212" s="215"/>
      <c r="VTB212" s="215"/>
      <c r="VTC212" s="215"/>
      <c r="VTD212" s="214"/>
      <c r="VTE212" s="214"/>
      <c r="VTF212" s="215"/>
      <c r="VTG212" s="215"/>
      <c r="VTH212" s="215"/>
      <c r="VTI212" s="215"/>
      <c r="VTJ212" s="215"/>
      <c r="VTK212" s="215"/>
      <c r="VTL212" s="215"/>
      <c r="VTM212" s="215"/>
      <c r="VTN212" s="215"/>
      <c r="VTO212" s="215"/>
      <c r="VTP212" s="215"/>
      <c r="VTQ212" s="215"/>
      <c r="VTR212" s="215"/>
      <c r="VTS212" s="215"/>
      <c r="VTT212" s="215"/>
      <c r="VTU212" s="215"/>
      <c r="VTV212" s="179"/>
      <c r="VTW212" s="179"/>
      <c r="VTX212" s="179"/>
      <c r="VTY212" s="179"/>
      <c r="VTZ212" s="179"/>
      <c r="VUA212" s="203"/>
      <c r="VUB212" s="203"/>
      <c r="VUC212" s="20"/>
      <c r="VUD212" s="20"/>
      <c r="VUE212" s="5"/>
      <c r="VUF212" s="6"/>
      <c r="VUG212" s="6"/>
      <c r="VUH212" s="6"/>
      <c r="VUI212" s="7"/>
      <c r="VUJ212" s="8"/>
      <c r="VUK212" s="9"/>
      <c r="VUL212" s="9"/>
      <c r="VUM212" s="9"/>
      <c r="VUN212" s="10"/>
      <c r="VUO212" s="7"/>
      <c r="VUP212" s="7"/>
      <c r="VUQ212" s="7"/>
      <c r="VUR212" s="10"/>
      <c r="VUS212" s="11"/>
      <c r="VUT212" s="11"/>
      <c r="VUU212" s="11"/>
      <c r="VUV212" s="11"/>
      <c r="VUW212" s="10"/>
      <c r="VUX212" s="10"/>
      <c r="VUY212" s="10"/>
      <c r="VUZ212" s="12"/>
      <c r="VVA212" s="13"/>
      <c r="VVB212" s="14"/>
      <c r="VVC212" s="14"/>
      <c r="VVD212" s="15"/>
      <c r="VVE212" s="15"/>
      <c r="VVF212" s="16"/>
      <c r="VVG212" s="16"/>
      <c r="VVH212" s="230"/>
      <c r="VVI212" s="17"/>
      <c r="VVJ212" s="42"/>
      <c r="VVK212" s="84"/>
      <c r="VVL212" s="237"/>
      <c r="VVM212" s="8"/>
      <c r="VVN212" s="212"/>
      <c r="VVO212" s="212"/>
      <c r="VVP212" s="215"/>
      <c r="VVQ212" s="215"/>
      <c r="VVR212" s="215"/>
      <c r="VVS212" s="215"/>
      <c r="VVT212" s="221"/>
      <c r="VVU212" s="221"/>
      <c r="VVV212" s="221"/>
      <c r="VVW212" s="221"/>
      <c r="VVX212" s="215"/>
      <c r="VVY212" s="215"/>
      <c r="VVZ212" s="215"/>
      <c r="VWA212" s="215"/>
      <c r="VWB212" s="214"/>
      <c r="VWC212" s="214"/>
      <c r="VWD212" s="214"/>
      <c r="VWE212" s="214"/>
      <c r="VWF212" s="214"/>
      <c r="VWG212" s="214"/>
      <c r="VWH212" s="215"/>
      <c r="VWI212" s="215"/>
      <c r="VWJ212" s="215"/>
      <c r="VWK212" s="215"/>
      <c r="VWL212" s="215"/>
      <c r="VWM212" s="215"/>
      <c r="VWN212" s="215"/>
      <c r="VWO212" s="215"/>
      <c r="VWP212" s="215"/>
      <c r="VWQ212" s="215"/>
      <c r="VWR212" s="214"/>
      <c r="VWS212" s="214"/>
      <c r="VWT212" s="215"/>
      <c r="VWU212" s="215"/>
      <c r="VWV212" s="215"/>
      <c r="VWW212" s="215"/>
      <c r="VWX212" s="215"/>
      <c r="VWY212" s="215"/>
      <c r="VWZ212" s="214"/>
      <c r="VXA212" s="214"/>
      <c r="VXB212" s="215"/>
      <c r="VXC212" s="215"/>
      <c r="VXD212" s="215"/>
      <c r="VXE212" s="215"/>
      <c r="VXF212" s="215"/>
      <c r="VXG212" s="215"/>
      <c r="VXH212" s="214"/>
      <c r="VXI212" s="214"/>
      <c r="VXJ212" s="215"/>
      <c r="VXK212" s="215"/>
      <c r="VXL212" s="215"/>
      <c r="VXM212" s="215"/>
      <c r="VXN212" s="215"/>
      <c r="VXO212" s="215"/>
      <c r="VXP212" s="215"/>
      <c r="VXQ212" s="215"/>
      <c r="VXR212" s="215"/>
      <c r="VXS212" s="215"/>
      <c r="VXT212" s="215"/>
      <c r="VXU212" s="215"/>
      <c r="VXV212" s="215"/>
      <c r="VXW212" s="215"/>
      <c r="VXX212" s="215"/>
      <c r="VXY212" s="215"/>
      <c r="VXZ212" s="179"/>
      <c r="VYA212" s="179"/>
      <c r="VYB212" s="179"/>
      <c r="VYC212" s="179"/>
      <c r="VYD212" s="179"/>
      <c r="VYE212" s="203"/>
      <c r="VYF212" s="203"/>
      <c r="VYG212" s="20"/>
      <c r="VYH212" s="20"/>
      <c r="VYI212" s="5"/>
      <c r="VYJ212" s="6"/>
      <c r="VYK212" s="6"/>
      <c r="VYL212" s="6"/>
      <c r="VYM212" s="7"/>
      <c r="VYN212" s="8"/>
      <c r="VYO212" s="9"/>
      <c r="VYP212" s="9"/>
      <c r="VYQ212" s="9"/>
      <c r="VYR212" s="10"/>
      <c r="VYS212" s="7"/>
      <c r="VYT212" s="7"/>
      <c r="VYU212" s="7"/>
      <c r="VYV212" s="10"/>
      <c r="VYW212" s="11"/>
      <c r="VYX212" s="11"/>
      <c r="VYY212" s="11"/>
      <c r="VYZ212" s="11"/>
      <c r="VZA212" s="10"/>
      <c r="VZB212" s="10"/>
      <c r="VZC212" s="10"/>
      <c r="VZD212" s="12"/>
      <c r="VZE212" s="13"/>
      <c r="VZF212" s="14"/>
      <c r="VZG212" s="14"/>
      <c r="VZH212" s="15"/>
      <c r="VZI212" s="15"/>
      <c r="VZJ212" s="16"/>
      <c r="VZK212" s="16"/>
      <c r="VZL212" s="230"/>
      <c r="VZM212" s="17"/>
      <c r="VZN212" s="42"/>
      <c r="VZO212" s="84"/>
      <c r="VZP212" s="237"/>
      <c r="VZQ212" s="8"/>
      <c r="VZR212" s="212"/>
      <c r="VZS212" s="212"/>
      <c r="VZT212" s="215"/>
      <c r="VZU212" s="215"/>
      <c r="VZV212" s="215"/>
      <c r="VZW212" s="215"/>
      <c r="VZX212" s="221"/>
      <c r="VZY212" s="221"/>
      <c r="VZZ212" s="221"/>
      <c r="WAA212" s="221"/>
      <c r="WAB212" s="215"/>
      <c r="WAC212" s="215"/>
      <c r="WAD212" s="215"/>
      <c r="WAE212" s="215"/>
      <c r="WAF212" s="214"/>
      <c r="WAG212" s="214"/>
      <c r="WAH212" s="214"/>
      <c r="WAI212" s="214"/>
      <c r="WAJ212" s="214"/>
      <c r="WAK212" s="214"/>
      <c r="WAL212" s="215"/>
      <c r="WAM212" s="215"/>
      <c r="WAN212" s="215"/>
      <c r="WAO212" s="215"/>
      <c r="WAP212" s="215"/>
      <c r="WAQ212" s="215"/>
      <c r="WAR212" s="215"/>
      <c r="WAS212" s="215"/>
      <c r="WAT212" s="215"/>
      <c r="WAU212" s="215"/>
      <c r="WAV212" s="214"/>
      <c r="WAW212" s="214"/>
      <c r="WAX212" s="215"/>
      <c r="WAY212" s="215"/>
      <c r="WAZ212" s="215"/>
      <c r="WBA212" s="215"/>
      <c r="WBB212" s="215"/>
      <c r="WBC212" s="215"/>
      <c r="WBD212" s="214"/>
      <c r="WBE212" s="214"/>
      <c r="WBF212" s="215"/>
      <c r="WBG212" s="215"/>
      <c r="WBH212" s="215"/>
      <c r="WBI212" s="215"/>
      <c r="WBJ212" s="215"/>
      <c r="WBK212" s="215"/>
      <c r="WBL212" s="214"/>
      <c r="WBM212" s="214"/>
      <c r="WBN212" s="215"/>
      <c r="WBO212" s="215"/>
      <c r="WBP212" s="215"/>
      <c r="WBQ212" s="215"/>
      <c r="WBR212" s="215"/>
      <c r="WBS212" s="215"/>
      <c r="WBT212" s="215"/>
      <c r="WBU212" s="215"/>
      <c r="WBV212" s="215"/>
      <c r="WBW212" s="215"/>
      <c r="WBX212" s="215"/>
      <c r="WBY212" s="215"/>
      <c r="WBZ212" s="215"/>
      <c r="WCA212" s="215"/>
      <c r="WCB212" s="215"/>
      <c r="WCC212" s="215"/>
      <c r="WCD212" s="179"/>
      <c r="WCE212" s="179"/>
      <c r="WCF212" s="179"/>
      <c r="WCG212" s="179"/>
      <c r="WCH212" s="179"/>
      <c r="WCI212" s="203"/>
      <c r="WCJ212" s="203"/>
      <c r="WCK212" s="20"/>
      <c r="WCL212" s="20"/>
      <c r="WCM212" s="5"/>
      <c r="WCN212" s="6"/>
      <c r="WCO212" s="6"/>
      <c r="WCP212" s="6"/>
      <c r="WCQ212" s="7"/>
      <c r="WCR212" s="8"/>
      <c r="WCS212" s="9"/>
      <c r="WCT212" s="9"/>
      <c r="WCU212" s="9"/>
      <c r="WCV212" s="10"/>
      <c r="WCW212" s="7"/>
      <c r="WCX212" s="7"/>
      <c r="WCY212" s="7"/>
      <c r="WCZ212" s="10"/>
      <c r="WDA212" s="11"/>
      <c r="WDB212" s="11"/>
      <c r="WDC212" s="11"/>
      <c r="WDD212" s="11"/>
      <c r="WDE212" s="10"/>
      <c r="WDF212" s="10"/>
      <c r="WDG212" s="10"/>
      <c r="WDH212" s="12"/>
      <c r="WDI212" s="13"/>
      <c r="WDJ212" s="14"/>
      <c r="WDK212" s="14"/>
      <c r="WDL212" s="15"/>
      <c r="WDM212" s="15"/>
      <c r="WDN212" s="16"/>
      <c r="WDO212" s="16"/>
      <c r="WDP212" s="230"/>
      <c r="WDQ212" s="17"/>
      <c r="WDR212" s="42"/>
      <c r="WDS212" s="84"/>
      <c r="WDT212" s="237"/>
      <c r="WDU212" s="8"/>
      <c r="WDV212" s="212"/>
      <c r="WDW212" s="212"/>
      <c r="WDX212" s="215"/>
      <c r="WDY212" s="215"/>
      <c r="WDZ212" s="215"/>
      <c r="WEA212" s="215"/>
      <c r="WEB212" s="221"/>
      <c r="WEC212" s="221"/>
      <c r="WED212" s="221"/>
      <c r="WEE212" s="221"/>
      <c r="WEF212" s="215"/>
      <c r="WEG212" s="215"/>
      <c r="WEH212" s="215"/>
      <c r="WEI212" s="215"/>
      <c r="WEJ212" s="214"/>
      <c r="WEK212" s="214"/>
      <c r="WEL212" s="214"/>
      <c r="WEM212" s="214"/>
      <c r="WEN212" s="214"/>
      <c r="WEO212" s="214"/>
      <c r="WEP212" s="215"/>
      <c r="WEQ212" s="215"/>
      <c r="WER212" s="215"/>
      <c r="WES212" s="215"/>
      <c r="WET212" s="215"/>
      <c r="WEU212" s="215"/>
      <c r="WEV212" s="215"/>
      <c r="WEW212" s="215"/>
      <c r="WEX212" s="215"/>
      <c r="WEY212" s="215"/>
      <c r="WEZ212" s="214"/>
      <c r="WFA212" s="214"/>
      <c r="WFB212" s="215"/>
      <c r="WFC212" s="215"/>
      <c r="WFD212" s="215"/>
      <c r="WFE212" s="215"/>
      <c r="WFF212" s="215"/>
      <c r="WFG212" s="215"/>
      <c r="WFH212" s="214"/>
      <c r="WFI212" s="214"/>
      <c r="WFJ212" s="215"/>
      <c r="WFK212" s="215"/>
      <c r="WFL212" s="215"/>
      <c r="WFM212" s="215"/>
      <c r="WFN212" s="215"/>
      <c r="WFO212" s="215"/>
      <c r="WFP212" s="214"/>
      <c r="WFQ212" s="214"/>
      <c r="WFR212" s="215"/>
      <c r="WFS212" s="215"/>
      <c r="WFT212" s="215"/>
      <c r="WFU212" s="215"/>
      <c r="WFV212" s="215"/>
      <c r="WFW212" s="215"/>
      <c r="WFX212" s="215"/>
      <c r="WFY212" s="215"/>
      <c r="WFZ212" s="215"/>
      <c r="WGA212" s="215"/>
      <c r="WGB212" s="215"/>
      <c r="WGC212" s="215"/>
      <c r="WGD212" s="215"/>
      <c r="WGE212" s="215"/>
      <c r="WGF212" s="215"/>
      <c r="WGG212" s="215"/>
      <c r="WGH212" s="179"/>
      <c r="WGI212" s="179"/>
      <c r="WGJ212" s="179"/>
      <c r="WGK212" s="179"/>
      <c r="WGL212" s="179"/>
      <c r="WGM212" s="203"/>
      <c r="WGN212" s="203"/>
      <c r="WGO212" s="20"/>
      <c r="WGP212" s="20"/>
      <c r="WGQ212" s="5"/>
      <c r="WGR212" s="6"/>
      <c r="WGS212" s="6"/>
      <c r="WGT212" s="6"/>
      <c r="WGU212" s="7"/>
      <c r="WGV212" s="8"/>
      <c r="WGW212" s="9"/>
      <c r="WGX212" s="9"/>
      <c r="WGY212" s="9"/>
      <c r="WGZ212" s="10"/>
      <c r="WHA212" s="7"/>
      <c r="WHB212" s="7"/>
      <c r="WHC212" s="7"/>
      <c r="WHD212" s="10"/>
      <c r="WHE212" s="11"/>
      <c r="WHF212" s="11"/>
      <c r="WHG212" s="11"/>
      <c r="WHH212" s="11"/>
      <c r="WHI212" s="10"/>
      <c r="WHJ212" s="10"/>
      <c r="WHK212" s="10"/>
      <c r="WHL212" s="12"/>
      <c r="WHM212" s="13"/>
      <c r="WHN212" s="14"/>
      <c r="WHO212" s="14"/>
      <c r="WHP212" s="15"/>
      <c r="WHQ212" s="15"/>
      <c r="WHR212" s="16"/>
      <c r="WHS212" s="16"/>
      <c r="WHT212" s="230"/>
      <c r="WHU212" s="17"/>
      <c r="WHV212" s="42"/>
      <c r="WHW212" s="84"/>
      <c r="WHX212" s="237"/>
      <c r="WHY212" s="8"/>
      <c r="WHZ212" s="212"/>
      <c r="WIA212" s="212"/>
      <c r="WIB212" s="215"/>
      <c r="WIC212" s="215"/>
      <c r="WID212" s="215"/>
      <c r="WIE212" s="215"/>
      <c r="WIF212" s="221"/>
      <c r="WIG212" s="221"/>
      <c r="WIH212" s="221"/>
      <c r="WII212" s="221"/>
      <c r="WIJ212" s="215"/>
      <c r="WIK212" s="215"/>
      <c r="WIL212" s="215"/>
      <c r="WIM212" s="215"/>
      <c r="WIN212" s="214"/>
      <c r="WIO212" s="214"/>
      <c r="WIP212" s="214"/>
      <c r="WIQ212" s="214"/>
      <c r="WIR212" s="214"/>
      <c r="WIS212" s="214"/>
      <c r="WIT212" s="215"/>
      <c r="WIU212" s="215"/>
      <c r="WIV212" s="215"/>
      <c r="WIW212" s="215"/>
      <c r="WIX212" s="215"/>
      <c r="WIY212" s="215"/>
      <c r="WIZ212" s="215"/>
      <c r="WJA212" s="215"/>
      <c r="WJB212" s="215"/>
      <c r="WJC212" s="215"/>
      <c r="WJD212" s="214"/>
      <c r="WJE212" s="214"/>
      <c r="WJF212" s="215"/>
      <c r="WJG212" s="215"/>
      <c r="WJH212" s="215"/>
      <c r="WJI212" s="215"/>
      <c r="WJJ212" s="215"/>
      <c r="WJK212" s="215"/>
      <c r="WJL212" s="214"/>
      <c r="WJM212" s="214"/>
      <c r="WJN212" s="215"/>
      <c r="WJO212" s="215"/>
      <c r="WJP212" s="215"/>
      <c r="WJQ212" s="215"/>
      <c r="WJR212" s="215"/>
      <c r="WJS212" s="215"/>
      <c r="WJT212" s="214"/>
      <c r="WJU212" s="214"/>
      <c r="WJV212" s="215"/>
      <c r="WJW212" s="215"/>
      <c r="WJX212" s="215"/>
      <c r="WJY212" s="215"/>
      <c r="WJZ212" s="215"/>
      <c r="WKA212" s="215"/>
      <c r="WKB212" s="215"/>
      <c r="WKC212" s="215"/>
      <c r="WKD212" s="215"/>
      <c r="WKE212" s="215"/>
      <c r="WKF212" s="215"/>
      <c r="WKG212" s="215"/>
      <c r="WKH212" s="215"/>
      <c r="WKI212" s="215"/>
      <c r="WKJ212" s="215"/>
      <c r="WKK212" s="215"/>
      <c r="WKL212" s="179"/>
      <c r="WKM212" s="179"/>
      <c r="WKN212" s="179"/>
      <c r="WKO212" s="179"/>
      <c r="WKP212" s="179"/>
      <c r="WKQ212" s="203"/>
      <c r="WKR212" s="203"/>
      <c r="WKS212" s="20"/>
      <c r="WKT212" s="20"/>
      <c r="WKU212" s="5"/>
      <c r="WKV212" s="6"/>
      <c r="WKW212" s="6"/>
      <c r="WKX212" s="6"/>
      <c r="WKY212" s="7"/>
      <c r="WKZ212" s="8"/>
      <c r="WLA212" s="9"/>
      <c r="WLB212" s="9"/>
      <c r="WLC212" s="9"/>
      <c r="WLD212" s="10"/>
      <c r="WLE212" s="7"/>
      <c r="WLF212" s="7"/>
      <c r="WLG212" s="7"/>
      <c r="WLH212" s="10"/>
      <c r="WLI212" s="11"/>
      <c r="WLJ212" s="11"/>
      <c r="WLK212" s="11"/>
      <c r="WLL212" s="11"/>
      <c r="WLM212" s="10"/>
      <c r="WLN212" s="10"/>
      <c r="WLO212" s="10"/>
      <c r="WLP212" s="12"/>
      <c r="WLQ212" s="13"/>
      <c r="WLR212" s="14"/>
      <c r="WLS212" s="14"/>
      <c r="WLT212" s="15"/>
      <c r="WLU212" s="15"/>
      <c r="WLV212" s="16"/>
      <c r="WLW212" s="16"/>
      <c r="WLX212" s="230"/>
      <c r="WLY212" s="17"/>
      <c r="WLZ212" s="42"/>
      <c r="WMA212" s="84"/>
      <c r="WMB212" s="237"/>
      <c r="WMC212" s="8"/>
      <c r="WMD212" s="212"/>
      <c r="WME212" s="212"/>
      <c r="WMF212" s="215"/>
      <c r="WMG212" s="215"/>
      <c r="WMH212" s="215"/>
      <c r="WMI212" s="215"/>
      <c r="WMJ212" s="221"/>
      <c r="WMK212" s="221"/>
      <c r="WML212" s="221"/>
      <c r="WMM212" s="221"/>
      <c r="WMN212" s="215"/>
      <c r="WMO212" s="215"/>
      <c r="WMP212" s="215"/>
      <c r="WMQ212" s="215"/>
      <c r="WMR212" s="214"/>
      <c r="WMS212" s="214"/>
      <c r="WMT212" s="214"/>
      <c r="WMU212" s="214"/>
      <c r="WMV212" s="214"/>
      <c r="WMW212" s="214"/>
      <c r="WMX212" s="215"/>
      <c r="WMY212" s="215"/>
      <c r="WMZ212" s="215"/>
      <c r="WNA212" s="215"/>
      <c r="WNB212" s="215"/>
      <c r="WNC212" s="215"/>
      <c r="WND212" s="215"/>
      <c r="WNE212" s="215"/>
      <c r="WNF212" s="215"/>
      <c r="WNG212" s="215"/>
      <c r="WNH212" s="214"/>
      <c r="WNI212" s="214"/>
      <c r="WNJ212" s="215"/>
      <c r="WNK212" s="215"/>
      <c r="WNL212" s="215"/>
      <c r="WNM212" s="215"/>
      <c r="WNN212" s="215"/>
      <c r="WNO212" s="215"/>
      <c r="WNP212" s="214"/>
      <c r="WNQ212" s="214"/>
      <c r="WNR212" s="215"/>
      <c r="WNS212" s="215"/>
      <c r="WNT212" s="215"/>
      <c r="WNU212" s="215"/>
      <c r="WNV212" s="215"/>
      <c r="WNW212" s="215"/>
      <c r="WNX212" s="214"/>
      <c r="WNY212" s="214"/>
      <c r="WNZ212" s="215"/>
      <c r="WOA212" s="215"/>
      <c r="WOB212" s="215"/>
      <c r="WOC212" s="215"/>
      <c r="WOD212" s="215"/>
      <c r="WOE212" s="215"/>
      <c r="WOF212" s="215"/>
      <c r="WOG212" s="215"/>
      <c r="WOH212" s="215"/>
      <c r="WOI212" s="215"/>
      <c r="WOJ212" s="215"/>
      <c r="WOK212" s="215"/>
      <c r="WOL212" s="215"/>
      <c r="WOM212" s="215"/>
      <c r="WON212" s="215"/>
      <c r="WOO212" s="215"/>
      <c r="WOP212" s="179"/>
      <c r="WOQ212" s="179"/>
      <c r="WOR212" s="179"/>
      <c r="WOS212" s="179"/>
      <c r="WOT212" s="179"/>
      <c r="WOU212" s="203"/>
      <c r="WOV212" s="203"/>
      <c r="WOW212" s="20"/>
      <c r="WOX212" s="20"/>
      <c r="WOY212" s="5"/>
      <c r="WOZ212" s="6"/>
      <c r="WPA212" s="6"/>
      <c r="WPB212" s="6"/>
      <c r="WPC212" s="7"/>
      <c r="WPD212" s="8"/>
      <c r="WPE212" s="9"/>
      <c r="WPF212" s="9"/>
      <c r="WPG212" s="9"/>
      <c r="WPH212" s="10"/>
      <c r="WPI212" s="7"/>
      <c r="WPJ212" s="7"/>
      <c r="WPK212" s="7"/>
      <c r="WPL212" s="10"/>
      <c r="WPM212" s="11"/>
      <c r="WPN212" s="11"/>
      <c r="WPO212" s="11"/>
      <c r="WPP212" s="11"/>
      <c r="WPQ212" s="10"/>
      <c r="WPR212" s="10"/>
      <c r="WPS212" s="10"/>
      <c r="WPT212" s="12"/>
      <c r="WPU212" s="13"/>
      <c r="WPV212" s="14"/>
      <c r="WPW212" s="14"/>
      <c r="WPX212" s="15"/>
      <c r="WPY212" s="15"/>
      <c r="WPZ212" s="16"/>
      <c r="WQA212" s="16"/>
      <c r="WQB212" s="230"/>
      <c r="WQC212" s="17"/>
      <c r="WQD212" s="42"/>
      <c r="WQE212" s="84"/>
      <c r="WQF212" s="237"/>
      <c r="WQG212" s="8"/>
      <c r="WQH212" s="212"/>
      <c r="WQI212" s="212"/>
      <c r="WQJ212" s="215"/>
      <c r="WQK212" s="215"/>
      <c r="WQL212" s="215"/>
      <c r="WQM212" s="215"/>
      <c r="WQN212" s="221"/>
      <c r="WQO212" s="221"/>
      <c r="WQP212" s="221"/>
      <c r="WQQ212" s="221"/>
      <c r="WQR212" s="215"/>
      <c r="WQS212" s="215"/>
      <c r="WQT212" s="215"/>
      <c r="WQU212" s="215"/>
      <c r="WQV212" s="214"/>
      <c r="WQW212" s="214"/>
      <c r="WQX212" s="214"/>
      <c r="WQY212" s="214"/>
      <c r="WQZ212" s="214"/>
      <c r="WRA212" s="214"/>
      <c r="WRB212" s="215"/>
      <c r="WRC212" s="215"/>
      <c r="WRD212" s="215"/>
      <c r="WRE212" s="215"/>
      <c r="WRF212" s="215"/>
      <c r="WRG212" s="215"/>
      <c r="WRH212" s="215"/>
      <c r="WRI212" s="215"/>
      <c r="WRJ212" s="215"/>
      <c r="WRK212" s="215"/>
      <c r="WRL212" s="214"/>
      <c r="WRM212" s="214"/>
      <c r="WRN212" s="215"/>
      <c r="WRO212" s="215"/>
      <c r="WRP212" s="215"/>
      <c r="WRQ212" s="215"/>
      <c r="WRR212" s="215"/>
      <c r="WRS212" s="215"/>
      <c r="WRT212" s="214"/>
      <c r="WRU212" s="214"/>
      <c r="WRV212" s="215"/>
      <c r="WRW212" s="215"/>
      <c r="WRX212" s="215"/>
      <c r="WRY212" s="215"/>
      <c r="WRZ212" s="215"/>
      <c r="WSA212" s="215"/>
      <c r="WSB212" s="214"/>
      <c r="WSC212" s="214"/>
      <c r="WSD212" s="215"/>
      <c r="WSE212" s="215"/>
      <c r="WSF212" s="215"/>
      <c r="WSG212" s="215"/>
      <c r="WSH212" s="215"/>
      <c r="WSI212" s="215"/>
      <c r="WSJ212" s="215"/>
      <c r="WSK212" s="215"/>
      <c r="WSL212" s="215"/>
      <c r="WSM212" s="215"/>
      <c r="WSN212" s="215"/>
      <c r="WSO212" s="215"/>
      <c r="WSP212" s="215"/>
      <c r="WSQ212" s="215"/>
      <c r="WSR212" s="215"/>
      <c r="WSS212" s="215"/>
      <c r="WST212" s="179"/>
      <c r="WSU212" s="179"/>
      <c r="WSV212" s="179"/>
      <c r="WSW212" s="179"/>
      <c r="WSX212" s="179"/>
      <c r="WSY212" s="203"/>
      <c r="WSZ212" s="203"/>
      <c r="WTA212" s="20"/>
      <c r="WTB212" s="20"/>
      <c r="WTC212" s="5"/>
      <c r="WTD212" s="6"/>
      <c r="WTE212" s="6"/>
      <c r="WTF212" s="6"/>
      <c r="WTG212" s="7"/>
      <c r="WTH212" s="8"/>
      <c r="WTI212" s="9"/>
      <c r="WTJ212" s="9"/>
      <c r="WTK212" s="9"/>
      <c r="WTL212" s="10"/>
      <c r="WTM212" s="7"/>
      <c r="WTN212" s="7"/>
      <c r="WTO212" s="7"/>
      <c r="WTP212" s="10"/>
      <c r="WTQ212" s="11"/>
      <c r="WTR212" s="11"/>
      <c r="WTS212" s="11"/>
      <c r="WTT212" s="11"/>
      <c r="WTU212" s="10"/>
      <c r="WTV212" s="10"/>
      <c r="WTW212" s="10"/>
      <c r="WTX212" s="12"/>
      <c r="WTY212" s="13"/>
      <c r="WTZ212" s="14"/>
      <c r="WUA212" s="14"/>
      <c r="WUB212" s="15"/>
      <c r="WUC212" s="15"/>
      <c r="WUD212" s="16"/>
      <c r="WUE212" s="16"/>
      <c r="WUF212" s="230"/>
      <c r="WUG212" s="17"/>
      <c r="WUH212" s="42"/>
      <c r="WUI212" s="84"/>
      <c r="WUJ212" s="237"/>
      <c r="WUK212" s="8"/>
      <c r="WUL212" s="212"/>
      <c r="WUM212" s="212"/>
      <c r="WUN212" s="215"/>
      <c r="WUO212" s="215"/>
      <c r="WUP212" s="215"/>
      <c r="WUQ212" s="215"/>
      <c r="WUR212" s="221"/>
      <c r="WUS212" s="221"/>
      <c r="WUT212" s="221"/>
      <c r="WUU212" s="221"/>
      <c r="WUV212" s="215"/>
      <c r="WUW212" s="215"/>
      <c r="WUX212" s="215"/>
      <c r="WUY212" s="215"/>
      <c r="WUZ212" s="214"/>
      <c r="WVA212" s="214"/>
      <c r="WVB212" s="214"/>
      <c r="WVC212" s="214"/>
      <c r="WVD212" s="214"/>
      <c r="WVE212" s="214"/>
      <c r="WVF212" s="215"/>
      <c r="WVG212" s="215"/>
      <c r="WVH212" s="215"/>
      <c r="WVI212" s="215"/>
      <c r="WVJ212" s="215"/>
      <c r="WVK212" s="215"/>
      <c r="WVL212" s="215"/>
      <c r="WVM212" s="215"/>
      <c r="WVN212" s="215"/>
      <c r="WVO212" s="215"/>
      <c r="WVP212" s="214"/>
      <c r="WVQ212" s="214"/>
      <c r="WVR212" s="215"/>
      <c r="WVS212" s="215"/>
      <c r="WVT212" s="215"/>
      <c r="WVU212" s="215"/>
      <c r="WVV212" s="215"/>
      <c r="WVW212" s="215"/>
      <c r="WVX212" s="214"/>
      <c r="WVY212" s="214"/>
      <c r="WVZ212" s="215"/>
      <c r="WWA212" s="215"/>
      <c r="WWB212" s="215"/>
      <c r="WWC212" s="215"/>
      <c r="WWD212" s="215"/>
      <c r="WWE212" s="215"/>
      <c r="WWF212" s="214"/>
      <c r="WWG212" s="214"/>
      <c r="WWH212" s="215"/>
      <c r="WWI212" s="215"/>
      <c r="WWJ212" s="215"/>
      <c r="WWK212" s="215"/>
      <c r="WWL212" s="215"/>
      <c r="WWM212" s="215"/>
      <c r="WWN212" s="215"/>
      <c r="WWO212" s="215"/>
      <c r="WWP212" s="215"/>
      <c r="WWQ212" s="215"/>
      <c r="WWR212" s="215"/>
      <c r="WWS212" s="215"/>
      <c r="WWT212" s="215"/>
      <c r="WWU212" s="215"/>
      <c r="WWV212" s="215"/>
      <c r="WWW212" s="215"/>
      <c r="WWX212" s="179"/>
      <c r="WWY212" s="179"/>
      <c r="WWZ212" s="179"/>
      <c r="WXA212" s="179"/>
      <c r="WXB212" s="179"/>
      <c r="WXC212" s="203"/>
      <c r="WXD212" s="203"/>
      <c r="WXE212" s="20"/>
      <c r="WXF212" s="20"/>
      <c r="WXG212" s="5"/>
      <c r="WXH212" s="6"/>
      <c r="WXI212" s="6"/>
      <c r="WXJ212" s="6"/>
      <c r="WXK212" s="7"/>
      <c r="WXL212" s="8"/>
      <c r="WXM212" s="9"/>
      <c r="WXN212" s="9"/>
      <c r="WXO212" s="9"/>
      <c r="WXP212" s="10"/>
      <c r="WXQ212" s="7"/>
      <c r="WXR212" s="7"/>
      <c r="WXS212" s="7"/>
      <c r="WXT212" s="10"/>
      <c r="WXU212" s="11"/>
      <c r="WXV212" s="11"/>
      <c r="WXW212" s="11"/>
      <c r="WXX212" s="11"/>
      <c r="WXY212" s="10"/>
      <c r="WXZ212" s="10"/>
      <c r="WYA212" s="10"/>
      <c r="WYB212" s="12"/>
      <c r="WYC212" s="13"/>
      <c r="WYD212" s="14"/>
      <c r="WYE212" s="14"/>
      <c r="WYF212" s="15"/>
      <c r="WYG212" s="15"/>
      <c r="WYH212" s="16"/>
      <c r="WYI212" s="16"/>
      <c r="WYJ212" s="230"/>
      <c r="WYK212" s="17"/>
      <c r="WYL212" s="42"/>
      <c r="WYM212" s="84"/>
      <c r="WYN212" s="237"/>
      <c r="WYO212" s="8"/>
      <c r="WYP212" s="212"/>
      <c r="WYQ212" s="212"/>
      <c r="WYR212" s="215"/>
      <c r="WYS212" s="215"/>
      <c r="WYT212" s="215"/>
      <c r="WYU212" s="215"/>
      <c r="WYV212" s="221"/>
      <c r="WYW212" s="221"/>
      <c r="WYX212" s="221"/>
      <c r="WYY212" s="221"/>
      <c r="WYZ212" s="215"/>
      <c r="WZA212" s="215"/>
      <c r="WZB212" s="215"/>
      <c r="WZC212" s="215"/>
      <c r="WZD212" s="214"/>
      <c r="WZE212" s="214"/>
      <c r="WZF212" s="214"/>
      <c r="WZG212" s="214"/>
      <c r="WZH212" s="214"/>
      <c r="WZI212" s="214"/>
      <c r="WZJ212" s="215"/>
      <c r="WZK212" s="215"/>
      <c r="WZL212" s="215"/>
      <c r="WZM212" s="215"/>
      <c r="WZN212" s="215"/>
      <c r="WZO212" s="215"/>
      <c r="WZP212" s="215"/>
      <c r="WZQ212" s="215"/>
      <c r="WZR212" s="215"/>
      <c r="WZS212" s="215"/>
      <c r="WZT212" s="214"/>
      <c r="WZU212" s="214"/>
      <c r="WZV212" s="215"/>
      <c r="WZW212" s="215"/>
      <c r="WZX212" s="215"/>
      <c r="WZY212" s="215"/>
      <c r="WZZ212" s="215"/>
      <c r="XAA212" s="215"/>
      <c r="XAB212" s="214"/>
      <c r="XAC212" s="214"/>
      <c r="XAD212" s="215"/>
      <c r="XAE212" s="215"/>
      <c r="XAF212" s="215"/>
      <c r="XAG212" s="215"/>
      <c r="XAH212" s="215"/>
      <c r="XAI212" s="215"/>
      <c r="XAJ212" s="214"/>
      <c r="XAK212" s="214"/>
      <c r="XAL212" s="215"/>
      <c r="XAM212" s="215"/>
      <c r="XAN212" s="215"/>
      <c r="XAO212" s="215"/>
      <c r="XAP212" s="215"/>
      <c r="XAQ212" s="215"/>
      <c r="XAR212" s="215"/>
      <c r="XAS212" s="215"/>
      <c r="XAT212" s="215"/>
      <c r="XAU212" s="215"/>
      <c r="XAV212" s="215"/>
      <c r="XAW212" s="215"/>
      <c r="XAX212" s="215"/>
      <c r="XAY212" s="215"/>
      <c r="XAZ212" s="215"/>
      <c r="XBA212" s="215"/>
      <c r="XBB212" s="179"/>
      <c r="XBC212" s="179"/>
      <c r="XBD212" s="179"/>
      <c r="XBE212" s="179"/>
      <c r="XBF212" s="179"/>
      <c r="XBG212" s="203"/>
      <c r="XBH212" s="203"/>
      <c r="XBI212" s="20"/>
      <c r="XBJ212" s="20"/>
      <c r="XBK212" s="5"/>
      <c r="XBL212" s="6"/>
      <c r="XBM212" s="6"/>
      <c r="XBN212" s="6"/>
      <c r="XBO212" s="7"/>
      <c r="XBP212" s="8"/>
      <c r="XBQ212" s="9"/>
      <c r="XBR212" s="9"/>
      <c r="XBS212" s="9"/>
      <c r="XBT212" s="10"/>
      <c r="XBU212" s="7"/>
      <c r="XBV212" s="7"/>
      <c r="XBW212" s="7"/>
      <c r="XBX212" s="10"/>
      <c r="XBY212" s="11"/>
      <c r="XBZ212" s="11"/>
      <c r="XCA212" s="11"/>
      <c r="XCB212" s="11"/>
      <c r="XCC212" s="10"/>
      <c r="XCD212" s="10"/>
      <c r="XCE212" s="10"/>
      <c r="XCF212" s="12"/>
      <c r="XCG212" s="13"/>
      <c r="XCH212" s="14"/>
      <c r="XCI212" s="14"/>
      <c r="XCJ212" s="15"/>
      <c r="XCK212" s="15"/>
      <c r="XCL212" s="16"/>
      <c r="XCM212" s="16"/>
      <c r="XCN212" s="230"/>
      <c r="XCO212" s="17"/>
      <c r="XCP212" s="42"/>
      <c r="XCQ212" s="84"/>
      <c r="XCR212" s="237"/>
      <c r="XCS212" s="8"/>
      <c r="XCT212" s="212"/>
      <c r="XCU212" s="212"/>
      <c r="XCV212" s="215"/>
      <c r="XCW212" s="215"/>
      <c r="XCX212" s="215"/>
      <c r="XCY212" s="215"/>
      <c r="XCZ212" s="221"/>
      <c r="XDA212" s="221"/>
      <c r="XDB212" s="221"/>
      <c r="XDC212" s="221"/>
      <c r="XDD212" s="215"/>
      <c r="XDE212" s="215"/>
      <c r="XDF212" s="215"/>
      <c r="XDG212" s="215"/>
      <c r="XDH212" s="214"/>
      <c r="XDI212" s="214"/>
      <c r="XDJ212" s="214"/>
      <c r="XDK212" s="214"/>
      <c r="XDL212" s="214"/>
      <c r="XDM212" s="214"/>
      <c r="XDN212" s="215"/>
      <c r="XDO212" s="215"/>
      <c r="XDP212" s="215"/>
      <c r="XDQ212" s="215"/>
      <c r="XDR212" s="215"/>
      <c r="XDS212" s="215"/>
      <c r="XDT212" s="215"/>
      <c r="XDU212" s="215"/>
      <c r="XDV212" s="215"/>
      <c r="XDW212" s="215"/>
      <c r="XDX212" s="214"/>
      <c r="XDY212" s="214"/>
      <c r="XDZ212" s="215"/>
      <c r="XEA212" s="215"/>
      <c r="XEB212" s="215"/>
      <c r="XEC212" s="215"/>
      <c r="XED212" s="215"/>
      <c r="XEE212" s="215"/>
      <c r="XEF212" s="214"/>
    </row>
    <row r="213" spans="1:16360" x14ac:dyDescent="0.35">
      <c r="A213" s="20" t="s">
        <v>8</v>
      </c>
      <c r="B213" s="20" t="s">
        <v>541</v>
      </c>
      <c r="C213" s="139" t="s">
        <v>777</v>
      </c>
      <c r="D213" s="20"/>
      <c r="E213" s="6">
        <v>12</v>
      </c>
      <c r="F213" s="6">
        <v>60</v>
      </c>
      <c r="G213" s="7">
        <v>2098214</v>
      </c>
      <c r="H213" s="8">
        <f t="shared" si="238"/>
        <v>34970.23333333333</v>
      </c>
      <c r="I213" s="12">
        <f t="shared" si="205"/>
        <v>3111.1111111111113</v>
      </c>
      <c r="J213" s="13">
        <f t="shared" si="206"/>
        <v>37333.333333333336</v>
      </c>
      <c r="K213" s="14">
        <v>2240000</v>
      </c>
      <c r="L213" s="14">
        <f t="shared" si="207"/>
        <v>78333322666.666656</v>
      </c>
      <c r="M213" s="218">
        <f t="shared" si="208"/>
        <v>7000</v>
      </c>
      <c r="N213" s="218">
        <f t="shared" si="209"/>
        <v>84000</v>
      </c>
      <c r="O213" s="230">
        <v>5040000</v>
      </c>
      <c r="P213" s="17">
        <f t="shared" si="210"/>
        <v>176249975999.99997</v>
      </c>
      <c r="Q213" s="237">
        <v>0.2</v>
      </c>
      <c r="R213" s="8">
        <f t="shared" si="211"/>
        <v>1008000</v>
      </c>
      <c r="S213" s="212">
        <f t="shared" si="212"/>
        <v>6048000</v>
      </c>
      <c r="T213" s="212">
        <f t="shared" si="213"/>
        <v>211499971199.99997</v>
      </c>
      <c r="U213" s="215">
        <v>252000</v>
      </c>
      <c r="V213" s="215">
        <f t="shared" si="214"/>
        <v>8812498800</v>
      </c>
      <c r="W213" s="215">
        <f t="shared" si="242"/>
        <v>50400</v>
      </c>
      <c r="X213" s="215">
        <f t="shared" si="215"/>
        <v>1762499759.9999998</v>
      </c>
      <c r="Y213" s="221">
        <v>352800.00000000006</v>
      </c>
      <c r="Z213" s="221">
        <f t="shared" si="216"/>
        <v>12337498320</v>
      </c>
      <c r="AA213" s="221">
        <f t="shared" si="243"/>
        <v>70560.000000000015</v>
      </c>
      <c r="AB213" s="221">
        <f t="shared" si="217"/>
        <v>2467499664.0000005</v>
      </c>
      <c r="AC213" s="215">
        <v>352800.00000000006</v>
      </c>
      <c r="AD213" s="215">
        <f t="shared" si="218"/>
        <v>12337498320</v>
      </c>
      <c r="AE213" s="215">
        <f t="shared" si="244"/>
        <v>70560.000000000015</v>
      </c>
      <c r="AF213" s="215">
        <f t="shared" si="219"/>
        <v>2467499664.0000005</v>
      </c>
      <c r="AG213" s="215">
        <f t="shared" si="245"/>
        <v>957600.00000000012</v>
      </c>
      <c r="AH213" s="215">
        <f t="shared" si="246"/>
        <v>33487495440</v>
      </c>
      <c r="AI213" s="215">
        <f t="shared" si="247"/>
        <v>191520.00000000003</v>
      </c>
      <c r="AJ213" s="215">
        <f t="shared" si="248"/>
        <v>6697499088.000001</v>
      </c>
      <c r="AK213" s="214">
        <v>352800.00000000006</v>
      </c>
      <c r="AL213" s="215">
        <f t="shared" si="220"/>
        <v>12337498320</v>
      </c>
      <c r="AM213" s="215">
        <f t="shared" si="249"/>
        <v>70560.000000000015</v>
      </c>
      <c r="AN213" s="215">
        <f t="shared" si="221"/>
        <v>2467499664.0000005</v>
      </c>
      <c r="AO213" s="215">
        <v>403200</v>
      </c>
      <c r="AP213" s="215">
        <f t="shared" si="222"/>
        <v>14099998079.999998</v>
      </c>
      <c r="AQ213" s="215">
        <f t="shared" si="250"/>
        <v>80640</v>
      </c>
      <c r="AR213" s="215">
        <f t="shared" si="223"/>
        <v>2819999615.9999995</v>
      </c>
      <c r="AS213" s="215">
        <v>302400</v>
      </c>
      <c r="AT213" s="215">
        <f t="shared" si="224"/>
        <v>10574998559.999998</v>
      </c>
      <c r="AU213" s="215">
        <f t="shared" si="251"/>
        <v>60480</v>
      </c>
      <c r="AV213" s="215">
        <f t="shared" si="225"/>
        <v>2114999711.9999998</v>
      </c>
      <c r="AW213" s="215">
        <f t="shared" si="252"/>
        <v>1058400</v>
      </c>
      <c r="AX213" s="215">
        <f t="shared" si="253"/>
        <v>37012494960</v>
      </c>
      <c r="AY213" s="215">
        <f t="shared" si="254"/>
        <v>211680</v>
      </c>
      <c r="AZ213" s="215">
        <f t="shared" si="255"/>
        <v>7402498992</v>
      </c>
      <c r="BA213" s="215">
        <v>554400</v>
      </c>
      <c r="BB213" s="215">
        <f t="shared" si="226"/>
        <v>19387497360</v>
      </c>
      <c r="BC213" s="215">
        <f t="shared" si="256"/>
        <v>110880</v>
      </c>
      <c r="BD213" s="215">
        <f t="shared" si="227"/>
        <v>3877499471.9999995</v>
      </c>
      <c r="BE213" s="214">
        <v>554400</v>
      </c>
      <c r="BF213" s="215">
        <f t="shared" si="228"/>
        <v>19387497360</v>
      </c>
      <c r="BG213" s="215">
        <f t="shared" si="257"/>
        <v>110880</v>
      </c>
      <c r="BH213" s="215">
        <f t="shared" si="229"/>
        <v>3877499471.9999995</v>
      </c>
      <c r="BI213" s="215">
        <v>504000</v>
      </c>
      <c r="BJ213" s="215">
        <f t="shared" si="230"/>
        <v>17624997600</v>
      </c>
      <c r="BK213" s="215">
        <f t="shared" si="258"/>
        <v>100800</v>
      </c>
      <c r="BL213" s="215">
        <f t="shared" si="231"/>
        <v>3524999519.9999995</v>
      </c>
      <c r="BM213" s="215">
        <f t="shared" si="259"/>
        <v>1612800</v>
      </c>
      <c r="BN213" s="215">
        <f t="shared" si="260"/>
        <v>56399992320</v>
      </c>
      <c r="BO213" s="215">
        <f t="shared" si="261"/>
        <v>3877711151.9999995</v>
      </c>
      <c r="BP213" s="215">
        <f t="shared" si="262"/>
        <v>11279998463.999998</v>
      </c>
      <c r="BQ213" s="215">
        <v>554400</v>
      </c>
      <c r="BR213" s="215">
        <f t="shared" si="232"/>
        <v>19387497360</v>
      </c>
      <c r="BS213" s="215">
        <f t="shared" si="263"/>
        <v>110880</v>
      </c>
      <c r="BT213" s="215">
        <f t="shared" si="233"/>
        <v>3877499471.9999995</v>
      </c>
      <c r="BU213" s="215">
        <v>504000</v>
      </c>
      <c r="BV213" s="215">
        <f t="shared" si="234"/>
        <v>17624997600</v>
      </c>
      <c r="BW213" s="215">
        <f t="shared" si="264"/>
        <v>100800</v>
      </c>
      <c r="BX213" s="215">
        <f t="shared" si="235"/>
        <v>3524999519.9999995</v>
      </c>
      <c r="BY213" s="215">
        <v>352800.00000000006</v>
      </c>
      <c r="BZ213" s="215">
        <f t="shared" si="236"/>
        <v>12337498320</v>
      </c>
      <c r="CA213" s="215">
        <f t="shared" si="265"/>
        <v>70560.000000000015</v>
      </c>
      <c r="CB213" s="215">
        <f t="shared" si="237"/>
        <v>2467499664.0000005</v>
      </c>
      <c r="CC213" s="215">
        <f t="shared" si="266"/>
        <v>1411200</v>
      </c>
      <c r="CD213" s="215">
        <f t="shared" si="267"/>
        <v>49349993280</v>
      </c>
      <c r="CE213" s="219">
        <f t="shared" si="268"/>
        <v>282240</v>
      </c>
      <c r="CF213" s="219">
        <f t="shared" si="269"/>
        <v>9869998656</v>
      </c>
      <c r="CG213" s="241">
        <f t="shared" si="239"/>
        <v>1008000</v>
      </c>
      <c r="CH213" s="241">
        <f t="shared" si="240"/>
        <v>35249995200</v>
      </c>
      <c r="CI213" s="241">
        <f t="shared" si="241"/>
        <v>0</v>
      </c>
      <c r="CJ213" s="241"/>
      <c r="CK213" s="241"/>
      <c r="CL213" s="241"/>
      <c r="CM213" s="241"/>
    </row>
    <row r="214" spans="1:16360" x14ac:dyDescent="0.35">
      <c r="A214" s="20" t="s">
        <v>8</v>
      </c>
      <c r="B214" s="20">
        <v>13060307</v>
      </c>
      <c r="C214" s="5" t="s">
        <v>307</v>
      </c>
      <c r="D214" s="6" t="s">
        <v>58</v>
      </c>
      <c r="E214" s="6">
        <v>12</v>
      </c>
      <c r="F214" s="6">
        <v>10</v>
      </c>
      <c r="G214" s="7">
        <v>1041667</v>
      </c>
      <c r="H214" s="8">
        <f t="shared" si="238"/>
        <v>104166.7</v>
      </c>
      <c r="I214" s="12">
        <f t="shared" si="205"/>
        <v>2880</v>
      </c>
      <c r="J214" s="13">
        <f t="shared" si="206"/>
        <v>34560</v>
      </c>
      <c r="K214" s="14">
        <v>345600</v>
      </c>
      <c r="L214" s="14">
        <f t="shared" si="207"/>
        <v>36000011520</v>
      </c>
      <c r="M214" s="218">
        <f t="shared" si="208"/>
        <v>1000</v>
      </c>
      <c r="N214" s="218">
        <f t="shared" si="209"/>
        <v>12000</v>
      </c>
      <c r="O214" s="230">
        <v>120000</v>
      </c>
      <c r="P214" s="17">
        <f t="shared" si="210"/>
        <v>12500004000</v>
      </c>
      <c r="Q214" s="237">
        <v>0.33</v>
      </c>
      <c r="R214" s="8">
        <f t="shared" si="211"/>
        <v>39600</v>
      </c>
      <c r="S214" s="212">
        <f t="shared" si="212"/>
        <v>159600</v>
      </c>
      <c r="T214" s="212">
        <f t="shared" si="213"/>
        <v>16625005320</v>
      </c>
      <c r="U214" s="215">
        <v>6000</v>
      </c>
      <c r="V214" s="215">
        <f t="shared" si="214"/>
        <v>625000200</v>
      </c>
      <c r="W214" s="215">
        <f t="shared" si="242"/>
        <v>1980</v>
      </c>
      <c r="X214" s="215">
        <f t="shared" si="215"/>
        <v>206250066</v>
      </c>
      <c r="Y214" s="221">
        <v>8400</v>
      </c>
      <c r="Z214" s="221">
        <f t="shared" si="216"/>
        <v>875000280</v>
      </c>
      <c r="AA214" s="221">
        <f t="shared" si="243"/>
        <v>2772</v>
      </c>
      <c r="AB214" s="221">
        <f t="shared" si="217"/>
        <v>288750092.39999998</v>
      </c>
      <c r="AC214" s="215">
        <v>8400</v>
      </c>
      <c r="AD214" s="215">
        <f t="shared" si="218"/>
        <v>875000280</v>
      </c>
      <c r="AE214" s="215">
        <f t="shared" si="244"/>
        <v>2772</v>
      </c>
      <c r="AF214" s="215">
        <f t="shared" si="219"/>
        <v>288750092.39999998</v>
      </c>
      <c r="AG214" s="215">
        <f t="shared" si="245"/>
        <v>22800</v>
      </c>
      <c r="AH214" s="215">
        <f t="shared" si="246"/>
        <v>2375000760</v>
      </c>
      <c r="AI214" s="215">
        <f t="shared" si="247"/>
        <v>7524</v>
      </c>
      <c r="AJ214" s="215">
        <f t="shared" si="248"/>
        <v>783750250.79999995</v>
      </c>
      <c r="AK214" s="214">
        <v>8400</v>
      </c>
      <c r="AL214" s="215">
        <f t="shared" si="220"/>
        <v>875000280</v>
      </c>
      <c r="AM214" s="215">
        <f t="shared" si="249"/>
        <v>2772</v>
      </c>
      <c r="AN214" s="215">
        <f t="shared" si="221"/>
        <v>288750092.39999998</v>
      </c>
      <c r="AO214" s="215">
        <v>9600</v>
      </c>
      <c r="AP214" s="215">
        <f t="shared" si="222"/>
        <v>1000000320</v>
      </c>
      <c r="AQ214" s="215">
        <f t="shared" si="250"/>
        <v>3168</v>
      </c>
      <c r="AR214" s="215">
        <f t="shared" si="223"/>
        <v>330000105.59999996</v>
      </c>
      <c r="AS214" s="215">
        <v>7200</v>
      </c>
      <c r="AT214" s="215">
        <f t="shared" si="224"/>
        <v>750000240</v>
      </c>
      <c r="AU214" s="215">
        <f t="shared" si="251"/>
        <v>2376</v>
      </c>
      <c r="AV214" s="215">
        <f t="shared" si="225"/>
        <v>247500079.19999999</v>
      </c>
      <c r="AW214" s="215">
        <f t="shared" si="252"/>
        <v>25200</v>
      </c>
      <c r="AX214" s="215">
        <f t="shared" si="253"/>
        <v>2625000840</v>
      </c>
      <c r="AY214" s="215">
        <f t="shared" si="254"/>
        <v>8316</v>
      </c>
      <c r="AZ214" s="215">
        <f t="shared" si="255"/>
        <v>866250277.19999993</v>
      </c>
      <c r="BA214" s="215">
        <v>13200</v>
      </c>
      <c r="BB214" s="215">
        <f t="shared" si="226"/>
        <v>1375000440</v>
      </c>
      <c r="BC214" s="215">
        <f t="shared" si="256"/>
        <v>4356</v>
      </c>
      <c r="BD214" s="215">
        <f t="shared" si="227"/>
        <v>453750145.19999999</v>
      </c>
      <c r="BE214" s="214">
        <v>13200</v>
      </c>
      <c r="BF214" s="215">
        <f t="shared" si="228"/>
        <v>1375000440</v>
      </c>
      <c r="BG214" s="215">
        <f t="shared" si="257"/>
        <v>4356</v>
      </c>
      <c r="BH214" s="215">
        <f t="shared" si="229"/>
        <v>453750145.19999999</v>
      </c>
      <c r="BI214" s="215">
        <v>12000</v>
      </c>
      <c r="BJ214" s="215">
        <f t="shared" si="230"/>
        <v>1250000400</v>
      </c>
      <c r="BK214" s="215">
        <f t="shared" si="258"/>
        <v>3960</v>
      </c>
      <c r="BL214" s="215">
        <f t="shared" si="231"/>
        <v>412500132</v>
      </c>
      <c r="BM214" s="215">
        <f t="shared" si="259"/>
        <v>38400</v>
      </c>
      <c r="BN214" s="215">
        <f t="shared" si="260"/>
        <v>4000001280</v>
      </c>
      <c r="BO214" s="215">
        <f t="shared" si="261"/>
        <v>453758461.19999999</v>
      </c>
      <c r="BP214" s="215">
        <f t="shared" si="262"/>
        <v>1320000422.4000001</v>
      </c>
      <c r="BQ214" s="215">
        <v>13200</v>
      </c>
      <c r="BR214" s="215">
        <f t="shared" si="232"/>
        <v>1375000440</v>
      </c>
      <c r="BS214" s="215">
        <f t="shared" si="263"/>
        <v>4356</v>
      </c>
      <c r="BT214" s="215">
        <f t="shared" si="233"/>
        <v>453750145.19999999</v>
      </c>
      <c r="BU214" s="215">
        <v>12000</v>
      </c>
      <c r="BV214" s="215">
        <f t="shared" si="234"/>
        <v>1250000400</v>
      </c>
      <c r="BW214" s="215">
        <f t="shared" si="264"/>
        <v>3960</v>
      </c>
      <c r="BX214" s="215">
        <f t="shared" si="235"/>
        <v>412500132</v>
      </c>
      <c r="BY214" s="215">
        <v>8400</v>
      </c>
      <c r="BZ214" s="215">
        <f t="shared" si="236"/>
        <v>875000280</v>
      </c>
      <c r="CA214" s="215">
        <f t="shared" si="265"/>
        <v>2772</v>
      </c>
      <c r="CB214" s="215">
        <f t="shared" si="237"/>
        <v>288750092.39999998</v>
      </c>
      <c r="CC214" s="215">
        <f t="shared" si="266"/>
        <v>33600</v>
      </c>
      <c r="CD214" s="215">
        <f t="shared" si="267"/>
        <v>3500001120</v>
      </c>
      <c r="CE214" s="219">
        <f t="shared" si="268"/>
        <v>11088</v>
      </c>
      <c r="CF214" s="219">
        <f t="shared" si="269"/>
        <v>1155000369.5999999</v>
      </c>
      <c r="CG214" s="241">
        <f t="shared" si="239"/>
        <v>39600</v>
      </c>
      <c r="CH214" s="241">
        <f t="shared" si="240"/>
        <v>4125001320</v>
      </c>
      <c r="CI214" s="241">
        <f t="shared" si="241"/>
        <v>0</v>
      </c>
      <c r="CJ214" s="241"/>
      <c r="CK214" s="241"/>
      <c r="CL214" s="241"/>
      <c r="CM214" s="241"/>
    </row>
    <row r="215" spans="1:16360" x14ac:dyDescent="0.35">
      <c r="A215" s="20" t="s">
        <v>8</v>
      </c>
      <c r="B215" s="20">
        <v>13050342</v>
      </c>
      <c r="C215" s="5" t="s">
        <v>308</v>
      </c>
      <c r="D215" s="6" t="s">
        <v>58</v>
      </c>
      <c r="E215" s="6">
        <v>12</v>
      </c>
      <c r="F215" s="6">
        <v>10</v>
      </c>
      <c r="G215" s="7">
        <v>1302083</v>
      </c>
      <c r="H215" s="8">
        <f t="shared" si="238"/>
        <v>130208.3</v>
      </c>
      <c r="I215" s="12">
        <f t="shared" si="205"/>
        <v>720</v>
      </c>
      <c r="J215" s="13">
        <f t="shared" si="206"/>
        <v>8640</v>
      </c>
      <c r="K215" s="14">
        <v>86400</v>
      </c>
      <c r="L215" s="14">
        <f t="shared" si="207"/>
        <v>11249997120</v>
      </c>
      <c r="M215" s="218">
        <f t="shared" si="208"/>
        <v>1500</v>
      </c>
      <c r="N215" s="218">
        <f t="shared" si="209"/>
        <v>18000</v>
      </c>
      <c r="O215" s="230">
        <v>180000</v>
      </c>
      <c r="P215" s="17">
        <f t="shared" si="210"/>
        <v>23437494000</v>
      </c>
      <c r="Q215" s="237">
        <v>0.5</v>
      </c>
      <c r="R215" s="8">
        <f t="shared" si="211"/>
        <v>90000</v>
      </c>
      <c r="S215" s="212">
        <f t="shared" si="212"/>
        <v>270000</v>
      </c>
      <c r="T215" s="212">
        <f t="shared" si="213"/>
        <v>35156241000</v>
      </c>
      <c r="U215" s="215">
        <v>9000</v>
      </c>
      <c r="V215" s="215">
        <f t="shared" si="214"/>
        <v>1171874700</v>
      </c>
      <c r="W215" s="215">
        <f t="shared" si="242"/>
        <v>4500</v>
      </c>
      <c r="X215" s="215">
        <f t="shared" si="215"/>
        <v>585937350</v>
      </c>
      <c r="Y215" s="221">
        <v>12600.000000000002</v>
      </c>
      <c r="Z215" s="221">
        <f t="shared" si="216"/>
        <v>1640624580.0000002</v>
      </c>
      <c r="AA215" s="221">
        <f t="shared" si="243"/>
        <v>6300.0000000000009</v>
      </c>
      <c r="AB215" s="221">
        <f t="shared" si="217"/>
        <v>820312290.00000012</v>
      </c>
      <c r="AC215" s="215">
        <v>12600.000000000002</v>
      </c>
      <c r="AD215" s="215">
        <f t="shared" si="218"/>
        <v>1640624580.0000002</v>
      </c>
      <c r="AE215" s="215">
        <f t="shared" si="244"/>
        <v>6300.0000000000009</v>
      </c>
      <c r="AF215" s="215">
        <f t="shared" si="219"/>
        <v>820312290.00000012</v>
      </c>
      <c r="AG215" s="215">
        <f t="shared" si="245"/>
        <v>34200</v>
      </c>
      <c r="AH215" s="215">
        <f t="shared" si="246"/>
        <v>4453123860</v>
      </c>
      <c r="AI215" s="215">
        <f t="shared" si="247"/>
        <v>17100</v>
      </c>
      <c r="AJ215" s="215">
        <f t="shared" si="248"/>
        <v>2226561930</v>
      </c>
      <c r="AK215" s="214">
        <v>12600.000000000002</v>
      </c>
      <c r="AL215" s="215">
        <f t="shared" si="220"/>
        <v>1640624580.0000002</v>
      </c>
      <c r="AM215" s="215">
        <f t="shared" si="249"/>
        <v>6300.0000000000009</v>
      </c>
      <c r="AN215" s="215">
        <f t="shared" si="221"/>
        <v>820312290.00000012</v>
      </c>
      <c r="AO215" s="215">
        <v>14400</v>
      </c>
      <c r="AP215" s="215">
        <f t="shared" si="222"/>
        <v>1874999520</v>
      </c>
      <c r="AQ215" s="215">
        <f t="shared" si="250"/>
        <v>7200</v>
      </c>
      <c r="AR215" s="215">
        <f t="shared" si="223"/>
        <v>937499760</v>
      </c>
      <c r="AS215" s="215">
        <v>10800</v>
      </c>
      <c r="AT215" s="215">
        <f t="shared" si="224"/>
        <v>1406249640</v>
      </c>
      <c r="AU215" s="215">
        <f t="shared" si="251"/>
        <v>5400</v>
      </c>
      <c r="AV215" s="215">
        <f t="shared" si="225"/>
        <v>703124820</v>
      </c>
      <c r="AW215" s="215">
        <f t="shared" si="252"/>
        <v>37800</v>
      </c>
      <c r="AX215" s="215">
        <f t="shared" si="253"/>
        <v>4921873740</v>
      </c>
      <c r="AY215" s="215">
        <f t="shared" si="254"/>
        <v>18900</v>
      </c>
      <c r="AZ215" s="215">
        <f t="shared" si="255"/>
        <v>2460936870</v>
      </c>
      <c r="BA215" s="215">
        <v>19800</v>
      </c>
      <c r="BB215" s="215">
        <f t="shared" si="226"/>
        <v>2578124340</v>
      </c>
      <c r="BC215" s="215">
        <f t="shared" si="256"/>
        <v>9900</v>
      </c>
      <c r="BD215" s="215">
        <f t="shared" si="227"/>
        <v>1289062170</v>
      </c>
      <c r="BE215" s="214">
        <v>19800</v>
      </c>
      <c r="BF215" s="215">
        <f t="shared" si="228"/>
        <v>2578124340</v>
      </c>
      <c r="BG215" s="215">
        <f t="shared" si="257"/>
        <v>9900</v>
      </c>
      <c r="BH215" s="215">
        <f t="shared" si="229"/>
        <v>1289062170</v>
      </c>
      <c r="BI215" s="215">
        <v>18000</v>
      </c>
      <c r="BJ215" s="215">
        <f t="shared" si="230"/>
        <v>2343749400</v>
      </c>
      <c r="BK215" s="215">
        <f t="shared" si="258"/>
        <v>9000</v>
      </c>
      <c r="BL215" s="215">
        <f t="shared" si="231"/>
        <v>1171874700</v>
      </c>
      <c r="BM215" s="215">
        <f t="shared" si="259"/>
        <v>57600</v>
      </c>
      <c r="BN215" s="215">
        <f t="shared" si="260"/>
        <v>7499998080</v>
      </c>
      <c r="BO215" s="215">
        <f t="shared" si="261"/>
        <v>1289081070</v>
      </c>
      <c r="BP215" s="215">
        <f t="shared" si="262"/>
        <v>3749999040</v>
      </c>
      <c r="BQ215" s="215">
        <v>19800</v>
      </c>
      <c r="BR215" s="215">
        <f t="shared" si="232"/>
        <v>2578124340</v>
      </c>
      <c r="BS215" s="215">
        <f t="shared" si="263"/>
        <v>9900</v>
      </c>
      <c r="BT215" s="215">
        <f t="shared" si="233"/>
        <v>1289062170</v>
      </c>
      <c r="BU215" s="215">
        <v>18000</v>
      </c>
      <c r="BV215" s="215">
        <f t="shared" si="234"/>
        <v>2343749400</v>
      </c>
      <c r="BW215" s="215">
        <f t="shared" si="264"/>
        <v>9000</v>
      </c>
      <c r="BX215" s="215">
        <f t="shared" si="235"/>
        <v>1171874700</v>
      </c>
      <c r="BY215" s="215">
        <v>12600.000000000002</v>
      </c>
      <c r="BZ215" s="215">
        <f t="shared" si="236"/>
        <v>1640624580.0000002</v>
      </c>
      <c r="CA215" s="215">
        <f t="shared" si="265"/>
        <v>6300.0000000000009</v>
      </c>
      <c r="CB215" s="215">
        <f t="shared" si="237"/>
        <v>820312290.00000012</v>
      </c>
      <c r="CC215" s="215">
        <f t="shared" si="266"/>
        <v>50400</v>
      </c>
      <c r="CD215" s="215">
        <f t="shared" si="267"/>
        <v>6562498320</v>
      </c>
      <c r="CE215" s="219">
        <f t="shared" si="268"/>
        <v>25200</v>
      </c>
      <c r="CF215" s="219">
        <f t="shared" si="269"/>
        <v>3281249160</v>
      </c>
      <c r="CG215" s="241">
        <f t="shared" si="239"/>
        <v>90000</v>
      </c>
      <c r="CH215" s="241">
        <f t="shared" si="240"/>
        <v>11718747000</v>
      </c>
      <c r="CI215" s="241">
        <f t="shared" si="241"/>
        <v>0</v>
      </c>
      <c r="CJ215" s="241"/>
      <c r="CK215" s="241"/>
      <c r="CL215" s="241"/>
      <c r="CM215" s="241"/>
    </row>
    <row r="216" spans="1:16360" x14ac:dyDescent="0.35">
      <c r="A216" s="20" t="s">
        <v>8</v>
      </c>
      <c r="B216" s="20">
        <v>13050341</v>
      </c>
      <c r="C216" s="5" t="s">
        <v>309</v>
      </c>
      <c r="D216" s="6" t="s">
        <v>58</v>
      </c>
      <c r="E216" s="6">
        <v>12</v>
      </c>
      <c r="F216" s="6">
        <v>10</v>
      </c>
      <c r="G216" s="7">
        <v>1562500</v>
      </c>
      <c r="H216" s="8">
        <f t="shared" si="238"/>
        <v>156250</v>
      </c>
      <c r="I216" s="12">
        <f t="shared" si="205"/>
        <v>720</v>
      </c>
      <c r="J216" s="13">
        <f t="shared" si="206"/>
        <v>8640</v>
      </c>
      <c r="K216" s="14">
        <v>86400</v>
      </c>
      <c r="L216" s="14">
        <f t="shared" si="207"/>
        <v>13500000000</v>
      </c>
      <c r="M216" s="218">
        <f t="shared" si="208"/>
        <v>1000</v>
      </c>
      <c r="N216" s="218">
        <f t="shared" si="209"/>
        <v>12000</v>
      </c>
      <c r="O216" s="230">
        <v>120000</v>
      </c>
      <c r="P216" s="17">
        <f t="shared" si="210"/>
        <v>18750000000</v>
      </c>
      <c r="Q216" s="237">
        <v>0.1</v>
      </c>
      <c r="R216" s="8">
        <f t="shared" si="211"/>
        <v>12000</v>
      </c>
      <c r="S216" s="212">
        <f t="shared" si="212"/>
        <v>132000</v>
      </c>
      <c r="T216" s="212">
        <f t="shared" si="213"/>
        <v>20625000000</v>
      </c>
      <c r="U216" s="215">
        <v>6000</v>
      </c>
      <c r="V216" s="215">
        <f t="shared" si="214"/>
        <v>937500000</v>
      </c>
      <c r="W216" s="215">
        <f t="shared" si="242"/>
        <v>600</v>
      </c>
      <c r="X216" s="215">
        <f t="shared" si="215"/>
        <v>93750000</v>
      </c>
      <c r="Y216" s="221">
        <v>8400</v>
      </c>
      <c r="Z216" s="221">
        <f t="shared" si="216"/>
        <v>1312500000</v>
      </c>
      <c r="AA216" s="221">
        <f t="shared" si="243"/>
        <v>840</v>
      </c>
      <c r="AB216" s="221">
        <f t="shared" si="217"/>
        <v>131250000</v>
      </c>
      <c r="AC216" s="215">
        <v>8400</v>
      </c>
      <c r="AD216" s="215">
        <f t="shared" si="218"/>
        <v>1312500000</v>
      </c>
      <c r="AE216" s="215">
        <f t="shared" si="244"/>
        <v>840</v>
      </c>
      <c r="AF216" s="215">
        <f t="shared" si="219"/>
        <v>131250000</v>
      </c>
      <c r="AG216" s="215">
        <f t="shared" si="245"/>
        <v>22800</v>
      </c>
      <c r="AH216" s="215">
        <f t="shared" si="246"/>
        <v>3562500000</v>
      </c>
      <c r="AI216" s="215">
        <f t="shared" si="247"/>
        <v>2280</v>
      </c>
      <c r="AJ216" s="215">
        <f t="shared" si="248"/>
        <v>356250000</v>
      </c>
      <c r="AK216" s="214">
        <v>8400</v>
      </c>
      <c r="AL216" s="215">
        <f t="shared" si="220"/>
        <v>1312500000</v>
      </c>
      <c r="AM216" s="215">
        <f t="shared" si="249"/>
        <v>840</v>
      </c>
      <c r="AN216" s="215">
        <f t="shared" si="221"/>
        <v>131250000</v>
      </c>
      <c r="AO216" s="215">
        <v>9600</v>
      </c>
      <c r="AP216" s="215">
        <f t="shared" si="222"/>
        <v>1500000000</v>
      </c>
      <c r="AQ216" s="215">
        <f t="shared" si="250"/>
        <v>960</v>
      </c>
      <c r="AR216" s="215">
        <f t="shared" si="223"/>
        <v>150000000</v>
      </c>
      <c r="AS216" s="215">
        <v>7200</v>
      </c>
      <c r="AT216" s="215">
        <f t="shared" si="224"/>
        <v>1125000000</v>
      </c>
      <c r="AU216" s="215">
        <f t="shared" si="251"/>
        <v>720</v>
      </c>
      <c r="AV216" s="215">
        <f t="shared" si="225"/>
        <v>112500000</v>
      </c>
      <c r="AW216" s="215">
        <f t="shared" si="252"/>
        <v>25200</v>
      </c>
      <c r="AX216" s="215">
        <f t="shared" si="253"/>
        <v>3937500000</v>
      </c>
      <c r="AY216" s="215">
        <f t="shared" si="254"/>
        <v>2520</v>
      </c>
      <c r="AZ216" s="215">
        <f t="shared" si="255"/>
        <v>393750000</v>
      </c>
      <c r="BA216" s="215">
        <v>13200</v>
      </c>
      <c r="BB216" s="215">
        <f t="shared" si="226"/>
        <v>2062500000</v>
      </c>
      <c r="BC216" s="215">
        <f t="shared" si="256"/>
        <v>1320</v>
      </c>
      <c r="BD216" s="215">
        <f t="shared" si="227"/>
        <v>206250000</v>
      </c>
      <c r="BE216" s="214">
        <v>13200</v>
      </c>
      <c r="BF216" s="215">
        <f t="shared" si="228"/>
        <v>2062500000</v>
      </c>
      <c r="BG216" s="215">
        <f t="shared" si="257"/>
        <v>1320</v>
      </c>
      <c r="BH216" s="215">
        <f t="shared" si="229"/>
        <v>206250000</v>
      </c>
      <c r="BI216" s="215">
        <v>12000</v>
      </c>
      <c r="BJ216" s="215">
        <f t="shared" si="230"/>
        <v>1875000000</v>
      </c>
      <c r="BK216" s="215">
        <f t="shared" si="258"/>
        <v>1200</v>
      </c>
      <c r="BL216" s="215">
        <f t="shared" si="231"/>
        <v>187500000</v>
      </c>
      <c r="BM216" s="215">
        <f t="shared" si="259"/>
        <v>38400</v>
      </c>
      <c r="BN216" s="215">
        <f t="shared" si="260"/>
        <v>6000000000</v>
      </c>
      <c r="BO216" s="215">
        <f t="shared" si="261"/>
        <v>206252520</v>
      </c>
      <c r="BP216" s="215">
        <f t="shared" si="262"/>
        <v>600000000</v>
      </c>
      <c r="BQ216" s="215">
        <v>13200</v>
      </c>
      <c r="BR216" s="215">
        <f t="shared" si="232"/>
        <v>2062500000</v>
      </c>
      <c r="BS216" s="215">
        <f t="shared" si="263"/>
        <v>1320</v>
      </c>
      <c r="BT216" s="215">
        <f t="shared" si="233"/>
        <v>206250000</v>
      </c>
      <c r="BU216" s="215">
        <v>12000</v>
      </c>
      <c r="BV216" s="215">
        <f t="shared" si="234"/>
        <v>1875000000</v>
      </c>
      <c r="BW216" s="215">
        <f t="shared" si="264"/>
        <v>1200</v>
      </c>
      <c r="BX216" s="215">
        <f t="shared" si="235"/>
        <v>187500000</v>
      </c>
      <c r="BY216" s="215">
        <v>8400</v>
      </c>
      <c r="BZ216" s="215">
        <f t="shared" si="236"/>
        <v>1312500000</v>
      </c>
      <c r="CA216" s="215">
        <f t="shared" si="265"/>
        <v>840</v>
      </c>
      <c r="CB216" s="215">
        <f t="shared" si="237"/>
        <v>131250000</v>
      </c>
      <c r="CC216" s="215">
        <f t="shared" si="266"/>
        <v>33600</v>
      </c>
      <c r="CD216" s="215">
        <f t="shared" si="267"/>
        <v>5250000000</v>
      </c>
      <c r="CE216" s="219">
        <f t="shared" si="268"/>
        <v>3360</v>
      </c>
      <c r="CF216" s="219">
        <f t="shared" si="269"/>
        <v>525000000</v>
      </c>
      <c r="CG216" s="241">
        <f t="shared" si="239"/>
        <v>12000</v>
      </c>
      <c r="CH216" s="241">
        <f t="shared" si="240"/>
        <v>1875000000</v>
      </c>
      <c r="CI216" s="241">
        <f t="shared" si="241"/>
        <v>0</v>
      </c>
      <c r="CJ216" s="241"/>
      <c r="CK216" s="241"/>
      <c r="CL216" s="241"/>
      <c r="CM216" s="241"/>
    </row>
    <row r="217" spans="1:16360" x14ac:dyDescent="0.35">
      <c r="A217" s="20" t="s">
        <v>11</v>
      </c>
      <c r="B217" s="20">
        <v>13080200</v>
      </c>
      <c r="C217" s="5" t="s">
        <v>310</v>
      </c>
      <c r="D217" s="6"/>
      <c r="E217" s="6">
        <v>12</v>
      </c>
      <c r="F217" s="6">
        <v>1</v>
      </c>
      <c r="G217" s="7">
        <v>90000</v>
      </c>
      <c r="H217" s="8">
        <f t="shared" si="238"/>
        <v>90000</v>
      </c>
      <c r="I217" s="12">
        <f t="shared" si="205"/>
        <v>28080</v>
      </c>
      <c r="J217" s="13">
        <f t="shared" si="206"/>
        <v>336960</v>
      </c>
      <c r="K217" s="14">
        <v>336960</v>
      </c>
      <c r="L217" s="14">
        <f t="shared" si="207"/>
        <v>30326400000</v>
      </c>
      <c r="M217" s="218">
        <f t="shared" si="208"/>
        <v>6000</v>
      </c>
      <c r="N217" s="218">
        <f t="shared" si="209"/>
        <v>72000</v>
      </c>
      <c r="O217" s="230">
        <v>72000</v>
      </c>
      <c r="P217" s="17">
        <f t="shared" si="210"/>
        <v>6480000000</v>
      </c>
      <c r="Q217" s="237">
        <v>0.1</v>
      </c>
      <c r="R217" s="8">
        <f t="shared" si="211"/>
        <v>7200</v>
      </c>
      <c r="S217" s="212">
        <f t="shared" si="212"/>
        <v>79200</v>
      </c>
      <c r="T217" s="212">
        <f t="shared" si="213"/>
        <v>7128000000</v>
      </c>
      <c r="U217" s="215">
        <v>3600</v>
      </c>
      <c r="V217" s="215">
        <f t="shared" si="214"/>
        <v>324000000</v>
      </c>
      <c r="W217" s="215">
        <f t="shared" si="242"/>
        <v>360</v>
      </c>
      <c r="X217" s="215">
        <f t="shared" si="215"/>
        <v>32400000</v>
      </c>
      <c r="Y217" s="221">
        <v>5040.0000000000009</v>
      </c>
      <c r="Z217" s="221">
        <f t="shared" si="216"/>
        <v>453600000.00000006</v>
      </c>
      <c r="AA217" s="221">
        <f t="shared" si="243"/>
        <v>504.00000000000011</v>
      </c>
      <c r="AB217" s="221">
        <f t="shared" si="217"/>
        <v>45360000.000000007</v>
      </c>
      <c r="AC217" s="215">
        <v>5040.0000000000009</v>
      </c>
      <c r="AD217" s="215">
        <f t="shared" si="218"/>
        <v>453600000.00000006</v>
      </c>
      <c r="AE217" s="215">
        <f t="shared" si="244"/>
        <v>504.00000000000011</v>
      </c>
      <c r="AF217" s="215">
        <f t="shared" si="219"/>
        <v>45360000.000000007</v>
      </c>
      <c r="AG217" s="215">
        <f t="shared" si="245"/>
        <v>13680.000000000002</v>
      </c>
      <c r="AH217" s="215">
        <f t="shared" si="246"/>
        <v>1231200000</v>
      </c>
      <c r="AI217" s="215">
        <f t="shared" si="247"/>
        <v>1368.0000000000002</v>
      </c>
      <c r="AJ217" s="215">
        <f t="shared" si="248"/>
        <v>123120000.00000001</v>
      </c>
      <c r="AK217" s="214">
        <v>5040.0000000000009</v>
      </c>
      <c r="AL217" s="215">
        <f t="shared" si="220"/>
        <v>453600000.00000006</v>
      </c>
      <c r="AM217" s="215">
        <f t="shared" si="249"/>
        <v>504.00000000000011</v>
      </c>
      <c r="AN217" s="215">
        <f t="shared" si="221"/>
        <v>45360000.000000007</v>
      </c>
      <c r="AO217" s="215">
        <v>5760</v>
      </c>
      <c r="AP217" s="215">
        <f t="shared" si="222"/>
        <v>518400000</v>
      </c>
      <c r="AQ217" s="215">
        <f t="shared" si="250"/>
        <v>576</v>
      </c>
      <c r="AR217" s="215">
        <f t="shared" si="223"/>
        <v>51840000</v>
      </c>
      <c r="AS217" s="215">
        <v>4320</v>
      </c>
      <c r="AT217" s="215">
        <f t="shared" si="224"/>
        <v>388800000</v>
      </c>
      <c r="AU217" s="215">
        <f t="shared" si="251"/>
        <v>432</v>
      </c>
      <c r="AV217" s="215">
        <f t="shared" si="225"/>
        <v>38880000</v>
      </c>
      <c r="AW217" s="215">
        <f t="shared" si="252"/>
        <v>15120</v>
      </c>
      <c r="AX217" s="215">
        <f t="shared" si="253"/>
        <v>1360800000</v>
      </c>
      <c r="AY217" s="215">
        <f t="shared" si="254"/>
        <v>1512</v>
      </c>
      <c r="AZ217" s="215">
        <f t="shared" si="255"/>
        <v>136080000</v>
      </c>
      <c r="BA217" s="215">
        <v>7920</v>
      </c>
      <c r="BB217" s="215">
        <f t="shared" si="226"/>
        <v>712800000</v>
      </c>
      <c r="BC217" s="215">
        <f t="shared" si="256"/>
        <v>792</v>
      </c>
      <c r="BD217" s="215">
        <f t="shared" si="227"/>
        <v>71280000</v>
      </c>
      <c r="BE217" s="214">
        <v>7920</v>
      </c>
      <c r="BF217" s="215">
        <f t="shared" si="228"/>
        <v>712800000</v>
      </c>
      <c r="BG217" s="215">
        <f t="shared" si="257"/>
        <v>792</v>
      </c>
      <c r="BH217" s="215">
        <f t="shared" si="229"/>
        <v>71280000</v>
      </c>
      <c r="BI217" s="215">
        <v>7200</v>
      </c>
      <c r="BJ217" s="215">
        <f t="shared" si="230"/>
        <v>648000000</v>
      </c>
      <c r="BK217" s="215">
        <f t="shared" si="258"/>
        <v>720</v>
      </c>
      <c r="BL217" s="215">
        <f t="shared" si="231"/>
        <v>64800000</v>
      </c>
      <c r="BM217" s="215">
        <f t="shared" si="259"/>
        <v>23040</v>
      </c>
      <c r="BN217" s="215">
        <f t="shared" si="260"/>
        <v>2073600000</v>
      </c>
      <c r="BO217" s="215">
        <f t="shared" si="261"/>
        <v>71281512</v>
      </c>
      <c r="BP217" s="215">
        <f t="shared" si="262"/>
        <v>207360000</v>
      </c>
      <c r="BQ217" s="215">
        <v>7920</v>
      </c>
      <c r="BR217" s="215">
        <f t="shared" si="232"/>
        <v>712800000</v>
      </c>
      <c r="BS217" s="215">
        <f t="shared" si="263"/>
        <v>792</v>
      </c>
      <c r="BT217" s="215">
        <f t="shared" si="233"/>
        <v>71280000</v>
      </c>
      <c r="BU217" s="215">
        <v>7200</v>
      </c>
      <c r="BV217" s="215">
        <f t="shared" si="234"/>
        <v>648000000</v>
      </c>
      <c r="BW217" s="215">
        <f t="shared" si="264"/>
        <v>720</v>
      </c>
      <c r="BX217" s="215">
        <f t="shared" si="235"/>
        <v>64800000</v>
      </c>
      <c r="BY217" s="215">
        <v>5040.0000000000009</v>
      </c>
      <c r="BZ217" s="215">
        <f t="shared" si="236"/>
        <v>453600000.00000006</v>
      </c>
      <c r="CA217" s="215">
        <f t="shared" si="265"/>
        <v>504.00000000000011</v>
      </c>
      <c r="CB217" s="215">
        <f t="shared" si="237"/>
        <v>45360000.000000007</v>
      </c>
      <c r="CC217" s="215">
        <f t="shared" si="266"/>
        <v>20160</v>
      </c>
      <c r="CD217" s="215">
        <f t="shared" si="267"/>
        <v>1814400000</v>
      </c>
      <c r="CE217" s="219">
        <f t="shared" si="268"/>
        <v>2016</v>
      </c>
      <c r="CF217" s="219">
        <f t="shared" si="269"/>
        <v>181440000</v>
      </c>
      <c r="CG217" s="241">
        <f t="shared" si="239"/>
        <v>7200</v>
      </c>
      <c r="CH217" s="241">
        <f t="shared" si="240"/>
        <v>648000000</v>
      </c>
      <c r="CI217" s="241">
        <f t="shared" si="241"/>
        <v>0</v>
      </c>
      <c r="CJ217" s="241"/>
      <c r="CK217" s="241"/>
      <c r="CL217" s="241"/>
      <c r="CM217" s="241"/>
    </row>
    <row r="218" spans="1:16360" x14ac:dyDescent="0.35">
      <c r="A218" s="20" t="s">
        <v>11</v>
      </c>
      <c r="B218" s="20">
        <v>13080202</v>
      </c>
      <c r="C218" s="5" t="s">
        <v>125</v>
      </c>
      <c r="D218" s="6"/>
      <c r="E218" s="6">
        <v>12</v>
      </c>
      <c r="F218" s="6">
        <v>1</v>
      </c>
      <c r="G218" s="7">
        <v>114000</v>
      </c>
      <c r="H218" s="8">
        <f t="shared" si="238"/>
        <v>114000</v>
      </c>
      <c r="I218" s="12">
        <f t="shared" si="205"/>
        <v>28800</v>
      </c>
      <c r="J218" s="13">
        <f t="shared" si="206"/>
        <v>345600</v>
      </c>
      <c r="K218" s="14">
        <v>345600</v>
      </c>
      <c r="L218" s="14">
        <f t="shared" si="207"/>
        <v>39398400000</v>
      </c>
      <c r="M218" s="218">
        <f t="shared" si="208"/>
        <v>12000</v>
      </c>
      <c r="N218" s="218">
        <f t="shared" si="209"/>
        <v>144000</v>
      </c>
      <c r="O218" s="230">
        <v>144000</v>
      </c>
      <c r="P218" s="17">
        <f t="shared" si="210"/>
        <v>16416000000</v>
      </c>
      <c r="Q218" s="237">
        <v>0.1</v>
      </c>
      <c r="R218" s="8">
        <f t="shared" si="211"/>
        <v>14400</v>
      </c>
      <c r="S218" s="212">
        <f t="shared" si="212"/>
        <v>158400</v>
      </c>
      <c r="T218" s="212">
        <f t="shared" si="213"/>
        <v>18057600000</v>
      </c>
      <c r="U218" s="215">
        <v>7200</v>
      </c>
      <c r="V218" s="215">
        <f t="shared" si="214"/>
        <v>820800000</v>
      </c>
      <c r="W218" s="215">
        <f t="shared" si="242"/>
        <v>720</v>
      </c>
      <c r="X218" s="215">
        <f t="shared" si="215"/>
        <v>82080000</v>
      </c>
      <c r="Y218" s="221">
        <v>10080.000000000002</v>
      </c>
      <c r="Z218" s="221">
        <f t="shared" si="216"/>
        <v>1149120000.0000002</v>
      </c>
      <c r="AA218" s="221">
        <f t="shared" si="243"/>
        <v>1008.0000000000002</v>
      </c>
      <c r="AB218" s="221">
        <f t="shared" si="217"/>
        <v>114912000.00000003</v>
      </c>
      <c r="AC218" s="215">
        <v>10080.000000000002</v>
      </c>
      <c r="AD218" s="215">
        <f t="shared" si="218"/>
        <v>1149120000.0000002</v>
      </c>
      <c r="AE218" s="215">
        <f t="shared" si="244"/>
        <v>1008.0000000000002</v>
      </c>
      <c r="AF218" s="215">
        <f t="shared" si="219"/>
        <v>114912000.00000003</v>
      </c>
      <c r="AG218" s="215">
        <f t="shared" si="245"/>
        <v>27360.000000000004</v>
      </c>
      <c r="AH218" s="215">
        <f t="shared" si="246"/>
        <v>3119040000.0000005</v>
      </c>
      <c r="AI218" s="215">
        <f t="shared" si="247"/>
        <v>2736.0000000000005</v>
      </c>
      <c r="AJ218" s="215">
        <f t="shared" si="248"/>
        <v>311904000.00000006</v>
      </c>
      <c r="AK218" s="214">
        <v>10080.000000000002</v>
      </c>
      <c r="AL218" s="215">
        <f t="shared" si="220"/>
        <v>1149120000.0000002</v>
      </c>
      <c r="AM218" s="215">
        <f t="shared" si="249"/>
        <v>1008.0000000000002</v>
      </c>
      <c r="AN218" s="215">
        <f t="shared" si="221"/>
        <v>114912000.00000003</v>
      </c>
      <c r="AO218" s="215">
        <v>11520</v>
      </c>
      <c r="AP218" s="215">
        <f t="shared" si="222"/>
        <v>1313280000</v>
      </c>
      <c r="AQ218" s="215">
        <f t="shared" si="250"/>
        <v>1152</v>
      </c>
      <c r="AR218" s="215">
        <f t="shared" si="223"/>
        <v>131328000</v>
      </c>
      <c r="AS218" s="215">
        <v>8640</v>
      </c>
      <c r="AT218" s="215">
        <f t="shared" si="224"/>
        <v>984960000</v>
      </c>
      <c r="AU218" s="215">
        <f t="shared" si="251"/>
        <v>864</v>
      </c>
      <c r="AV218" s="215">
        <f t="shared" si="225"/>
        <v>98496000</v>
      </c>
      <c r="AW218" s="215">
        <f t="shared" si="252"/>
        <v>30240</v>
      </c>
      <c r="AX218" s="215">
        <f t="shared" si="253"/>
        <v>3447360000</v>
      </c>
      <c r="AY218" s="215">
        <f t="shared" si="254"/>
        <v>3024</v>
      </c>
      <c r="AZ218" s="215">
        <f t="shared" si="255"/>
        <v>344736000</v>
      </c>
      <c r="BA218" s="215">
        <v>15840</v>
      </c>
      <c r="BB218" s="215">
        <f t="shared" si="226"/>
        <v>1805760000</v>
      </c>
      <c r="BC218" s="215">
        <f t="shared" si="256"/>
        <v>1584</v>
      </c>
      <c r="BD218" s="215">
        <f t="shared" si="227"/>
        <v>180576000</v>
      </c>
      <c r="BE218" s="214">
        <v>15840</v>
      </c>
      <c r="BF218" s="215">
        <f t="shared" si="228"/>
        <v>1805760000</v>
      </c>
      <c r="BG218" s="215">
        <f t="shared" si="257"/>
        <v>1584</v>
      </c>
      <c r="BH218" s="215">
        <f t="shared" si="229"/>
        <v>180576000</v>
      </c>
      <c r="BI218" s="215">
        <v>14400</v>
      </c>
      <c r="BJ218" s="215">
        <f t="shared" si="230"/>
        <v>1641600000</v>
      </c>
      <c r="BK218" s="215">
        <f t="shared" si="258"/>
        <v>1440</v>
      </c>
      <c r="BL218" s="215">
        <f t="shared" si="231"/>
        <v>164160000</v>
      </c>
      <c r="BM218" s="215">
        <f t="shared" si="259"/>
        <v>46080</v>
      </c>
      <c r="BN218" s="215">
        <f t="shared" si="260"/>
        <v>5253120000</v>
      </c>
      <c r="BO218" s="215">
        <f t="shared" si="261"/>
        <v>180579024</v>
      </c>
      <c r="BP218" s="215">
        <f t="shared" si="262"/>
        <v>525312000</v>
      </c>
      <c r="BQ218" s="215">
        <v>15840</v>
      </c>
      <c r="BR218" s="215">
        <f t="shared" si="232"/>
        <v>1805760000</v>
      </c>
      <c r="BS218" s="215">
        <f t="shared" si="263"/>
        <v>1584</v>
      </c>
      <c r="BT218" s="215">
        <f t="shared" si="233"/>
        <v>180576000</v>
      </c>
      <c r="BU218" s="215">
        <v>14400</v>
      </c>
      <c r="BV218" s="215">
        <f t="shared" si="234"/>
        <v>1641600000</v>
      </c>
      <c r="BW218" s="215">
        <f t="shared" si="264"/>
        <v>1440</v>
      </c>
      <c r="BX218" s="215">
        <f t="shared" si="235"/>
        <v>164160000</v>
      </c>
      <c r="BY218" s="215">
        <v>10080.000000000002</v>
      </c>
      <c r="BZ218" s="215">
        <f t="shared" si="236"/>
        <v>1149120000.0000002</v>
      </c>
      <c r="CA218" s="215">
        <f t="shared" si="265"/>
        <v>1008.0000000000002</v>
      </c>
      <c r="CB218" s="215">
        <f t="shared" si="237"/>
        <v>114912000.00000003</v>
      </c>
      <c r="CC218" s="215">
        <f t="shared" si="266"/>
        <v>40320</v>
      </c>
      <c r="CD218" s="215">
        <f t="shared" si="267"/>
        <v>4596480000</v>
      </c>
      <c r="CE218" s="219">
        <f t="shared" si="268"/>
        <v>4032</v>
      </c>
      <c r="CF218" s="219">
        <f t="shared" si="269"/>
        <v>459648000</v>
      </c>
      <c r="CG218" s="241">
        <f t="shared" si="239"/>
        <v>14400</v>
      </c>
      <c r="CH218" s="241">
        <f t="shared" si="240"/>
        <v>1641600000</v>
      </c>
      <c r="CI218" s="241">
        <f t="shared" si="241"/>
        <v>0</v>
      </c>
      <c r="CJ218" s="241"/>
      <c r="CK218" s="241"/>
      <c r="CL218" s="241"/>
      <c r="CM218" s="241"/>
    </row>
    <row r="219" spans="1:16360" x14ac:dyDescent="0.35">
      <c r="A219" s="20" t="s">
        <v>11</v>
      </c>
      <c r="B219" s="20">
        <v>13080201</v>
      </c>
      <c r="C219" s="5" t="s">
        <v>311</v>
      </c>
      <c r="D219" s="6"/>
      <c r="E219" s="6">
        <v>12</v>
      </c>
      <c r="F219" s="6">
        <v>1</v>
      </c>
      <c r="G219" s="7">
        <v>156000</v>
      </c>
      <c r="H219" s="8">
        <f t="shared" si="238"/>
        <v>156000</v>
      </c>
      <c r="I219" s="12">
        <f t="shared" si="205"/>
        <v>21600</v>
      </c>
      <c r="J219" s="13">
        <f t="shared" si="206"/>
        <v>259200</v>
      </c>
      <c r="K219" s="14">
        <v>259200</v>
      </c>
      <c r="L219" s="14">
        <f t="shared" si="207"/>
        <v>40435200000</v>
      </c>
      <c r="M219" s="218">
        <f t="shared" si="208"/>
        <v>5000</v>
      </c>
      <c r="N219" s="218">
        <f t="shared" si="209"/>
        <v>60000</v>
      </c>
      <c r="O219" s="230">
        <v>60000</v>
      </c>
      <c r="P219" s="17">
        <f t="shared" si="210"/>
        <v>9360000000</v>
      </c>
      <c r="Q219" s="237">
        <v>0.1</v>
      </c>
      <c r="R219" s="8">
        <f t="shared" si="211"/>
        <v>6000</v>
      </c>
      <c r="S219" s="212">
        <f t="shared" si="212"/>
        <v>66000</v>
      </c>
      <c r="T219" s="212">
        <f t="shared" si="213"/>
        <v>10296000000</v>
      </c>
      <c r="U219" s="215">
        <v>3000</v>
      </c>
      <c r="V219" s="215">
        <f t="shared" si="214"/>
        <v>468000000</v>
      </c>
      <c r="W219" s="215">
        <f t="shared" si="242"/>
        <v>300</v>
      </c>
      <c r="X219" s="215">
        <f t="shared" si="215"/>
        <v>46800000</v>
      </c>
      <c r="Y219" s="221">
        <v>4200</v>
      </c>
      <c r="Z219" s="221">
        <f t="shared" si="216"/>
        <v>655200000</v>
      </c>
      <c r="AA219" s="221">
        <f t="shared" si="243"/>
        <v>420</v>
      </c>
      <c r="AB219" s="221">
        <f t="shared" si="217"/>
        <v>65520000</v>
      </c>
      <c r="AC219" s="215">
        <v>4200</v>
      </c>
      <c r="AD219" s="215">
        <f t="shared" si="218"/>
        <v>655200000</v>
      </c>
      <c r="AE219" s="215">
        <f t="shared" si="244"/>
        <v>420</v>
      </c>
      <c r="AF219" s="215">
        <f t="shared" si="219"/>
        <v>65520000</v>
      </c>
      <c r="AG219" s="215">
        <f t="shared" si="245"/>
        <v>11400</v>
      </c>
      <c r="AH219" s="215">
        <f t="shared" si="246"/>
        <v>1778400000</v>
      </c>
      <c r="AI219" s="215">
        <f t="shared" si="247"/>
        <v>1140</v>
      </c>
      <c r="AJ219" s="215">
        <f t="shared" si="248"/>
        <v>177840000</v>
      </c>
      <c r="AK219" s="214">
        <v>4200</v>
      </c>
      <c r="AL219" s="215">
        <f t="shared" si="220"/>
        <v>655200000</v>
      </c>
      <c r="AM219" s="215">
        <f t="shared" si="249"/>
        <v>420</v>
      </c>
      <c r="AN219" s="215">
        <f t="shared" si="221"/>
        <v>65520000</v>
      </c>
      <c r="AO219" s="215">
        <v>4800</v>
      </c>
      <c r="AP219" s="215">
        <f t="shared" si="222"/>
        <v>748800000</v>
      </c>
      <c r="AQ219" s="215">
        <f t="shared" si="250"/>
        <v>480</v>
      </c>
      <c r="AR219" s="215">
        <f t="shared" si="223"/>
        <v>74880000</v>
      </c>
      <c r="AS219" s="215">
        <v>3600</v>
      </c>
      <c r="AT219" s="215">
        <f t="shared" si="224"/>
        <v>561600000</v>
      </c>
      <c r="AU219" s="215">
        <f t="shared" si="251"/>
        <v>360</v>
      </c>
      <c r="AV219" s="215">
        <f t="shared" si="225"/>
        <v>56160000</v>
      </c>
      <c r="AW219" s="215">
        <f t="shared" si="252"/>
        <v>12600</v>
      </c>
      <c r="AX219" s="215">
        <f t="shared" si="253"/>
        <v>1965600000</v>
      </c>
      <c r="AY219" s="215">
        <f t="shared" si="254"/>
        <v>1260</v>
      </c>
      <c r="AZ219" s="215">
        <f t="shared" si="255"/>
        <v>196560000</v>
      </c>
      <c r="BA219" s="215">
        <v>6600</v>
      </c>
      <c r="BB219" s="215">
        <f t="shared" si="226"/>
        <v>1029600000</v>
      </c>
      <c r="BC219" s="215">
        <f t="shared" si="256"/>
        <v>660</v>
      </c>
      <c r="BD219" s="215">
        <f t="shared" si="227"/>
        <v>102960000</v>
      </c>
      <c r="BE219" s="214">
        <v>6600</v>
      </c>
      <c r="BF219" s="215">
        <f t="shared" si="228"/>
        <v>1029600000</v>
      </c>
      <c r="BG219" s="215">
        <f t="shared" si="257"/>
        <v>660</v>
      </c>
      <c r="BH219" s="215">
        <f t="shared" si="229"/>
        <v>102960000</v>
      </c>
      <c r="BI219" s="215">
        <v>6000</v>
      </c>
      <c r="BJ219" s="215">
        <f t="shared" si="230"/>
        <v>936000000</v>
      </c>
      <c r="BK219" s="215">
        <f t="shared" si="258"/>
        <v>600</v>
      </c>
      <c r="BL219" s="215">
        <f t="shared" si="231"/>
        <v>93600000</v>
      </c>
      <c r="BM219" s="215">
        <f t="shared" si="259"/>
        <v>19200</v>
      </c>
      <c r="BN219" s="215">
        <f t="shared" si="260"/>
        <v>2995200000</v>
      </c>
      <c r="BO219" s="215">
        <f t="shared" si="261"/>
        <v>102961260</v>
      </c>
      <c r="BP219" s="215">
        <f t="shared" si="262"/>
        <v>299520000</v>
      </c>
      <c r="BQ219" s="215">
        <v>6600</v>
      </c>
      <c r="BR219" s="215">
        <f t="shared" si="232"/>
        <v>1029600000</v>
      </c>
      <c r="BS219" s="215">
        <f t="shared" si="263"/>
        <v>660</v>
      </c>
      <c r="BT219" s="215">
        <f t="shared" si="233"/>
        <v>102960000</v>
      </c>
      <c r="BU219" s="215">
        <v>6000</v>
      </c>
      <c r="BV219" s="215">
        <f t="shared" si="234"/>
        <v>936000000</v>
      </c>
      <c r="BW219" s="215">
        <f t="shared" si="264"/>
        <v>600</v>
      </c>
      <c r="BX219" s="215">
        <f t="shared" si="235"/>
        <v>93600000</v>
      </c>
      <c r="BY219" s="215">
        <v>4200</v>
      </c>
      <c r="BZ219" s="215">
        <f t="shared" si="236"/>
        <v>655200000</v>
      </c>
      <c r="CA219" s="215">
        <f t="shared" si="265"/>
        <v>420</v>
      </c>
      <c r="CB219" s="215">
        <f t="shared" si="237"/>
        <v>65520000</v>
      </c>
      <c r="CC219" s="215">
        <f t="shared" si="266"/>
        <v>16800</v>
      </c>
      <c r="CD219" s="215">
        <f t="shared" si="267"/>
        <v>2620800000</v>
      </c>
      <c r="CE219" s="219">
        <f t="shared" si="268"/>
        <v>1680</v>
      </c>
      <c r="CF219" s="219">
        <f t="shared" si="269"/>
        <v>262080000</v>
      </c>
      <c r="CG219" s="241">
        <f t="shared" si="239"/>
        <v>6000</v>
      </c>
      <c r="CH219" s="241">
        <f t="shared" si="240"/>
        <v>936000000</v>
      </c>
      <c r="CI219" s="241">
        <f t="shared" si="241"/>
        <v>0</v>
      </c>
      <c r="CJ219" s="241"/>
      <c r="CK219" s="241"/>
      <c r="CL219" s="241"/>
      <c r="CM219" s="241"/>
    </row>
    <row r="220" spans="1:16360" x14ac:dyDescent="0.35">
      <c r="A220" s="20" t="s">
        <v>11</v>
      </c>
      <c r="B220" s="24" t="s">
        <v>503</v>
      </c>
      <c r="C220" s="91" t="s">
        <v>560</v>
      </c>
      <c r="D220" s="20"/>
      <c r="E220" s="20">
        <v>9</v>
      </c>
      <c r="F220" s="6">
        <v>100</v>
      </c>
      <c r="G220" s="7">
        <v>845010</v>
      </c>
      <c r="H220" s="8">
        <f t="shared" si="238"/>
        <v>8450.1</v>
      </c>
      <c r="I220" s="12">
        <f t="shared" si="205"/>
        <v>888.88888888888891</v>
      </c>
      <c r="J220" s="13">
        <f t="shared" si="206"/>
        <v>8000</v>
      </c>
      <c r="K220" s="14">
        <v>800000</v>
      </c>
      <c r="L220" s="14">
        <f t="shared" si="207"/>
        <v>6760080000</v>
      </c>
      <c r="M220" s="218">
        <f t="shared" si="208"/>
        <v>2000</v>
      </c>
      <c r="N220" s="218">
        <f t="shared" si="209"/>
        <v>18000</v>
      </c>
      <c r="O220" s="17">
        <v>1800000</v>
      </c>
      <c r="P220" s="17">
        <f t="shared" si="210"/>
        <v>15210180000</v>
      </c>
      <c r="Q220" s="237">
        <v>0.2</v>
      </c>
      <c r="R220" s="8">
        <f t="shared" si="211"/>
        <v>360000</v>
      </c>
      <c r="S220" s="212">
        <f t="shared" si="212"/>
        <v>2160000</v>
      </c>
      <c r="T220" s="212">
        <f t="shared" si="213"/>
        <v>18252216000</v>
      </c>
      <c r="U220" s="215"/>
      <c r="V220" s="215">
        <f t="shared" si="214"/>
        <v>0</v>
      </c>
      <c r="W220" s="215">
        <f t="shared" si="242"/>
        <v>0</v>
      </c>
      <c r="X220" s="215">
        <f t="shared" si="215"/>
        <v>0</v>
      </c>
      <c r="Y220" s="221"/>
      <c r="Z220" s="221">
        <f t="shared" si="216"/>
        <v>0</v>
      </c>
      <c r="AA220" s="221">
        <f t="shared" si="243"/>
        <v>0</v>
      </c>
      <c r="AB220" s="221">
        <f t="shared" si="217"/>
        <v>0</v>
      </c>
      <c r="AC220" s="215">
        <v>144000</v>
      </c>
      <c r="AD220" s="215">
        <f t="shared" si="218"/>
        <v>1216814400</v>
      </c>
      <c r="AE220" s="215">
        <f t="shared" si="244"/>
        <v>28800</v>
      </c>
      <c r="AF220" s="215">
        <f t="shared" si="219"/>
        <v>243362880</v>
      </c>
      <c r="AG220" s="215">
        <f t="shared" si="245"/>
        <v>144000</v>
      </c>
      <c r="AH220" s="215">
        <f t="shared" si="246"/>
        <v>1216814400</v>
      </c>
      <c r="AI220" s="215">
        <f t="shared" si="247"/>
        <v>28800</v>
      </c>
      <c r="AJ220" s="215">
        <f t="shared" si="248"/>
        <v>243362880</v>
      </c>
      <c r="AK220" s="214">
        <v>180000</v>
      </c>
      <c r="AL220" s="215">
        <f t="shared" si="220"/>
        <v>1521018000</v>
      </c>
      <c r="AM220" s="215">
        <f t="shared" si="249"/>
        <v>36000</v>
      </c>
      <c r="AN220" s="215">
        <f t="shared" si="221"/>
        <v>304203600</v>
      </c>
      <c r="AO220" s="215">
        <v>198000</v>
      </c>
      <c r="AP220" s="215">
        <f t="shared" si="222"/>
        <v>1673119800</v>
      </c>
      <c r="AQ220" s="215">
        <f t="shared" si="250"/>
        <v>39600</v>
      </c>
      <c r="AR220" s="215">
        <f t="shared" si="223"/>
        <v>334623960</v>
      </c>
      <c r="AS220" s="215">
        <v>180000</v>
      </c>
      <c r="AT220" s="215">
        <f t="shared" si="224"/>
        <v>1521018000</v>
      </c>
      <c r="AU220" s="215">
        <f t="shared" si="251"/>
        <v>36000</v>
      </c>
      <c r="AV220" s="215">
        <f t="shared" si="225"/>
        <v>304203600</v>
      </c>
      <c r="AW220" s="215">
        <f t="shared" si="252"/>
        <v>558000</v>
      </c>
      <c r="AX220" s="215">
        <f t="shared" si="253"/>
        <v>4715155800</v>
      </c>
      <c r="AY220" s="215">
        <f t="shared" si="254"/>
        <v>111600</v>
      </c>
      <c r="AZ220" s="215">
        <f t="shared" si="255"/>
        <v>943031160</v>
      </c>
      <c r="BA220" s="215">
        <v>198000</v>
      </c>
      <c r="BB220" s="215">
        <f t="shared" si="226"/>
        <v>1673119800</v>
      </c>
      <c r="BC220" s="215">
        <f t="shared" si="256"/>
        <v>39600</v>
      </c>
      <c r="BD220" s="215">
        <f t="shared" si="227"/>
        <v>334623960</v>
      </c>
      <c r="BE220" s="214">
        <v>198000</v>
      </c>
      <c r="BF220" s="215">
        <f t="shared" si="228"/>
        <v>1673119800</v>
      </c>
      <c r="BG220" s="215">
        <f t="shared" si="257"/>
        <v>39600</v>
      </c>
      <c r="BH220" s="215">
        <f t="shared" si="229"/>
        <v>334623960</v>
      </c>
      <c r="BI220" s="215">
        <v>198000</v>
      </c>
      <c r="BJ220" s="215">
        <f t="shared" si="230"/>
        <v>1673119800</v>
      </c>
      <c r="BK220" s="215">
        <f t="shared" si="258"/>
        <v>39600</v>
      </c>
      <c r="BL220" s="215">
        <f t="shared" si="231"/>
        <v>334623960</v>
      </c>
      <c r="BM220" s="215">
        <f t="shared" si="259"/>
        <v>594000</v>
      </c>
      <c r="BN220" s="215">
        <f t="shared" si="260"/>
        <v>5019359400</v>
      </c>
      <c r="BO220" s="215">
        <f t="shared" si="261"/>
        <v>334703160</v>
      </c>
      <c r="BP220" s="215">
        <f t="shared" si="262"/>
        <v>1003871880</v>
      </c>
      <c r="BQ220" s="215">
        <v>198000</v>
      </c>
      <c r="BR220" s="215">
        <f t="shared" si="232"/>
        <v>1673119800</v>
      </c>
      <c r="BS220" s="215">
        <f t="shared" si="263"/>
        <v>39600</v>
      </c>
      <c r="BT220" s="215">
        <f t="shared" si="233"/>
        <v>334623960</v>
      </c>
      <c r="BU220" s="215">
        <v>180000</v>
      </c>
      <c r="BV220" s="215">
        <f t="shared" si="234"/>
        <v>1521018000</v>
      </c>
      <c r="BW220" s="215">
        <f t="shared" si="264"/>
        <v>36000</v>
      </c>
      <c r="BX220" s="215">
        <f t="shared" si="235"/>
        <v>304203600</v>
      </c>
      <c r="BY220" s="215">
        <v>126000.00000000001</v>
      </c>
      <c r="BZ220" s="215">
        <f t="shared" si="236"/>
        <v>1064712600.0000001</v>
      </c>
      <c r="CA220" s="215">
        <f t="shared" si="265"/>
        <v>25200.000000000004</v>
      </c>
      <c r="CB220" s="215">
        <f t="shared" si="237"/>
        <v>212942520.00000003</v>
      </c>
      <c r="CC220" s="215">
        <f t="shared" si="266"/>
        <v>504000</v>
      </c>
      <c r="CD220" s="215">
        <f t="shared" si="267"/>
        <v>4258850400</v>
      </c>
      <c r="CE220" s="219">
        <f t="shared" si="268"/>
        <v>100800</v>
      </c>
      <c r="CF220" s="219">
        <f t="shared" si="269"/>
        <v>851770080</v>
      </c>
      <c r="CG220" s="241">
        <f t="shared" si="239"/>
        <v>360000</v>
      </c>
      <c r="CH220" s="241">
        <f t="shared" si="240"/>
        <v>3042036000</v>
      </c>
      <c r="CI220" s="241">
        <f t="shared" si="241"/>
        <v>0</v>
      </c>
      <c r="CJ220" s="241"/>
      <c r="CK220" s="241"/>
      <c r="CL220" s="241"/>
      <c r="CM220" s="241"/>
    </row>
    <row r="221" spans="1:16360" x14ac:dyDescent="0.35">
      <c r="A221" s="43" t="s">
        <v>11</v>
      </c>
      <c r="B221" s="24" t="s">
        <v>512</v>
      </c>
      <c r="C221" s="5" t="s">
        <v>172</v>
      </c>
      <c r="D221" s="6" t="s">
        <v>171</v>
      </c>
      <c r="E221" s="130">
        <v>7</v>
      </c>
      <c r="F221" s="6">
        <v>100</v>
      </c>
      <c r="G221" s="7">
        <v>405900</v>
      </c>
      <c r="H221" s="8">
        <f t="shared" si="238"/>
        <v>4059</v>
      </c>
      <c r="I221" s="12">
        <f t="shared" si="205"/>
        <v>2285.7142857142858</v>
      </c>
      <c r="J221" s="13">
        <f t="shared" si="206"/>
        <v>16000</v>
      </c>
      <c r="K221" s="14">
        <v>1600000</v>
      </c>
      <c r="L221" s="14">
        <f t="shared" si="207"/>
        <v>6494400000</v>
      </c>
      <c r="M221" s="218">
        <f t="shared" si="208"/>
        <v>2571.4285714285716</v>
      </c>
      <c r="N221" s="218">
        <f t="shared" si="209"/>
        <v>18000</v>
      </c>
      <c r="O221" s="17">
        <v>1800000</v>
      </c>
      <c r="P221" s="17">
        <f t="shared" si="210"/>
        <v>7306200000</v>
      </c>
      <c r="Q221" s="237">
        <v>0.3</v>
      </c>
      <c r="R221" s="8">
        <f t="shared" si="211"/>
        <v>540000</v>
      </c>
      <c r="S221" s="212">
        <f t="shared" si="212"/>
        <v>2340000</v>
      </c>
      <c r="T221" s="212">
        <f t="shared" si="213"/>
        <v>9498060000</v>
      </c>
      <c r="U221" s="215"/>
      <c r="V221" s="215">
        <f t="shared" si="214"/>
        <v>0</v>
      </c>
      <c r="W221" s="215">
        <f t="shared" si="242"/>
        <v>0</v>
      </c>
      <c r="X221" s="215">
        <f t="shared" si="215"/>
        <v>0</v>
      </c>
      <c r="Y221" s="221"/>
      <c r="Z221" s="221">
        <f t="shared" si="216"/>
        <v>0</v>
      </c>
      <c r="AA221" s="221">
        <f t="shared" si="243"/>
        <v>0</v>
      </c>
      <c r="AB221" s="221">
        <f t="shared" si="217"/>
        <v>0</v>
      </c>
      <c r="AC221" s="215"/>
      <c r="AD221" s="215">
        <f t="shared" si="218"/>
        <v>0</v>
      </c>
      <c r="AE221" s="215">
        <f t="shared" si="244"/>
        <v>0</v>
      </c>
      <c r="AF221" s="215">
        <f t="shared" si="219"/>
        <v>0</v>
      </c>
      <c r="AG221" s="215">
        <f t="shared" si="245"/>
        <v>0</v>
      </c>
      <c r="AH221" s="215">
        <f t="shared" si="246"/>
        <v>0</v>
      </c>
      <c r="AI221" s="215">
        <f t="shared" si="247"/>
        <v>0</v>
      </c>
      <c r="AJ221" s="215">
        <f t="shared" si="248"/>
        <v>0</v>
      </c>
      <c r="AK221" s="214"/>
      <c r="AL221" s="215">
        <f t="shared" si="220"/>
        <v>0</v>
      </c>
      <c r="AM221" s="215">
        <f t="shared" si="249"/>
        <v>0</v>
      </c>
      <c r="AN221" s="215">
        <f t="shared" si="221"/>
        <v>0</v>
      </c>
      <c r="AO221" s="215"/>
      <c r="AP221" s="215">
        <f t="shared" si="222"/>
        <v>0</v>
      </c>
      <c r="AQ221" s="215">
        <f t="shared" si="250"/>
        <v>0</v>
      </c>
      <c r="AR221" s="215">
        <f t="shared" si="223"/>
        <v>0</v>
      </c>
      <c r="AS221" s="215">
        <v>198000</v>
      </c>
      <c r="AT221" s="215">
        <f t="shared" si="224"/>
        <v>803682000</v>
      </c>
      <c r="AU221" s="215">
        <f t="shared" si="251"/>
        <v>59400</v>
      </c>
      <c r="AV221" s="215">
        <f t="shared" si="225"/>
        <v>241104600</v>
      </c>
      <c r="AW221" s="215">
        <f t="shared" si="252"/>
        <v>198000</v>
      </c>
      <c r="AX221" s="215">
        <f t="shared" si="253"/>
        <v>803682000</v>
      </c>
      <c r="AY221" s="215">
        <f t="shared" si="254"/>
        <v>59400</v>
      </c>
      <c r="AZ221" s="215">
        <f t="shared" si="255"/>
        <v>241104600</v>
      </c>
      <c r="BA221" s="215">
        <v>234000</v>
      </c>
      <c r="BB221" s="215">
        <f t="shared" si="226"/>
        <v>949806000</v>
      </c>
      <c r="BC221" s="215">
        <f t="shared" si="256"/>
        <v>70200</v>
      </c>
      <c r="BD221" s="215">
        <f t="shared" si="227"/>
        <v>284941800</v>
      </c>
      <c r="BE221" s="214">
        <v>270000</v>
      </c>
      <c r="BF221" s="215">
        <f t="shared" si="228"/>
        <v>1095930000</v>
      </c>
      <c r="BG221" s="215">
        <f t="shared" si="257"/>
        <v>81000</v>
      </c>
      <c r="BH221" s="215">
        <f t="shared" si="229"/>
        <v>328779000</v>
      </c>
      <c r="BI221" s="215">
        <v>288000</v>
      </c>
      <c r="BJ221" s="215">
        <f t="shared" si="230"/>
        <v>1168992000</v>
      </c>
      <c r="BK221" s="215">
        <f t="shared" si="258"/>
        <v>86400</v>
      </c>
      <c r="BL221" s="215">
        <f t="shared" si="231"/>
        <v>350697600</v>
      </c>
      <c r="BM221" s="215">
        <f t="shared" si="259"/>
        <v>792000</v>
      </c>
      <c r="BN221" s="215">
        <f t="shared" si="260"/>
        <v>3214728000</v>
      </c>
      <c r="BO221" s="215">
        <f t="shared" si="261"/>
        <v>328935600</v>
      </c>
      <c r="BP221" s="215">
        <f t="shared" si="262"/>
        <v>964418400</v>
      </c>
      <c r="BQ221" s="215">
        <v>270000</v>
      </c>
      <c r="BR221" s="215">
        <f t="shared" si="232"/>
        <v>1095930000</v>
      </c>
      <c r="BS221" s="215">
        <f t="shared" si="263"/>
        <v>81000</v>
      </c>
      <c r="BT221" s="215">
        <f t="shared" si="233"/>
        <v>328779000</v>
      </c>
      <c r="BU221" s="215">
        <v>360000</v>
      </c>
      <c r="BV221" s="215">
        <f t="shared" si="234"/>
        <v>1461240000</v>
      </c>
      <c r="BW221" s="215">
        <f t="shared" si="264"/>
        <v>108000</v>
      </c>
      <c r="BX221" s="215">
        <f t="shared" si="235"/>
        <v>438372000</v>
      </c>
      <c r="BY221" s="215">
        <v>180000</v>
      </c>
      <c r="BZ221" s="215">
        <f t="shared" si="236"/>
        <v>730620000</v>
      </c>
      <c r="CA221" s="215">
        <f t="shared" si="265"/>
        <v>54000</v>
      </c>
      <c r="CB221" s="215">
        <f t="shared" si="237"/>
        <v>219186000</v>
      </c>
      <c r="CC221" s="215">
        <f t="shared" si="266"/>
        <v>810000</v>
      </c>
      <c r="CD221" s="215">
        <f t="shared" si="267"/>
        <v>3287790000</v>
      </c>
      <c r="CE221" s="219">
        <f t="shared" si="268"/>
        <v>243000</v>
      </c>
      <c r="CF221" s="219">
        <f t="shared" si="269"/>
        <v>986337000</v>
      </c>
      <c r="CG221" s="241">
        <f t="shared" si="239"/>
        <v>540000</v>
      </c>
      <c r="CH221" s="241">
        <f t="shared" si="240"/>
        <v>2191860000</v>
      </c>
      <c r="CI221" s="241">
        <f t="shared" si="241"/>
        <v>0</v>
      </c>
      <c r="CJ221" s="241"/>
      <c r="CK221" s="241"/>
      <c r="CL221" s="241"/>
      <c r="CM221" s="241"/>
    </row>
    <row r="222" spans="1:16360" x14ac:dyDescent="0.35">
      <c r="A222" s="43" t="s">
        <v>11</v>
      </c>
      <c r="B222" s="24" t="s">
        <v>493</v>
      </c>
      <c r="C222" s="5" t="s">
        <v>155</v>
      </c>
      <c r="D222" s="6"/>
      <c r="E222" s="130">
        <v>7</v>
      </c>
      <c r="F222" s="6">
        <v>100</v>
      </c>
      <c r="G222" s="7">
        <v>550000</v>
      </c>
      <c r="H222" s="8">
        <f t="shared" si="238"/>
        <v>5500</v>
      </c>
      <c r="I222" s="12">
        <f t="shared" si="205"/>
        <v>571.42857142857144</v>
      </c>
      <c r="J222" s="13">
        <f t="shared" si="206"/>
        <v>4000</v>
      </c>
      <c r="K222" s="14">
        <v>400000</v>
      </c>
      <c r="L222" s="14">
        <f t="shared" si="207"/>
        <v>2200000000</v>
      </c>
      <c r="M222" s="218">
        <f t="shared" si="208"/>
        <v>0</v>
      </c>
      <c r="N222" s="218">
        <f t="shared" si="209"/>
        <v>0</v>
      </c>
      <c r="O222" s="233">
        <v>0</v>
      </c>
      <c r="P222" s="17">
        <f t="shared" si="210"/>
        <v>0</v>
      </c>
      <c r="Q222" s="237">
        <v>0</v>
      </c>
      <c r="R222" s="8">
        <f t="shared" si="211"/>
        <v>0</v>
      </c>
      <c r="S222" s="212">
        <f t="shared" si="212"/>
        <v>0</v>
      </c>
      <c r="T222" s="212">
        <f t="shared" si="213"/>
        <v>0</v>
      </c>
      <c r="U222" s="215"/>
      <c r="V222" s="215">
        <f t="shared" si="214"/>
        <v>0</v>
      </c>
      <c r="W222" s="215">
        <f t="shared" si="242"/>
        <v>0</v>
      </c>
      <c r="X222" s="215">
        <f t="shared" si="215"/>
        <v>0</v>
      </c>
      <c r="Y222" s="221"/>
      <c r="Z222" s="221">
        <f t="shared" si="216"/>
        <v>0</v>
      </c>
      <c r="AA222" s="221">
        <f t="shared" si="243"/>
        <v>0</v>
      </c>
      <c r="AB222" s="221">
        <f t="shared" si="217"/>
        <v>0</v>
      </c>
      <c r="AC222" s="215"/>
      <c r="AD222" s="215">
        <f t="shared" si="218"/>
        <v>0</v>
      </c>
      <c r="AE222" s="215">
        <f t="shared" si="244"/>
        <v>0</v>
      </c>
      <c r="AF222" s="215">
        <f t="shared" si="219"/>
        <v>0</v>
      </c>
      <c r="AG222" s="215">
        <f t="shared" si="245"/>
        <v>0</v>
      </c>
      <c r="AH222" s="215">
        <f t="shared" si="246"/>
        <v>0</v>
      </c>
      <c r="AI222" s="215">
        <f t="shared" si="247"/>
        <v>0</v>
      </c>
      <c r="AJ222" s="215">
        <f t="shared" si="248"/>
        <v>0</v>
      </c>
      <c r="AK222" s="214"/>
      <c r="AL222" s="215">
        <f t="shared" si="220"/>
        <v>0</v>
      </c>
      <c r="AM222" s="215">
        <f t="shared" si="249"/>
        <v>0</v>
      </c>
      <c r="AN222" s="215">
        <f t="shared" si="221"/>
        <v>0</v>
      </c>
      <c r="AO222" s="215"/>
      <c r="AP222" s="215">
        <f t="shared" si="222"/>
        <v>0</v>
      </c>
      <c r="AQ222" s="215">
        <f t="shared" si="250"/>
        <v>0</v>
      </c>
      <c r="AR222" s="215">
        <f t="shared" si="223"/>
        <v>0</v>
      </c>
      <c r="AS222" s="215">
        <v>0</v>
      </c>
      <c r="AT222" s="215">
        <f t="shared" si="224"/>
        <v>0</v>
      </c>
      <c r="AU222" s="215">
        <f t="shared" si="251"/>
        <v>0</v>
      </c>
      <c r="AV222" s="215">
        <f t="shared" si="225"/>
        <v>0</v>
      </c>
      <c r="AW222" s="215">
        <f t="shared" si="252"/>
        <v>0</v>
      </c>
      <c r="AX222" s="215">
        <f t="shared" si="253"/>
        <v>0</v>
      </c>
      <c r="AY222" s="215">
        <f t="shared" si="254"/>
        <v>0</v>
      </c>
      <c r="AZ222" s="215">
        <f t="shared" si="255"/>
        <v>0</v>
      </c>
      <c r="BA222" s="215">
        <v>0</v>
      </c>
      <c r="BB222" s="215">
        <f t="shared" si="226"/>
        <v>0</v>
      </c>
      <c r="BC222" s="215">
        <f t="shared" si="256"/>
        <v>0</v>
      </c>
      <c r="BD222" s="215">
        <f t="shared" si="227"/>
        <v>0</v>
      </c>
      <c r="BE222" s="214">
        <v>0</v>
      </c>
      <c r="BF222" s="215">
        <f t="shared" si="228"/>
        <v>0</v>
      </c>
      <c r="BG222" s="215">
        <f t="shared" si="257"/>
        <v>0</v>
      </c>
      <c r="BH222" s="215">
        <f t="shared" si="229"/>
        <v>0</v>
      </c>
      <c r="BI222" s="215">
        <v>0</v>
      </c>
      <c r="BJ222" s="215">
        <f t="shared" si="230"/>
        <v>0</v>
      </c>
      <c r="BK222" s="215">
        <f t="shared" si="258"/>
        <v>0</v>
      </c>
      <c r="BL222" s="215">
        <f t="shared" si="231"/>
        <v>0</v>
      </c>
      <c r="BM222" s="215">
        <f t="shared" si="259"/>
        <v>0</v>
      </c>
      <c r="BN222" s="215">
        <f t="shared" si="260"/>
        <v>0</v>
      </c>
      <c r="BO222" s="215">
        <f t="shared" si="261"/>
        <v>0</v>
      </c>
      <c r="BP222" s="215">
        <f t="shared" si="262"/>
        <v>0</v>
      </c>
      <c r="BQ222" s="215">
        <v>0</v>
      </c>
      <c r="BR222" s="215">
        <f t="shared" si="232"/>
        <v>0</v>
      </c>
      <c r="BS222" s="215">
        <f t="shared" si="263"/>
        <v>0</v>
      </c>
      <c r="BT222" s="215">
        <f t="shared" si="233"/>
        <v>0</v>
      </c>
      <c r="BU222" s="215">
        <v>0</v>
      </c>
      <c r="BV222" s="215">
        <f t="shared" si="234"/>
        <v>0</v>
      </c>
      <c r="BW222" s="215">
        <f t="shared" si="264"/>
        <v>0</v>
      </c>
      <c r="BX222" s="215">
        <f t="shared" si="235"/>
        <v>0</v>
      </c>
      <c r="BY222" s="215">
        <v>0</v>
      </c>
      <c r="BZ222" s="215">
        <f t="shared" si="236"/>
        <v>0</v>
      </c>
      <c r="CA222" s="215">
        <f t="shared" si="265"/>
        <v>0</v>
      </c>
      <c r="CB222" s="215">
        <f t="shared" si="237"/>
        <v>0</v>
      </c>
      <c r="CC222" s="215">
        <f t="shared" si="266"/>
        <v>0</v>
      </c>
      <c r="CD222" s="215">
        <f t="shared" si="267"/>
        <v>0</v>
      </c>
      <c r="CE222" s="219">
        <f t="shared" si="268"/>
        <v>0</v>
      </c>
      <c r="CF222" s="219">
        <f t="shared" si="269"/>
        <v>0</v>
      </c>
      <c r="CG222" s="241">
        <f t="shared" si="239"/>
        <v>0</v>
      </c>
      <c r="CH222" s="241">
        <f t="shared" si="240"/>
        <v>0</v>
      </c>
      <c r="CI222" s="241">
        <f t="shared" si="241"/>
        <v>0</v>
      </c>
      <c r="CJ222" s="241"/>
      <c r="CK222" s="241"/>
      <c r="CL222" s="241"/>
      <c r="CM222" s="241"/>
    </row>
    <row r="223" spans="1:16360" x14ac:dyDescent="0.35">
      <c r="A223" s="43" t="s">
        <v>11</v>
      </c>
      <c r="B223" s="24" t="s">
        <v>515</v>
      </c>
      <c r="C223" s="5" t="s">
        <v>136</v>
      </c>
      <c r="D223" s="6"/>
      <c r="E223" s="130">
        <v>7</v>
      </c>
      <c r="F223" s="6">
        <v>100</v>
      </c>
      <c r="G223" s="7">
        <v>730000</v>
      </c>
      <c r="H223" s="8">
        <f t="shared" si="238"/>
        <v>7300</v>
      </c>
      <c r="I223" s="12">
        <f t="shared" si="205"/>
        <v>685.71428571428567</v>
      </c>
      <c r="J223" s="13">
        <f t="shared" si="206"/>
        <v>4800</v>
      </c>
      <c r="K223" s="14">
        <v>480000</v>
      </c>
      <c r="L223" s="14">
        <f t="shared" si="207"/>
        <v>3504000000</v>
      </c>
      <c r="M223" s="218">
        <f t="shared" si="208"/>
        <v>0</v>
      </c>
      <c r="N223" s="218">
        <f t="shared" si="209"/>
        <v>0</v>
      </c>
      <c r="O223" s="233">
        <v>0</v>
      </c>
      <c r="P223" s="17">
        <f t="shared" si="210"/>
        <v>0</v>
      </c>
      <c r="Q223" s="237">
        <v>0</v>
      </c>
      <c r="R223" s="8">
        <f t="shared" si="211"/>
        <v>0</v>
      </c>
      <c r="S223" s="212">
        <f t="shared" si="212"/>
        <v>0</v>
      </c>
      <c r="T223" s="212">
        <f t="shared" si="213"/>
        <v>0</v>
      </c>
      <c r="U223" s="215"/>
      <c r="V223" s="215">
        <f t="shared" si="214"/>
        <v>0</v>
      </c>
      <c r="W223" s="215">
        <f t="shared" si="242"/>
        <v>0</v>
      </c>
      <c r="X223" s="215">
        <f t="shared" si="215"/>
        <v>0</v>
      </c>
      <c r="Y223" s="221"/>
      <c r="Z223" s="221">
        <f t="shared" si="216"/>
        <v>0</v>
      </c>
      <c r="AA223" s="221">
        <f t="shared" si="243"/>
        <v>0</v>
      </c>
      <c r="AB223" s="221">
        <f t="shared" si="217"/>
        <v>0</v>
      </c>
      <c r="AC223" s="215"/>
      <c r="AD223" s="215">
        <f t="shared" si="218"/>
        <v>0</v>
      </c>
      <c r="AE223" s="215">
        <f t="shared" si="244"/>
        <v>0</v>
      </c>
      <c r="AF223" s="215">
        <f t="shared" si="219"/>
        <v>0</v>
      </c>
      <c r="AG223" s="215">
        <f t="shared" si="245"/>
        <v>0</v>
      </c>
      <c r="AH223" s="215">
        <f t="shared" si="246"/>
        <v>0</v>
      </c>
      <c r="AI223" s="215">
        <f t="shared" si="247"/>
        <v>0</v>
      </c>
      <c r="AJ223" s="215">
        <f t="shared" si="248"/>
        <v>0</v>
      </c>
      <c r="AK223" s="214"/>
      <c r="AL223" s="215">
        <f t="shared" si="220"/>
        <v>0</v>
      </c>
      <c r="AM223" s="215">
        <f t="shared" si="249"/>
        <v>0</v>
      </c>
      <c r="AN223" s="215">
        <f t="shared" si="221"/>
        <v>0</v>
      </c>
      <c r="AO223" s="215"/>
      <c r="AP223" s="215">
        <f t="shared" si="222"/>
        <v>0</v>
      </c>
      <c r="AQ223" s="215">
        <f t="shared" si="250"/>
        <v>0</v>
      </c>
      <c r="AR223" s="215">
        <f t="shared" si="223"/>
        <v>0</v>
      </c>
      <c r="AS223" s="215">
        <v>0</v>
      </c>
      <c r="AT223" s="215">
        <f t="shared" si="224"/>
        <v>0</v>
      </c>
      <c r="AU223" s="215">
        <f t="shared" si="251"/>
        <v>0</v>
      </c>
      <c r="AV223" s="215">
        <f t="shared" si="225"/>
        <v>0</v>
      </c>
      <c r="AW223" s="215">
        <f t="shared" si="252"/>
        <v>0</v>
      </c>
      <c r="AX223" s="215">
        <f t="shared" si="253"/>
        <v>0</v>
      </c>
      <c r="AY223" s="215">
        <f t="shared" si="254"/>
        <v>0</v>
      </c>
      <c r="AZ223" s="215">
        <f t="shared" si="255"/>
        <v>0</v>
      </c>
      <c r="BA223" s="215">
        <v>0</v>
      </c>
      <c r="BB223" s="215">
        <f t="shared" si="226"/>
        <v>0</v>
      </c>
      <c r="BC223" s="215">
        <f t="shared" si="256"/>
        <v>0</v>
      </c>
      <c r="BD223" s="215">
        <f t="shared" si="227"/>
        <v>0</v>
      </c>
      <c r="BE223" s="214">
        <v>0</v>
      </c>
      <c r="BF223" s="215">
        <f t="shared" si="228"/>
        <v>0</v>
      </c>
      <c r="BG223" s="215">
        <f t="shared" si="257"/>
        <v>0</v>
      </c>
      <c r="BH223" s="215">
        <f t="shared" si="229"/>
        <v>0</v>
      </c>
      <c r="BI223" s="215">
        <v>0</v>
      </c>
      <c r="BJ223" s="215">
        <f t="shared" si="230"/>
        <v>0</v>
      </c>
      <c r="BK223" s="215">
        <f t="shared" si="258"/>
        <v>0</v>
      </c>
      <c r="BL223" s="215">
        <f t="shared" si="231"/>
        <v>0</v>
      </c>
      <c r="BM223" s="215">
        <f t="shared" si="259"/>
        <v>0</v>
      </c>
      <c r="BN223" s="215">
        <f t="shared" si="260"/>
        <v>0</v>
      </c>
      <c r="BO223" s="215">
        <f t="shared" si="261"/>
        <v>0</v>
      </c>
      <c r="BP223" s="215">
        <f t="shared" si="262"/>
        <v>0</v>
      </c>
      <c r="BQ223" s="215">
        <v>0</v>
      </c>
      <c r="BR223" s="215">
        <f t="shared" si="232"/>
        <v>0</v>
      </c>
      <c r="BS223" s="215">
        <f t="shared" si="263"/>
        <v>0</v>
      </c>
      <c r="BT223" s="215">
        <f t="shared" si="233"/>
        <v>0</v>
      </c>
      <c r="BU223" s="215">
        <v>0</v>
      </c>
      <c r="BV223" s="215">
        <f t="shared" si="234"/>
        <v>0</v>
      </c>
      <c r="BW223" s="215">
        <f t="shared" si="264"/>
        <v>0</v>
      </c>
      <c r="BX223" s="215">
        <f t="shared" si="235"/>
        <v>0</v>
      </c>
      <c r="BY223" s="215">
        <v>0</v>
      </c>
      <c r="BZ223" s="215">
        <f t="shared" si="236"/>
        <v>0</v>
      </c>
      <c r="CA223" s="215">
        <f t="shared" si="265"/>
        <v>0</v>
      </c>
      <c r="CB223" s="215">
        <f t="shared" si="237"/>
        <v>0</v>
      </c>
      <c r="CC223" s="215">
        <f t="shared" si="266"/>
        <v>0</v>
      </c>
      <c r="CD223" s="215">
        <f t="shared" si="267"/>
        <v>0</v>
      </c>
      <c r="CE223" s="219">
        <f t="shared" si="268"/>
        <v>0</v>
      </c>
      <c r="CF223" s="219">
        <f t="shared" si="269"/>
        <v>0</v>
      </c>
      <c r="CG223" s="241">
        <f t="shared" si="239"/>
        <v>0</v>
      </c>
      <c r="CH223" s="241">
        <f t="shared" si="240"/>
        <v>0</v>
      </c>
      <c r="CI223" s="241">
        <f t="shared" si="241"/>
        <v>0</v>
      </c>
      <c r="CJ223" s="241"/>
      <c r="CK223" s="241"/>
      <c r="CL223" s="241"/>
      <c r="CM223" s="241"/>
    </row>
    <row r="224" spans="1:16360" x14ac:dyDescent="0.35">
      <c r="A224" s="43" t="s">
        <v>459</v>
      </c>
      <c r="B224" s="24"/>
      <c r="C224" s="131" t="s">
        <v>575</v>
      </c>
      <c r="D224" s="6"/>
      <c r="E224" s="6">
        <v>7</v>
      </c>
      <c r="F224" s="6">
        <v>1</v>
      </c>
      <c r="G224" s="7"/>
      <c r="H224" s="8">
        <f t="shared" si="238"/>
        <v>0</v>
      </c>
      <c r="I224" s="12"/>
      <c r="J224" s="13"/>
      <c r="K224" s="14"/>
      <c r="L224" s="14"/>
      <c r="M224" s="218">
        <f t="shared" si="208"/>
        <v>0</v>
      </c>
      <c r="N224" s="218">
        <f t="shared" si="209"/>
        <v>0</v>
      </c>
      <c r="O224" s="17">
        <v>0</v>
      </c>
      <c r="P224" s="17">
        <f t="shared" si="210"/>
        <v>0</v>
      </c>
      <c r="Q224" s="237">
        <v>0</v>
      </c>
      <c r="R224" s="8">
        <f t="shared" si="211"/>
        <v>0</v>
      </c>
      <c r="S224" s="212">
        <f t="shared" si="212"/>
        <v>0</v>
      </c>
      <c r="T224" s="212">
        <f t="shared" si="213"/>
        <v>0</v>
      </c>
      <c r="U224" s="215"/>
      <c r="V224" s="215">
        <f t="shared" si="214"/>
        <v>0</v>
      </c>
      <c r="W224" s="215">
        <f t="shared" si="242"/>
        <v>0</v>
      </c>
      <c r="X224" s="215">
        <f t="shared" si="215"/>
        <v>0</v>
      </c>
      <c r="Y224" s="221"/>
      <c r="Z224" s="221">
        <f t="shared" si="216"/>
        <v>0</v>
      </c>
      <c r="AA224" s="221">
        <f t="shared" si="243"/>
        <v>0</v>
      </c>
      <c r="AB224" s="221">
        <f t="shared" si="217"/>
        <v>0</v>
      </c>
      <c r="AC224" s="215"/>
      <c r="AD224" s="215">
        <f t="shared" si="218"/>
        <v>0</v>
      </c>
      <c r="AE224" s="215">
        <f t="shared" si="244"/>
        <v>0</v>
      </c>
      <c r="AF224" s="215">
        <f t="shared" si="219"/>
        <v>0</v>
      </c>
      <c r="AG224" s="215">
        <f t="shared" si="245"/>
        <v>0</v>
      </c>
      <c r="AH224" s="215">
        <f t="shared" si="246"/>
        <v>0</v>
      </c>
      <c r="AI224" s="215">
        <f t="shared" si="247"/>
        <v>0</v>
      </c>
      <c r="AJ224" s="215">
        <f t="shared" si="248"/>
        <v>0</v>
      </c>
      <c r="AK224" s="214"/>
      <c r="AL224" s="215">
        <f t="shared" si="220"/>
        <v>0</v>
      </c>
      <c r="AM224" s="215">
        <f t="shared" si="249"/>
        <v>0</v>
      </c>
      <c r="AN224" s="215">
        <f t="shared" si="221"/>
        <v>0</v>
      </c>
      <c r="AO224" s="215"/>
      <c r="AP224" s="215">
        <f t="shared" si="222"/>
        <v>0</v>
      </c>
      <c r="AQ224" s="215">
        <f t="shared" si="250"/>
        <v>0</v>
      </c>
      <c r="AR224" s="215">
        <f t="shared" si="223"/>
        <v>0</v>
      </c>
      <c r="AS224" s="215">
        <v>0</v>
      </c>
      <c r="AT224" s="215">
        <f t="shared" si="224"/>
        <v>0</v>
      </c>
      <c r="AU224" s="215">
        <f t="shared" si="251"/>
        <v>0</v>
      </c>
      <c r="AV224" s="215">
        <f t="shared" si="225"/>
        <v>0</v>
      </c>
      <c r="AW224" s="215">
        <f t="shared" si="252"/>
        <v>0</v>
      </c>
      <c r="AX224" s="215">
        <f t="shared" si="253"/>
        <v>0</v>
      </c>
      <c r="AY224" s="215">
        <f t="shared" si="254"/>
        <v>0</v>
      </c>
      <c r="AZ224" s="215">
        <f t="shared" si="255"/>
        <v>0</v>
      </c>
      <c r="BA224" s="215">
        <v>0</v>
      </c>
      <c r="BB224" s="215">
        <f t="shared" si="226"/>
        <v>0</v>
      </c>
      <c r="BC224" s="215">
        <f t="shared" si="256"/>
        <v>0</v>
      </c>
      <c r="BD224" s="215">
        <f t="shared" si="227"/>
        <v>0</v>
      </c>
      <c r="BE224" s="214">
        <v>0</v>
      </c>
      <c r="BF224" s="215">
        <f t="shared" si="228"/>
        <v>0</v>
      </c>
      <c r="BG224" s="215">
        <f t="shared" si="257"/>
        <v>0</v>
      </c>
      <c r="BH224" s="215">
        <f t="shared" si="229"/>
        <v>0</v>
      </c>
      <c r="BI224" s="215">
        <v>0</v>
      </c>
      <c r="BJ224" s="215">
        <f t="shared" si="230"/>
        <v>0</v>
      </c>
      <c r="BK224" s="215">
        <f t="shared" si="258"/>
        <v>0</v>
      </c>
      <c r="BL224" s="215">
        <f t="shared" si="231"/>
        <v>0</v>
      </c>
      <c r="BM224" s="215">
        <f t="shared" si="259"/>
        <v>0</v>
      </c>
      <c r="BN224" s="215">
        <f t="shared" si="260"/>
        <v>0</v>
      </c>
      <c r="BO224" s="215">
        <f t="shared" si="261"/>
        <v>0</v>
      </c>
      <c r="BP224" s="215">
        <f t="shared" si="262"/>
        <v>0</v>
      </c>
      <c r="BQ224" s="215">
        <v>0</v>
      </c>
      <c r="BR224" s="215">
        <f t="shared" si="232"/>
        <v>0</v>
      </c>
      <c r="BS224" s="215">
        <f t="shared" si="263"/>
        <v>0</v>
      </c>
      <c r="BT224" s="215">
        <f t="shared" si="233"/>
        <v>0</v>
      </c>
      <c r="BU224" s="215">
        <v>0</v>
      </c>
      <c r="BV224" s="215">
        <f t="shared" si="234"/>
        <v>0</v>
      </c>
      <c r="BW224" s="215">
        <f t="shared" si="264"/>
        <v>0</v>
      </c>
      <c r="BX224" s="215">
        <f t="shared" si="235"/>
        <v>0</v>
      </c>
      <c r="BY224" s="215">
        <v>0</v>
      </c>
      <c r="BZ224" s="215">
        <f t="shared" si="236"/>
        <v>0</v>
      </c>
      <c r="CA224" s="215">
        <f t="shared" si="265"/>
        <v>0</v>
      </c>
      <c r="CB224" s="215">
        <f t="shared" si="237"/>
        <v>0</v>
      </c>
      <c r="CC224" s="215">
        <f t="shared" si="266"/>
        <v>0</v>
      </c>
      <c r="CD224" s="215">
        <f t="shared" si="267"/>
        <v>0</v>
      </c>
      <c r="CE224" s="219">
        <f t="shared" si="268"/>
        <v>0</v>
      </c>
      <c r="CF224" s="219">
        <f t="shared" si="269"/>
        <v>0</v>
      </c>
      <c r="CG224" s="241">
        <f t="shared" si="239"/>
        <v>0</v>
      </c>
      <c r="CH224" s="241">
        <f t="shared" si="240"/>
        <v>0</v>
      </c>
      <c r="CI224" s="241">
        <f t="shared" si="241"/>
        <v>0</v>
      </c>
      <c r="CJ224" s="241"/>
      <c r="CK224" s="241"/>
      <c r="CL224" s="241"/>
      <c r="CM224" s="241"/>
    </row>
    <row r="225" spans="1:91" x14ac:dyDescent="0.35">
      <c r="A225" s="43" t="s">
        <v>459</v>
      </c>
      <c r="B225" s="24"/>
      <c r="C225" s="5" t="s">
        <v>152</v>
      </c>
      <c r="D225" s="6" t="s">
        <v>775</v>
      </c>
      <c r="E225" s="130">
        <v>4</v>
      </c>
      <c r="F225" s="6">
        <v>1</v>
      </c>
      <c r="G225" s="7">
        <v>319940</v>
      </c>
      <c r="H225" s="8">
        <f t="shared" si="238"/>
        <v>319940</v>
      </c>
      <c r="I225" s="12">
        <f>(K225/F225)/E225</f>
        <v>750</v>
      </c>
      <c r="J225" s="13">
        <f>K225/F225</f>
        <v>3000</v>
      </c>
      <c r="K225" s="14">
        <v>3000</v>
      </c>
      <c r="L225" s="14">
        <f>K225*H225</f>
        <v>959820000</v>
      </c>
      <c r="M225" s="218">
        <f t="shared" si="208"/>
        <v>2448</v>
      </c>
      <c r="N225" s="218">
        <f t="shared" si="209"/>
        <v>9792</v>
      </c>
      <c r="O225" s="17">
        <v>9792</v>
      </c>
      <c r="P225" s="17">
        <f t="shared" si="210"/>
        <v>3132852480</v>
      </c>
      <c r="Q225" s="237">
        <v>0.3</v>
      </c>
      <c r="R225" s="8">
        <f t="shared" si="211"/>
        <v>2937.6</v>
      </c>
      <c r="S225" s="212">
        <f t="shared" si="212"/>
        <v>12729.6</v>
      </c>
      <c r="T225" s="212">
        <f t="shared" si="213"/>
        <v>4072708224</v>
      </c>
      <c r="U225" s="215"/>
      <c r="V225" s="215">
        <f t="shared" si="214"/>
        <v>0</v>
      </c>
      <c r="W225" s="215">
        <f t="shared" si="242"/>
        <v>0</v>
      </c>
      <c r="X225" s="215">
        <f t="shared" si="215"/>
        <v>0</v>
      </c>
      <c r="Y225" s="221"/>
      <c r="Z225" s="221">
        <f t="shared" si="216"/>
        <v>0</v>
      </c>
      <c r="AA225" s="221">
        <f t="shared" si="243"/>
        <v>0</v>
      </c>
      <c r="AB225" s="221">
        <f t="shared" si="217"/>
        <v>0</v>
      </c>
      <c r="AC225" s="215"/>
      <c r="AD225" s="215">
        <f t="shared" si="218"/>
        <v>0</v>
      </c>
      <c r="AE225" s="215">
        <f t="shared" si="244"/>
        <v>0</v>
      </c>
      <c r="AF225" s="215">
        <f t="shared" si="219"/>
        <v>0</v>
      </c>
      <c r="AG225" s="215">
        <f t="shared" si="245"/>
        <v>0</v>
      </c>
      <c r="AH225" s="215">
        <f t="shared" si="246"/>
        <v>0</v>
      </c>
      <c r="AI225" s="215">
        <f t="shared" si="247"/>
        <v>0</v>
      </c>
      <c r="AJ225" s="215">
        <f t="shared" si="248"/>
        <v>0</v>
      </c>
      <c r="AK225" s="214"/>
      <c r="AL225" s="215">
        <f t="shared" si="220"/>
        <v>0</v>
      </c>
      <c r="AM225" s="215">
        <f t="shared" si="249"/>
        <v>0</v>
      </c>
      <c r="AN225" s="215">
        <f t="shared" si="221"/>
        <v>0</v>
      </c>
      <c r="AO225" s="215"/>
      <c r="AP225" s="215">
        <f t="shared" si="222"/>
        <v>0</v>
      </c>
      <c r="AQ225" s="215">
        <f t="shared" si="250"/>
        <v>0</v>
      </c>
      <c r="AR225" s="215">
        <f t="shared" si="223"/>
        <v>0</v>
      </c>
      <c r="AS225" s="215">
        <v>0</v>
      </c>
      <c r="AT225" s="215">
        <f t="shared" si="224"/>
        <v>0</v>
      </c>
      <c r="AU225" s="215">
        <f t="shared" si="251"/>
        <v>0</v>
      </c>
      <c r="AV225" s="215">
        <f t="shared" si="225"/>
        <v>0</v>
      </c>
      <c r="AW225" s="215">
        <f t="shared" si="252"/>
        <v>0</v>
      </c>
      <c r="AX225" s="215">
        <f t="shared" si="253"/>
        <v>0</v>
      </c>
      <c r="AY225" s="215">
        <f t="shared" si="254"/>
        <v>0</v>
      </c>
      <c r="AZ225" s="215">
        <f t="shared" si="255"/>
        <v>0</v>
      </c>
      <c r="BA225" s="215">
        <v>0</v>
      </c>
      <c r="BB225" s="215">
        <f t="shared" si="226"/>
        <v>0</v>
      </c>
      <c r="BC225" s="215">
        <f t="shared" si="256"/>
        <v>0</v>
      </c>
      <c r="BD225" s="215">
        <f t="shared" si="227"/>
        <v>0</v>
      </c>
      <c r="BE225" s="214">
        <v>0</v>
      </c>
      <c r="BF225" s="215">
        <f t="shared" si="228"/>
        <v>0</v>
      </c>
      <c r="BG225" s="215">
        <f t="shared" si="257"/>
        <v>0</v>
      </c>
      <c r="BH225" s="215">
        <f t="shared" si="229"/>
        <v>0</v>
      </c>
      <c r="BI225" s="215">
        <v>2280</v>
      </c>
      <c r="BJ225" s="215">
        <f t="shared" si="230"/>
        <v>729463200</v>
      </c>
      <c r="BK225" s="215">
        <f t="shared" si="258"/>
        <v>684</v>
      </c>
      <c r="BL225" s="215">
        <f t="shared" si="231"/>
        <v>218838960</v>
      </c>
      <c r="BM225" s="215">
        <f t="shared" si="259"/>
        <v>2280</v>
      </c>
      <c r="BN225" s="215">
        <f t="shared" si="260"/>
        <v>729463200</v>
      </c>
      <c r="BO225" s="215">
        <f t="shared" si="261"/>
        <v>684</v>
      </c>
      <c r="BP225" s="215">
        <f t="shared" si="262"/>
        <v>218838960</v>
      </c>
      <c r="BQ225" s="215">
        <v>2400</v>
      </c>
      <c r="BR225" s="215">
        <f t="shared" si="232"/>
        <v>767856000</v>
      </c>
      <c r="BS225" s="215">
        <f t="shared" si="263"/>
        <v>720</v>
      </c>
      <c r="BT225" s="215">
        <f t="shared" si="233"/>
        <v>230356800</v>
      </c>
      <c r="BU225" s="215">
        <v>3000</v>
      </c>
      <c r="BV225" s="215">
        <f t="shared" si="234"/>
        <v>959820000</v>
      </c>
      <c r="BW225" s="215">
        <f t="shared" si="264"/>
        <v>900</v>
      </c>
      <c r="BX225" s="215">
        <f t="shared" si="235"/>
        <v>287946000</v>
      </c>
      <c r="BY225" s="215">
        <v>2112</v>
      </c>
      <c r="BZ225" s="215">
        <f t="shared" si="236"/>
        <v>675713280</v>
      </c>
      <c r="CA225" s="215">
        <f t="shared" si="265"/>
        <v>633.6</v>
      </c>
      <c r="CB225" s="215">
        <f t="shared" si="237"/>
        <v>202713984</v>
      </c>
      <c r="CC225" s="215">
        <f t="shared" si="266"/>
        <v>7512</v>
      </c>
      <c r="CD225" s="215">
        <f t="shared" si="267"/>
        <v>2403389280</v>
      </c>
      <c r="CE225" s="219">
        <f t="shared" si="268"/>
        <v>2253.6</v>
      </c>
      <c r="CF225" s="219">
        <f t="shared" si="269"/>
        <v>721016784</v>
      </c>
      <c r="CG225" s="241">
        <f t="shared" si="239"/>
        <v>2937.6</v>
      </c>
      <c r="CH225" s="241">
        <f t="shared" si="240"/>
        <v>939855744</v>
      </c>
      <c r="CI225" s="241">
        <f t="shared" si="241"/>
        <v>0</v>
      </c>
      <c r="CJ225" s="241"/>
      <c r="CK225" s="241"/>
      <c r="CL225" s="241"/>
      <c r="CM225" s="241"/>
    </row>
    <row r="226" spans="1:91" x14ac:dyDescent="0.35">
      <c r="A226" s="20" t="s">
        <v>8</v>
      </c>
      <c r="B226" s="92" t="s">
        <v>92</v>
      </c>
      <c r="C226" s="91" t="s">
        <v>130</v>
      </c>
      <c r="D226" s="6" t="s">
        <v>93</v>
      </c>
      <c r="E226" s="130">
        <v>4</v>
      </c>
      <c r="F226" s="6">
        <v>1</v>
      </c>
      <c r="G226" s="7">
        <v>223214</v>
      </c>
      <c r="H226" s="8">
        <f t="shared" si="238"/>
        <v>223214</v>
      </c>
      <c r="I226" s="12">
        <f>(K226/F226)/E226</f>
        <v>600</v>
      </c>
      <c r="J226" s="13">
        <f>K226/F226</f>
        <v>2400</v>
      </c>
      <c r="K226" s="14">
        <v>2400</v>
      </c>
      <c r="L226" s="14">
        <f>K226*H226</f>
        <v>535713600</v>
      </c>
      <c r="M226" s="218">
        <f t="shared" si="208"/>
        <v>4896</v>
      </c>
      <c r="N226" s="218">
        <f t="shared" si="209"/>
        <v>19584</v>
      </c>
      <c r="O226" s="17">
        <v>19584</v>
      </c>
      <c r="P226" s="17">
        <f t="shared" si="210"/>
        <v>4371422976</v>
      </c>
      <c r="Q226" s="237">
        <v>0.3</v>
      </c>
      <c r="R226" s="8">
        <f t="shared" si="211"/>
        <v>5875.2</v>
      </c>
      <c r="S226" s="212">
        <f t="shared" si="212"/>
        <v>25459.200000000001</v>
      </c>
      <c r="T226" s="212">
        <f t="shared" si="213"/>
        <v>5682849868.8000002</v>
      </c>
      <c r="U226" s="215"/>
      <c r="V226" s="215">
        <f t="shared" si="214"/>
        <v>0</v>
      </c>
      <c r="W226" s="215">
        <f t="shared" si="242"/>
        <v>0</v>
      </c>
      <c r="X226" s="215">
        <f t="shared" si="215"/>
        <v>0</v>
      </c>
      <c r="Y226" s="221"/>
      <c r="Z226" s="221">
        <f t="shared" si="216"/>
        <v>0</v>
      </c>
      <c r="AA226" s="221">
        <f t="shared" si="243"/>
        <v>0</v>
      </c>
      <c r="AB226" s="221">
        <f t="shared" si="217"/>
        <v>0</v>
      </c>
      <c r="AC226" s="215"/>
      <c r="AD226" s="215">
        <f t="shared" si="218"/>
        <v>0</v>
      </c>
      <c r="AE226" s="215">
        <f t="shared" si="244"/>
        <v>0</v>
      </c>
      <c r="AF226" s="215">
        <f t="shared" si="219"/>
        <v>0</v>
      </c>
      <c r="AG226" s="215">
        <f t="shared" si="245"/>
        <v>0</v>
      </c>
      <c r="AH226" s="215">
        <f t="shared" si="246"/>
        <v>0</v>
      </c>
      <c r="AI226" s="215">
        <f t="shared" si="247"/>
        <v>0</v>
      </c>
      <c r="AJ226" s="215">
        <f t="shared" si="248"/>
        <v>0</v>
      </c>
      <c r="AK226" s="214"/>
      <c r="AL226" s="215">
        <f t="shared" si="220"/>
        <v>0</v>
      </c>
      <c r="AM226" s="215">
        <f t="shared" si="249"/>
        <v>0</v>
      </c>
      <c r="AN226" s="215">
        <f t="shared" si="221"/>
        <v>0</v>
      </c>
      <c r="AO226" s="215"/>
      <c r="AP226" s="215">
        <f t="shared" si="222"/>
        <v>0</v>
      </c>
      <c r="AQ226" s="215">
        <f t="shared" si="250"/>
        <v>0</v>
      </c>
      <c r="AR226" s="215">
        <f t="shared" si="223"/>
        <v>0</v>
      </c>
      <c r="AS226" s="215">
        <v>0</v>
      </c>
      <c r="AT226" s="215">
        <f t="shared" si="224"/>
        <v>0</v>
      </c>
      <c r="AU226" s="215">
        <f t="shared" si="251"/>
        <v>0</v>
      </c>
      <c r="AV226" s="215">
        <f t="shared" si="225"/>
        <v>0</v>
      </c>
      <c r="AW226" s="215">
        <f t="shared" si="252"/>
        <v>0</v>
      </c>
      <c r="AX226" s="215">
        <f t="shared" si="253"/>
        <v>0</v>
      </c>
      <c r="AY226" s="215">
        <f t="shared" si="254"/>
        <v>0</v>
      </c>
      <c r="AZ226" s="215">
        <f t="shared" si="255"/>
        <v>0</v>
      </c>
      <c r="BA226" s="215">
        <v>0</v>
      </c>
      <c r="BB226" s="215">
        <f t="shared" si="226"/>
        <v>0</v>
      </c>
      <c r="BC226" s="215">
        <f t="shared" si="256"/>
        <v>0</v>
      </c>
      <c r="BD226" s="215">
        <f t="shared" si="227"/>
        <v>0</v>
      </c>
      <c r="BE226" s="214"/>
      <c r="BF226" s="215">
        <f t="shared" si="228"/>
        <v>0</v>
      </c>
      <c r="BG226" s="215">
        <f t="shared" si="257"/>
        <v>0</v>
      </c>
      <c r="BH226" s="215">
        <f t="shared" si="229"/>
        <v>0</v>
      </c>
      <c r="BI226" s="215">
        <v>4560</v>
      </c>
      <c r="BJ226" s="215">
        <f t="shared" si="230"/>
        <v>1017855840</v>
      </c>
      <c r="BK226" s="215">
        <f t="shared" si="258"/>
        <v>1368</v>
      </c>
      <c r="BL226" s="215">
        <f t="shared" si="231"/>
        <v>305356752</v>
      </c>
      <c r="BM226" s="215">
        <f t="shared" si="259"/>
        <v>4560</v>
      </c>
      <c r="BN226" s="215">
        <f t="shared" si="260"/>
        <v>1017855840</v>
      </c>
      <c r="BO226" s="215">
        <f t="shared" si="261"/>
        <v>1368</v>
      </c>
      <c r="BP226" s="215">
        <f t="shared" si="262"/>
        <v>305356752</v>
      </c>
      <c r="BQ226" s="215">
        <v>4800</v>
      </c>
      <c r="BR226" s="215">
        <f t="shared" si="232"/>
        <v>1071427200</v>
      </c>
      <c r="BS226" s="215">
        <f t="shared" si="263"/>
        <v>1440</v>
      </c>
      <c r="BT226" s="215">
        <f t="shared" si="233"/>
        <v>321428160</v>
      </c>
      <c r="BU226" s="215">
        <v>6000</v>
      </c>
      <c r="BV226" s="215">
        <f t="shared" si="234"/>
        <v>1339284000</v>
      </c>
      <c r="BW226" s="215">
        <f t="shared" si="264"/>
        <v>1800</v>
      </c>
      <c r="BX226" s="215">
        <f t="shared" si="235"/>
        <v>401785200</v>
      </c>
      <c r="BY226" s="215">
        <v>4224</v>
      </c>
      <c r="BZ226" s="215">
        <f t="shared" si="236"/>
        <v>942855936</v>
      </c>
      <c r="CA226" s="215">
        <f t="shared" si="265"/>
        <v>1267.2</v>
      </c>
      <c r="CB226" s="215">
        <f t="shared" si="237"/>
        <v>282856780.80000001</v>
      </c>
      <c r="CC226" s="215">
        <f t="shared" si="266"/>
        <v>15024</v>
      </c>
      <c r="CD226" s="215">
        <f t="shared" si="267"/>
        <v>3353567136</v>
      </c>
      <c r="CE226" s="219">
        <f t="shared" si="268"/>
        <v>4507.2</v>
      </c>
      <c r="CF226" s="219">
        <f t="shared" si="269"/>
        <v>1006070140.8</v>
      </c>
      <c r="CG226" s="241">
        <f t="shared" si="239"/>
        <v>5875.2</v>
      </c>
      <c r="CH226" s="241">
        <f t="shared" si="240"/>
        <v>1311426892.8</v>
      </c>
      <c r="CI226" s="241">
        <f t="shared" si="241"/>
        <v>0</v>
      </c>
      <c r="CJ226" s="241"/>
      <c r="CK226" s="241"/>
      <c r="CL226" s="241"/>
      <c r="CM226" s="241"/>
    </row>
    <row r="227" spans="1:91" x14ac:dyDescent="0.35">
      <c r="A227" s="43" t="s">
        <v>11</v>
      </c>
      <c r="B227" s="24"/>
      <c r="C227" s="5" t="s">
        <v>562</v>
      </c>
      <c r="D227" s="6"/>
      <c r="E227" s="130">
        <v>1</v>
      </c>
      <c r="F227" s="6">
        <v>30</v>
      </c>
      <c r="G227" s="7"/>
      <c r="H227" s="8">
        <f t="shared" si="238"/>
        <v>0</v>
      </c>
      <c r="I227" s="12"/>
      <c r="J227" s="13"/>
      <c r="K227" s="14"/>
      <c r="L227" s="14"/>
      <c r="M227" s="218">
        <f t="shared" si="208"/>
        <v>0</v>
      </c>
      <c r="N227" s="218">
        <f t="shared" si="209"/>
        <v>0</v>
      </c>
      <c r="O227" s="17">
        <v>0</v>
      </c>
      <c r="P227" s="17">
        <f t="shared" si="210"/>
        <v>0</v>
      </c>
      <c r="Q227" s="237">
        <v>0</v>
      </c>
      <c r="R227" s="8">
        <f t="shared" si="211"/>
        <v>0</v>
      </c>
      <c r="S227" s="212">
        <f t="shared" si="212"/>
        <v>0</v>
      </c>
      <c r="T227" s="212">
        <f t="shared" si="213"/>
        <v>0</v>
      </c>
      <c r="U227" s="215"/>
      <c r="V227" s="215">
        <f t="shared" si="214"/>
        <v>0</v>
      </c>
      <c r="W227" s="215">
        <f t="shared" si="242"/>
        <v>0</v>
      </c>
      <c r="X227" s="215">
        <f t="shared" si="215"/>
        <v>0</v>
      </c>
      <c r="Y227" s="221"/>
      <c r="Z227" s="221">
        <f t="shared" si="216"/>
        <v>0</v>
      </c>
      <c r="AA227" s="221">
        <f t="shared" si="243"/>
        <v>0</v>
      </c>
      <c r="AB227" s="221">
        <f t="shared" si="217"/>
        <v>0</v>
      </c>
      <c r="AC227" s="215"/>
      <c r="AD227" s="215">
        <f t="shared" si="218"/>
        <v>0</v>
      </c>
      <c r="AE227" s="215">
        <f t="shared" si="244"/>
        <v>0</v>
      </c>
      <c r="AF227" s="215">
        <f t="shared" si="219"/>
        <v>0</v>
      </c>
      <c r="AG227" s="215">
        <f t="shared" si="245"/>
        <v>0</v>
      </c>
      <c r="AH227" s="215">
        <f t="shared" si="246"/>
        <v>0</v>
      </c>
      <c r="AI227" s="215">
        <f t="shared" si="247"/>
        <v>0</v>
      </c>
      <c r="AJ227" s="215">
        <f t="shared" si="248"/>
        <v>0</v>
      </c>
      <c r="AK227" s="214"/>
      <c r="AL227" s="215">
        <f t="shared" si="220"/>
        <v>0</v>
      </c>
      <c r="AM227" s="215">
        <f t="shared" si="249"/>
        <v>0</v>
      </c>
      <c r="AN227" s="215">
        <f t="shared" si="221"/>
        <v>0</v>
      </c>
      <c r="AO227" s="215"/>
      <c r="AP227" s="215">
        <f t="shared" si="222"/>
        <v>0</v>
      </c>
      <c r="AQ227" s="215">
        <f t="shared" si="250"/>
        <v>0</v>
      </c>
      <c r="AR227" s="215">
        <f t="shared" si="223"/>
        <v>0</v>
      </c>
      <c r="AS227" s="215"/>
      <c r="AT227" s="215">
        <f t="shared" si="224"/>
        <v>0</v>
      </c>
      <c r="AU227" s="215">
        <f t="shared" si="251"/>
        <v>0</v>
      </c>
      <c r="AV227" s="215">
        <f t="shared" si="225"/>
        <v>0</v>
      </c>
      <c r="AW227" s="215">
        <f t="shared" si="252"/>
        <v>0</v>
      </c>
      <c r="AX227" s="215">
        <f t="shared" si="253"/>
        <v>0</v>
      </c>
      <c r="AY227" s="215">
        <f t="shared" si="254"/>
        <v>0</v>
      </c>
      <c r="AZ227" s="215">
        <f t="shared" si="255"/>
        <v>0</v>
      </c>
      <c r="BA227" s="215"/>
      <c r="BB227" s="215">
        <f t="shared" si="226"/>
        <v>0</v>
      </c>
      <c r="BC227" s="215">
        <f t="shared" si="256"/>
        <v>0</v>
      </c>
      <c r="BD227" s="215">
        <f t="shared" si="227"/>
        <v>0</v>
      </c>
      <c r="BE227" s="214"/>
      <c r="BF227" s="215">
        <f t="shared" si="228"/>
        <v>0</v>
      </c>
      <c r="BG227" s="215">
        <f t="shared" si="257"/>
        <v>0</v>
      </c>
      <c r="BH227" s="215">
        <f t="shared" si="229"/>
        <v>0</v>
      </c>
      <c r="BI227" s="215"/>
      <c r="BJ227" s="215">
        <f t="shared" si="230"/>
        <v>0</v>
      </c>
      <c r="BK227" s="215">
        <f t="shared" si="258"/>
        <v>0</v>
      </c>
      <c r="BL227" s="215">
        <f t="shared" si="231"/>
        <v>0</v>
      </c>
      <c r="BM227" s="215">
        <f t="shared" si="259"/>
        <v>0</v>
      </c>
      <c r="BN227" s="215">
        <f t="shared" si="260"/>
        <v>0</v>
      </c>
      <c r="BO227" s="215">
        <f t="shared" si="261"/>
        <v>0</v>
      </c>
      <c r="BP227" s="215">
        <f t="shared" si="262"/>
        <v>0</v>
      </c>
      <c r="BQ227" s="215"/>
      <c r="BR227" s="215">
        <f t="shared" si="232"/>
        <v>0</v>
      </c>
      <c r="BS227" s="215">
        <f t="shared" si="263"/>
        <v>0</v>
      </c>
      <c r="BT227" s="215">
        <f t="shared" si="233"/>
        <v>0</v>
      </c>
      <c r="BU227" s="215"/>
      <c r="BV227" s="215">
        <f t="shared" si="234"/>
        <v>0</v>
      </c>
      <c r="BW227" s="215">
        <f t="shared" si="264"/>
        <v>0</v>
      </c>
      <c r="BX227" s="215">
        <f t="shared" si="235"/>
        <v>0</v>
      </c>
      <c r="BY227" s="215">
        <v>0</v>
      </c>
      <c r="BZ227" s="215">
        <f t="shared" si="236"/>
        <v>0</v>
      </c>
      <c r="CA227" s="215">
        <f t="shared" si="265"/>
        <v>0</v>
      </c>
      <c r="CB227" s="215">
        <f t="shared" si="237"/>
        <v>0</v>
      </c>
      <c r="CC227" s="215">
        <f t="shared" si="266"/>
        <v>0</v>
      </c>
      <c r="CD227" s="215">
        <f t="shared" si="267"/>
        <v>0</v>
      </c>
      <c r="CE227" s="219">
        <f t="shared" si="268"/>
        <v>0</v>
      </c>
      <c r="CF227" s="219">
        <f t="shared" si="269"/>
        <v>0</v>
      </c>
      <c r="CG227" s="241">
        <f t="shared" si="239"/>
        <v>0</v>
      </c>
      <c r="CH227" s="241">
        <f t="shared" si="240"/>
        <v>0</v>
      </c>
      <c r="CI227" s="241">
        <f t="shared" si="241"/>
        <v>0</v>
      </c>
      <c r="CJ227" s="241"/>
      <c r="CK227" s="241"/>
      <c r="CL227" s="241"/>
      <c r="CM227" s="241"/>
    </row>
    <row r="228" spans="1:91" x14ac:dyDescent="0.35">
      <c r="A228" s="43" t="s">
        <v>11</v>
      </c>
      <c r="B228" s="24"/>
      <c r="C228" s="5" t="s">
        <v>563</v>
      </c>
      <c r="D228" s="6"/>
      <c r="E228" s="130">
        <v>1</v>
      </c>
      <c r="F228" s="6">
        <v>30</v>
      </c>
      <c r="G228" s="7"/>
      <c r="H228" s="8">
        <f t="shared" si="238"/>
        <v>0</v>
      </c>
      <c r="I228" s="12"/>
      <c r="J228" s="13"/>
      <c r="K228" s="14"/>
      <c r="L228" s="14"/>
      <c r="M228" s="218">
        <f t="shared" si="208"/>
        <v>0</v>
      </c>
      <c r="N228" s="218">
        <f t="shared" si="209"/>
        <v>0</v>
      </c>
      <c r="O228" s="17">
        <v>0</v>
      </c>
      <c r="P228" s="17">
        <f t="shared" si="210"/>
        <v>0</v>
      </c>
      <c r="Q228" s="237">
        <v>0</v>
      </c>
      <c r="R228" s="8">
        <f t="shared" si="211"/>
        <v>0</v>
      </c>
      <c r="S228" s="212">
        <f t="shared" si="212"/>
        <v>0</v>
      </c>
      <c r="T228" s="212">
        <f t="shared" si="213"/>
        <v>0</v>
      </c>
      <c r="U228" s="215"/>
      <c r="V228" s="215">
        <f t="shared" si="214"/>
        <v>0</v>
      </c>
      <c r="W228" s="215">
        <f t="shared" si="242"/>
        <v>0</v>
      </c>
      <c r="X228" s="215">
        <f t="shared" si="215"/>
        <v>0</v>
      </c>
      <c r="Y228" s="221"/>
      <c r="Z228" s="221">
        <f t="shared" si="216"/>
        <v>0</v>
      </c>
      <c r="AA228" s="221">
        <f t="shared" si="243"/>
        <v>0</v>
      </c>
      <c r="AB228" s="221">
        <f t="shared" si="217"/>
        <v>0</v>
      </c>
      <c r="AC228" s="215"/>
      <c r="AD228" s="215">
        <f t="shared" si="218"/>
        <v>0</v>
      </c>
      <c r="AE228" s="215">
        <f t="shared" si="244"/>
        <v>0</v>
      </c>
      <c r="AF228" s="215">
        <f t="shared" si="219"/>
        <v>0</v>
      </c>
      <c r="AG228" s="215">
        <f t="shared" si="245"/>
        <v>0</v>
      </c>
      <c r="AH228" s="215">
        <f t="shared" si="246"/>
        <v>0</v>
      </c>
      <c r="AI228" s="215">
        <f t="shared" si="247"/>
        <v>0</v>
      </c>
      <c r="AJ228" s="215">
        <f t="shared" si="248"/>
        <v>0</v>
      </c>
      <c r="AK228" s="214"/>
      <c r="AL228" s="215">
        <f t="shared" si="220"/>
        <v>0</v>
      </c>
      <c r="AM228" s="215">
        <f t="shared" si="249"/>
        <v>0</v>
      </c>
      <c r="AN228" s="215">
        <f t="shared" si="221"/>
        <v>0</v>
      </c>
      <c r="AO228" s="215"/>
      <c r="AP228" s="215">
        <f t="shared" si="222"/>
        <v>0</v>
      </c>
      <c r="AQ228" s="215">
        <f t="shared" si="250"/>
        <v>0</v>
      </c>
      <c r="AR228" s="215">
        <f t="shared" si="223"/>
        <v>0</v>
      </c>
      <c r="AS228" s="215"/>
      <c r="AT228" s="215">
        <f t="shared" si="224"/>
        <v>0</v>
      </c>
      <c r="AU228" s="215">
        <f t="shared" si="251"/>
        <v>0</v>
      </c>
      <c r="AV228" s="215">
        <f t="shared" si="225"/>
        <v>0</v>
      </c>
      <c r="AW228" s="215">
        <f t="shared" si="252"/>
        <v>0</v>
      </c>
      <c r="AX228" s="215">
        <f t="shared" si="253"/>
        <v>0</v>
      </c>
      <c r="AY228" s="215">
        <f t="shared" si="254"/>
        <v>0</v>
      </c>
      <c r="AZ228" s="215">
        <f t="shared" si="255"/>
        <v>0</v>
      </c>
      <c r="BA228" s="215"/>
      <c r="BB228" s="215">
        <f t="shared" si="226"/>
        <v>0</v>
      </c>
      <c r="BC228" s="215">
        <f t="shared" si="256"/>
        <v>0</v>
      </c>
      <c r="BD228" s="215">
        <f t="shared" si="227"/>
        <v>0</v>
      </c>
      <c r="BE228" s="214"/>
      <c r="BF228" s="215">
        <f t="shared" si="228"/>
        <v>0</v>
      </c>
      <c r="BG228" s="215">
        <f t="shared" si="257"/>
        <v>0</v>
      </c>
      <c r="BH228" s="215">
        <f t="shared" si="229"/>
        <v>0</v>
      </c>
      <c r="BI228" s="215"/>
      <c r="BJ228" s="215">
        <f t="shared" si="230"/>
        <v>0</v>
      </c>
      <c r="BK228" s="215">
        <f t="shared" si="258"/>
        <v>0</v>
      </c>
      <c r="BL228" s="215">
        <f t="shared" si="231"/>
        <v>0</v>
      </c>
      <c r="BM228" s="215">
        <f t="shared" si="259"/>
        <v>0</v>
      </c>
      <c r="BN228" s="215">
        <f t="shared" si="260"/>
        <v>0</v>
      </c>
      <c r="BO228" s="215">
        <f t="shared" si="261"/>
        <v>0</v>
      </c>
      <c r="BP228" s="215">
        <f t="shared" si="262"/>
        <v>0</v>
      </c>
      <c r="BQ228" s="215"/>
      <c r="BR228" s="215">
        <f t="shared" si="232"/>
        <v>0</v>
      </c>
      <c r="BS228" s="215">
        <f t="shared" si="263"/>
        <v>0</v>
      </c>
      <c r="BT228" s="215">
        <f t="shared" si="233"/>
        <v>0</v>
      </c>
      <c r="BU228" s="215"/>
      <c r="BV228" s="215">
        <f t="shared" si="234"/>
        <v>0</v>
      </c>
      <c r="BW228" s="215">
        <f t="shared" si="264"/>
        <v>0</v>
      </c>
      <c r="BX228" s="215">
        <f t="shared" si="235"/>
        <v>0</v>
      </c>
      <c r="BY228" s="215">
        <v>0</v>
      </c>
      <c r="BZ228" s="215">
        <f t="shared" si="236"/>
        <v>0</v>
      </c>
      <c r="CA228" s="215">
        <f t="shared" si="265"/>
        <v>0</v>
      </c>
      <c r="CB228" s="215">
        <f t="shared" si="237"/>
        <v>0</v>
      </c>
      <c r="CC228" s="215">
        <f t="shared" si="266"/>
        <v>0</v>
      </c>
      <c r="CD228" s="215">
        <f t="shared" si="267"/>
        <v>0</v>
      </c>
      <c r="CE228" s="219">
        <f t="shared" si="268"/>
        <v>0</v>
      </c>
      <c r="CF228" s="219">
        <f t="shared" si="269"/>
        <v>0</v>
      </c>
      <c r="CG228" s="241">
        <f t="shared" si="239"/>
        <v>0</v>
      </c>
      <c r="CH228" s="241">
        <f t="shared" si="240"/>
        <v>0</v>
      </c>
      <c r="CI228" s="241">
        <f t="shared" si="241"/>
        <v>0</v>
      </c>
      <c r="CJ228" s="241"/>
      <c r="CK228" s="241"/>
      <c r="CL228" s="241"/>
      <c r="CM228" s="241"/>
    </row>
    <row r="229" spans="1:91" x14ac:dyDescent="0.35">
      <c r="A229" s="43" t="s">
        <v>11</v>
      </c>
      <c r="B229" s="24"/>
      <c r="C229" s="5" t="s">
        <v>564</v>
      </c>
      <c r="D229" s="6"/>
      <c r="E229" s="130">
        <v>1</v>
      </c>
      <c r="F229" s="6">
        <v>30</v>
      </c>
      <c r="G229" s="7"/>
      <c r="H229" s="8">
        <f t="shared" si="238"/>
        <v>0</v>
      </c>
      <c r="I229" s="12"/>
      <c r="J229" s="13"/>
      <c r="K229" s="14"/>
      <c r="L229" s="14"/>
      <c r="M229" s="218">
        <f t="shared" si="208"/>
        <v>0</v>
      </c>
      <c r="N229" s="218">
        <f t="shared" si="209"/>
        <v>0</v>
      </c>
      <c r="O229" s="17">
        <v>0</v>
      </c>
      <c r="P229" s="17">
        <f t="shared" si="210"/>
        <v>0</v>
      </c>
      <c r="Q229" s="237">
        <v>0</v>
      </c>
      <c r="R229" s="8">
        <f t="shared" si="211"/>
        <v>0</v>
      </c>
      <c r="S229" s="212">
        <f t="shared" si="212"/>
        <v>0</v>
      </c>
      <c r="T229" s="212">
        <f t="shared" si="213"/>
        <v>0</v>
      </c>
      <c r="U229" s="215"/>
      <c r="V229" s="215">
        <f t="shared" si="214"/>
        <v>0</v>
      </c>
      <c r="W229" s="215">
        <f t="shared" si="242"/>
        <v>0</v>
      </c>
      <c r="X229" s="215">
        <f t="shared" si="215"/>
        <v>0</v>
      </c>
      <c r="Y229" s="221"/>
      <c r="Z229" s="221">
        <f t="shared" si="216"/>
        <v>0</v>
      </c>
      <c r="AA229" s="221">
        <f t="shared" si="243"/>
        <v>0</v>
      </c>
      <c r="AB229" s="221">
        <f t="shared" si="217"/>
        <v>0</v>
      </c>
      <c r="AC229" s="215"/>
      <c r="AD229" s="215">
        <f t="shared" si="218"/>
        <v>0</v>
      </c>
      <c r="AE229" s="215">
        <f t="shared" si="244"/>
        <v>0</v>
      </c>
      <c r="AF229" s="215">
        <f t="shared" si="219"/>
        <v>0</v>
      </c>
      <c r="AG229" s="215">
        <f t="shared" si="245"/>
        <v>0</v>
      </c>
      <c r="AH229" s="215">
        <f t="shared" si="246"/>
        <v>0</v>
      </c>
      <c r="AI229" s="215">
        <f t="shared" si="247"/>
        <v>0</v>
      </c>
      <c r="AJ229" s="215">
        <f t="shared" si="248"/>
        <v>0</v>
      </c>
      <c r="AK229" s="214"/>
      <c r="AL229" s="215">
        <f t="shared" si="220"/>
        <v>0</v>
      </c>
      <c r="AM229" s="215">
        <f t="shared" si="249"/>
        <v>0</v>
      </c>
      <c r="AN229" s="215">
        <f t="shared" si="221"/>
        <v>0</v>
      </c>
      <c r="AO229" s="215"/>
      <c r="AP229" s="215">
        <f t="shared" si="222"/>
        <v>0</v>
      </c>
      <c r="AQ229" s="215">
        <f t="shared" si="250"/>
        <v>0</v>
      </c>
      <c r="AR229" s="215">
        <f t="shared" si="223"/>
        <v>0</v>
      </c>
      <c r="AS229" s="215"/>
      <c r="AT229" s="215">
        <f t="shared" si="224"/>
        <v>0</v>
      </c>
      <c r="AU229" s="215">
        <f t="shared" si="251"/>
        <v>0</v>
      </c>
      <c r="AV229" s="215">
        <f t="shared" si="225"/>
        <v>0</v>
      </c>
      <c r="AW229" s="215">
        <f t="shared" si="252"/>
        <v>0</v>
      </c>
      <c r="AX229" s="215">
        <f t="shared" si="253"/>
        <v>0</v>
      </c>
      <c r="AY229" s="215">
        <f t="shared" si="254"/>
        <v>0</v>
      </c>
      <c r="AZ229" s="215">
        <f t="shared" si="255"/>
        <v>0</v>
      </c>
      <c r="BA229" s="215"/>
      <c r="BB229" s="215">
        <f t="shared" si="226"/>
        <v>0</v>
      </c>
      <c r="BC229" s="215">
        <f t="shared" si="256"/>
        <v>0</v>
      </c>
      <c r="BD229" s="215">
        <f t="shared" si="227"/>
        <v>0</v>
      </c>
      <c r="BE229" s="214"/>
      <c r="BF229" s="215">
        <f t="shared" si="228"/>
        <v>0</v>
      </c>
      <c r="BG229" s="215">
        <f t="shared" si="257"/>
        <v>0</v>
      </c>
      <c r="BH229" s="215">
        <f t="shared" si="229"/>
        <v>0</v>
      </c>
      <c r="BI229" s="215"/>
      <c r="BJ229" s="215">
        <f t="shared" si="230"/>
        <v>0</v>
      </c>
      <c r="BK229" s="215">
        <f t="shared" si="258"/>
        <v>0</v>
      </c>
      <c r="BL229" s="215">
        <f t="shared" si="231"/>
        <v>0</v>
      </c>
      <c r="BM229" s="215">
        <f t="shared" si="259"/>
        <v>0</v>
      </c>
      <c r="BN229" s="215">
        <f t="shared" si="260"/>
        <v>0</v>
      </c>
      <c r="BO229" s="215">
        <f t="shared" si="261"/>
        <v>0</v>
      </c>
      <c r="BP229" s="215">
        <f t="shared" si="262"/>
        <v>0</v>
      </c>
      <c r="BQ229" s="215"/>
      <c r="BR229" s="215">
        <f t="shared" si="232"/>
        <v>0</v>
      </c>
      <c r="BS229" s="215">
        <f t="shared" si="263"/>
        <v>0</v>
      </c>
      <c r="BT229" s="215">
        <f t="shared" si="233"/>
        <v>0</v>
      </c>
      <c r="BU229" s="215"/>
      <c r="BV229" s="215">
        <f t="shared" si="234"/>
        <v>0</v>
      </c>
      <c r="BW229" s="215">
        <f t="shared" si="264"/>
        <v>0</v>
      </c>
      <c r="BX229" s="215">
        <f t="shared" si="235"/>
        <v>0</v>
      </c>
      <c r="BY229" s="215">
        <v>0</v>
      </c>
      <c r="BZ229" s="215">
        <f t="shared" si="236"/>
        <v>0</v>
      </c>
      <c r="CA229" s="215">
        <f t="shared" si="265"/>
        <v>0</v>
      </c>
      <c r="CB229" s="215">
        <f t="shared" si="237"/>
        <v>0</v>
      </c>
      <c r="CC229" s="215">
        <f t="shared" si="266"/>
        <v>0</v>
      </c>
      <c r="CD229" s="215">
        <f t="shared" si="267"/>
        <v>0</v>
      </c>
      <c r="CE229" s="219">
        <f t="shared" si="268"/>
        <v>0</v>
      </c>
      <c r="CF229" s="219">
        <f t="shared" si="269"/>
        <v>0</v>
      </c>
      <c r="CG229" s="241">
        <f t="shared" si="239"/>
        <v>0</v>
      </c>
      <c r="CH229" s="241">
        <f t="shared" si="240"/>
        <v>0</v>
      </c>
      <c r="CI229" s="241">
        <f t="shared" si="241"/>
        <v>0</v>
      </c>
      <c r="CJ229" s="241"/>
      <c r="CK229" s="241"/>
      <c r="CL229" s="241"/>
      <c r="CM229" s="241"/>
    </row>
    <row r="230" spans="1:91" x14ac:dyDescent="0.35">
      <c r="A230" s="43" t="s">
        <v>11</v>
      </c>
      <c r="B230" s="24"/>
      <c r="C230" s="5" t="s">
        <v>565</v>
      </c>
      <c r="D230" s="6"/>
      <c r="E230" s="130">
        <v>1</v>
      </c>
      <c r="F230" s="6">
        <v>30</v>
      </c>
      <c r="G230" s="7"/>
      <c r="H230" s="8">
        <f t="shared" si="238"/>
        <v>0</v>
      </c>
      <c r="I230" s="12"/>
      <c r="J230" s="13"/>
      <c r="K230" s="14"/>
      <c r="L230" s="14"/>
      <c r="M230" s="218">
        <f t="shared" si="208"/>
        <v>0</v>
      </c>
      <c r="N230" s="218">
        <f t="shared" si="209"/>
        <v>0</v>
      </c>
      <c r="O230" s="17">
        <v>0</v>
      </c>
      <c r="P230" s="17">
        <f t="shared" si="210"/>
        <v>0</v>
      </c>
      <c r="Q230" s="237">
        <v>0</v>
      </c>
      <c r="R230" s="8">
        <f t="shared" si="211"/>
        <v>0</v>
      </c>
      <c r="S230" s="212">
        <f t="shared" si="212"/>
        <v>0</v>
      </c>
      <c r="T230" s="212">
        <f t="shared" si="213"/>
        <v>0</v>
      </c>
      <c r="U230" s="215"/>
      <c r="V230" s="215">
        <f t="shared" si="214"/>
        <v>0</v>
      </c>
      <c r="W230" s="215">
        <f t="shared" si="242"/>
        <v>0</v>
      </c>
      <c r="X230" s="215">
        <f t="shared" si="215"/>
        <v>0</v>
      </c>
      <c r="Y230" s="221"/>
      <c r="Z230" s="221">
        <f t="shared" si="216"/>
        <v>0</v>
      </c>
      <c r="AA230" s="221">
        <f t="shared" si="243"/>
        <v>0</v>
      </c>
      <c r="AB230" s="221">
        <f t="shared" si="217"/>
        <v>0</v>
      </c>
      <c r="AC230" s="215"/>
      <c r="AD230" s="215">
        <f t="shared" si="218"/>
        <v>0</v>
      </c>
      <c r="AE230" s="215">
        <f t="shared" si="244"/>
        <v>0</v>
      </c>
      <c r="AF230" s="215">
        <f t="shared" si="219"/>
        <v>0</v>
      </c>
      <c r="AG230" s="215">
        <f t="shared" si="245"/>
        <v>0</v>
      </c>
      <c r="AH230" s="215">
        <f t="shared" si="246"/>
        <v>0</v>
      </c>
      <c r="AI230" s="215">
        <f t="shared" si="247"/>
        <v>0</v>
      </c>
      <c r="AJ230" s="215">
        <f t="shared" si="248"/>
        <v>0</v>
      </c>
      <c r="AK230" s="214"/>
      <c r="AL230" s="215">
        <f t="shared" si="220"/>
        <v>0</v>
      </c>
      <c r="AM230" s="215">
        <f t="shared" si="249"/>
        <v>0</v>
      </c>
      <c r="AN230" s="215">
        <f t="shared" si="221"/>
        <v>0</v>
      </c>
      <c r="AO230" s="215"/>
      <c r="AP230" s="215">
        <f t="shared" si="222"/>
        <v>0</v>
      </c>
      <c r="AQ230" s="215">
        <f t="shared" si="250"/>
        <v>0</v>
      </c>
      <c r="AR230" s="215">
        <f t="shared" si="223"/>
        <v>0</v>
      </c>
      <c r="AS230" s="215"/>
      <c r="AT230" s="215">
        <f t="shared" si="224"/>
        <v>0</v>
      </c>
      <c r="AU230" s="215">
        <f t="shared" si="251"/>
        <v>0</v>
      </c>
      <c r="AV230" s="215">
        <f t="shared" si="225"/>
        <v>0</v>
      </c>
      <c r="AW230" s="215">
        <f t="shared" si="252"/>
        <v>0</v>
      </c>
      <c r="AX230" s="215">
        <f t="shared" si="253"/>
        <v>0</v>
      </c>
      <c r="AY230" s="215">
        <f t="shared" si="254"/>
        <v>0</v>
      </c>
      <c r="AZ230" s="215">
        <f t="shared" si="255"/>
        <v>0</v>
      </c>
      <c r="BA230" s="215"/>
      <c r="BB230" s="215">
        <f t="shared" si="226"/>
        <v>0</v>
      </c>
      <c r="BC230" s="215">
        <f t="shared" si="256"/>
        <v>0</v>
      </c>
      <c r="BD230" s="215">
        <f t="shared" si="227"/>
        <v>0</v>
      </c>
      <c r="BE230" s="214"/>
      <c r="BF230" s="215">
        <f t="shared" si="228"/>
        <v>0</v>
      </c>
      <c r="BG230" s="215">
        <f t="shared" si="257"/>
        <v>0</v>
      </c>
      <c r="BH230" s="215">
        <f t="shared" si="229"/>
        <v>0</v>
      </c>
      <c r="BI230" s="215"/>
      <c r="BJ230" s="215">
        <f t="shared" si="230"/>
        <v>0</v>
      </c>
      <c r="BK230" s="215">
        <f t="shared" si="258"/>
        <v>0</v>
      </c>
      <c r="BL230" s="215">
        <f t="shared" si="231"/>
        <v>0</v>
      </c>
      <c r="BM230" s="215">
        <f t="shared" si="259"/>
        <v>0</v>
      </c>
      <c r="BN230" s="215">
        <f t="shared" si="260"/>
        <v>0</v>
      </c>
      <c r="BO230" s="215">
        <f t="shared" si="261"/>
        <v>0</v>
      </c>
      <c r="BP230" s="215">
        <f t="shared" si="262"/>
        <v>0</v>
      </c>
      <c r="BQ230" s="215"/>
      <c r="BR230" s="215">
        <f t="shared" si="232"/>
        <v>0</v>
      </c>
      <c r="BS230" s="215">
        <f t="shared" si="263"/>
        <v>0</v>
      </c>
      <c r="BT230" s="215">
        <f t="shared" si="233"/>
        <v>0</v>
      </c>
      <c r="BU230" s="215"/>
      <c r="BV230" s="215">
        <f t="shared" si="234"/>
        <v>0</v>
      </c>
      <c r="BW230" s="215">
        <f t="shared" si="264"/>
        <v>0</v>
      </c>
      <c r="BX230" s="215">
        <f t="shared" si="235"/>
        <v>0</v>
      </c>
      <c r="BY230" s="215">
        <v>0</v>
      </c>
      <c r="BZ230" s="215">
        <f t="shared" si="236"/>
        <v>0</v>
      </c>
      <c r="CA230" s="215">
        <f t="shared" si="265"/>
        <v>0</v>
      </c>
      <c r="CB230" s="215">
        <f t="shared" si="237"/>
        <v>0</v>
      </c>
      <c r="CC230" s="215">
        <f t="shared" si="266"/>
        <v>0</v>
      </c>
      <c r="CD230" s="215">
        <f t="shared" si="267"/>
        <v>0</v>
      </c>
      <c r="CE230" s="219">
        <f t="shared" si="268"/>
        <v>0</v>
      </c>
      <c r="CF230" s="219">
        <f t="shared" si="269"/>
        <v>0</v>
      </c>
      <c r="CG230" s="241">
        <f t="shared" si="239"/>
        <v>0</v>
      </c>
      <c r="CH230" s="241">
        <f t="shared" si="240"/>
        <v>0</v>
      </c>
      <c r="CI230" s="241">
        <f t="shared" si="241"/>
        <v>0</v>
      </c>
      <c r="CJ230" s="241"/>
      <c r="CK230" s="241"/>
      <c r="CL230" s="241"/>
      <c r="CM230" s="241"/>
    </row>
    <row r="231" spans="1:91" x14ac:dyDescent="0.35">
      <c r="A231" s="43" t="s">
        <v>11</v>
      </c>
      <c r="B231" s="24"/>
      <c r="C231" s="5" t="s">
        <v>566</v>
      </c>
      <c r="D231" s="6"/>
      <c r="E231" s="130">
        <v>1</v>
      </c>
      <c r="F231" s="6">
        <v>1</v>
      </c>
      <c r="G231" s="7"/>
      <c r="H231" s="8">
        <f t="shared" si="238"/>
        <v>0</v>
      </c>
      <c r="I231" s="12"/>
      <c r="J231" s="13"/>
      <c r="K231" s="14"/>
      <c r="L231" s="14"/>
      <c r="M231" s="218">
        <f t="shared" si="208"/>
        <v>0</v>
      </c>
      <c r="N231" s="218">
        <f t="shared" si="209"/>
        <v>0</v>
      </c>
      <c r="O231" s="17">
        <v>0</v>
      </c>
      <c r="P231" s="17">
        <f t="shared" si="210"/>
        <v>0</v>
      </c>
      <c r="Q231" s="237">
        <v>0</v>
      </c>
      <c r="R231" s="8">
        <f t="shared" si="211"/>
        <v>0</v>
      </c>
      <c r="S231" s="212">
        <f t="shared" si="212"/>
        <v>0</v>
      </c>
      <c r="T231" s="212">
        <f t="shared" si="213"/>
        <v>0</v>
      </c>
      <c r="U231" s="215"/>
      <c r="V231" s="215">
        <f t="shared" si="214"/>
        <v>0</v>
      </c>
      <c r="W231" s="215">
        <f t="shared" si="242"/>
        <v>0</v>
      </c>
      <c r="X231" s="215">
        <f t="shared" si="215"/>
        <v>0</v>
      </c>
      <c r="Y231" s="221"/>
      <c r="Z231" s="221">
        <f t="shared" si="216"/>
        <v>0</v>
      </c>
      <c r="AA231" s="221">
        <f t="shared" si="243"/>
        <v>0</v>
      </c>
      <c r="AB231" s="221">
        <f t="shared" si="217"/>
        <v>0</v>
      </c>
      <c r="AC231" s="215"/>
      <c r="AD231" s="215">
        <f t="shared" si="218"/>
        <v>0</v>
      </c>
      <c r="AE231" s="215">
        <f t="shared" si="244"/>
        <v>0</v>
      </c>
      <c r="AF231" s="215">
        <f t="shared" si="219"/>
        <v>0</v>
      </c>
      <c r="AG231" s="215">
        <f t="shared" si="245"/>
        <v>0</v>
      </c>
      <c r="AH231" s="215">
        <f t="shared" si="246"/>
        <v>0</v>
      </c>
      <c r="AI231" s="215">
        <f t="shared" si="247"/>
        <v>0</v>
      </c>
      <c r="AJ231" s="215">
        <f t="shared" si="248"/>
        <v>0</v>
      </c>
      <c r="AK231" s="214"/>
      <c r="AL231" s="215">
        <f t="shared" si="220"/>
        <v>0</v>
      </c>
      <c r="AM231" s="215">
        <f t="shared" si="249"/>
        <v>0</v>
      </c>
      <c r="AN231" s="215">
        <f t="shared" si="221"/>
        <v>0</v>
      </c>
      <c r="AO231" s="215"/>
      <c r="AP231" s="215">
        <f t="shared" si="222"/>
        <v>0</v>
      </c>
      <c r="AQ231" s="215">
        <f t="shared" si="250"/>
        <v>0</v>
      </c>
      <c r="AR231" s="215">
        <f t="shared" si="223"/>
        <v>0</v>
      </c>
      <c r="AS231" s="215"/>
      <c r="AT231" s="215">
        <f t="shared" si="224"/>
        <v>0</v>
      </c>
      <c r="AU231" s="215">
        <f t="shared" si="251"/>
        <v>0</v>
      </c>
      <c r="AV231" s="215">
        <f t="shared" si="225"/>
        <v>0</v>
      </c>
      <c r="AW231" s="215">
        <f t="shared" si="252"/>
        <v>0</v>
      </c>
      <c r="AX231" s="215">
        <f t="shared" si="253"/>
        <v>0</v>
      </c>
      <c r="AY231" s="215">
        <f t="shared" si="254"/>
        <v>0</v>
      </c>
      <c r="AZ231" s="215">
        <f t="shared" si="255"/>
        <v>0</v>
      </c>
      <c r="BA231" s="215"/>
      <c r="BB231" s="215">
        <f t="shared" si="226"/>
        <v>0</v>
      </c>
      <c r="BC231" s="215">
        <f t="shared" si="256"/>
        <v>0</v>
      </c>
      <c r="BD231" s="215">
        <f t="shared" si="227"/>
        <v>0</v>
      </c>
      <c r="BE231" s="214"/>
      <c r="BF231" s="215">
        <f t="shared" si="228"/>
        <v>0</v>
      </c>
      <c r="BG231" s="215">
        <f t="shared" si="257"/>
        <v>0</v>
      </c>
      <c r="BH231" s="215">
        <f t="shared" si="229"/>
        <v>0</v>
      </c>
      <c r="BI231" s="215"/>
      <c r="BJ231" s="215">
        <f t="shared" si="230"/>
        <v>0</v>
      </c>
      <c r="BK231" s="215">
        <f t="shared" si="258"/>
        <v>0</v>
      </c>
      <c r="BL231" s="215">
        <f t="shared" si="231"/>
        <v>0</v>
      </c>
      <c r="BM231" s="215">
        <f t="shared" si="259"/>
        <v>0</v>
      </c>
      <c r="BN231" s="215">
        <f t="shared" si="260"/>
        <v>0</v>
      </c>
      <c r="BO231" s="215">
        <f t="shared" si="261"/>
        <v>0</v>
      </c>
      <c r="BP231" s="215">
        <f t="shared" si="262"/>
        <v>0</v>
      </c>
      <c r="BQ231" s="215"/>
      <c r="BR231" s="215">
        <f t="shared" si="232"/>
        <v>0</v>
      </c>
      <c r="BS231" s="215">
        <f t="shared" si="263"/>
        <v>0</v>
      </c>
      <c r="BT231" s="215">
        <f t="shared" si="233"/>
        <v>0</v>
      </c>
      <c r="BU231" s="215"/>
      <c r="BV231" s="215">
        <f t="shared" si="234"/>
        <v>0</v>
      </c>
      <c r="BW231" s="215">
        <f t="shared" si="264"/>
        <v>0</v>
      </c>
      <c r="BX231" s="215">
        <f t="shared" si="235"/>
        <v>0</v>
      </c>
      <c r="BY231" s="215">
        <v>0</v>
      </c>
      <c r="BZ231" s="215">
        <f t="shared" si="236"/>
        <v>0</v>
      </c>
      <c r="CA231" s="215">
        <f t="shared" si="265"/>
        <v>0</v>
      </c>
      <c r="CB231" s="215">
        <f t="shared" si="237"/>
        <v>0</v>
      </c>
      <c r="CC231" s="215">
        <f t="shared" si="266"/>
        <v>0</v>
      </c>
      <c r="CD231" s="215">
        <f t="shared" si="267"/>
        <v>0</v>
      </c>
      <c r="CE231" s="219">
        <f t="shared" si="268"/>
        <v>0</v>
      </c>
      <c r="CF231" s="219">
        <f t="shared" si="269"/>
        <v>0</v>
      </c>
      <c r="CG231" s="241">
        <f t="shared" si="239"/>
        <v>0</v>
      </c>
      <c r="CH231" s="241">
        <f t="shared" si="240"/>
        <v>0</v>
      </c>
      <c r="CI231" s="241">
        <f t="shared" si="241"/>
        <v>0</v>
      </c>
      <c r="CJ231" s="241"/>
      <c r="CK231" s="241"/>
      <c r="CL231" s="241"/>
      <c r="CM231" s="241"/>
    </row>
    <row r="232" spans="1:91" x14ac:dyDescent="0.35">
      <c r="A232" s="43" t="s">
        <v>11</v>
      </c>
      <c r="B232" s="24"/>
      <c r="C232" s="5" t="s">
        <v>776</v>
      </c>
      <c r="D232" s="6"/>
      <c r="E232" s="130">
        <v>1</v>
      </c>
      <c r="F232" s="6">
        <v>1</v>
      </c>
      <c r="G232" s="7"/>
      <c r="H232" s="8">
        <f t="shared" si="238"/>
        <v>0</v>
      </c>
      <c r="I232" s="12"/>
      <c r="J232" s="13"/>
      <c r="K232" s="14"/>
      <c r="L232" s="14"/>
      <c r="M232" s="218">
        <f t="shared" si="208"/>
        <v>0</v>
      </c>
      <c r="N232" s="218">
        <f t="shared" si="209"/>
        <v>0</v>
      </c>
      <c r="O232" s="17">
        <v>0</v>
      </c>
      <c r="P232" s="17">
        <f t="shared" si="210"/>
        <v>0</v>
      </c>
      <c r="Q232" s="237">
        <v>0</v>
      </c>
      <c r="R232" s="8">
        <f t="shared" si="211"/>
        <v>0</v>
      </c>
      <c r="S232" s="212">
        <f t="shared" si="212"/>
        <v>0</v>
      </c>
      <c r="T232" s="212">
        <f t="shared" si="213"/>
        <v>0</v>
      </c>
      <c r="U232" s="215"/>
      <c r="V232" s="215">
        <f t="shared" si="214"/>
        <v>0</v>
      </c>
      <c r="W232" s="215">
        <f t="shared" si="242"/>
        <v>0</v>
      </c>
      <c r="X232" s="215">
        <f t="shared" si="215"/>
        <v>0</v>
      </c>
      <c r="Y232" s="221"/>
      <c r="Z232" s="221">
        <f t="shared" si="216"/>
        <v>0</v>
      </c>
      <c r="AA232" s="221">
        <f t="shared" si="243"/>
        <v>0</v>
      </c>
      <c r="AB232" s="221">
        <f t="shared" si="217"/>
        <v>0</v>
      </c>
      <c r="AC232" s="215"/>
      <c r="AD232" s="215">
        <f t="shared" si="218"/>
        <v>0</v>
      </c>
      <c r="AE232" s="215">
        <f t="shared" si="244"/>
        <v>0</v>
      </c>
      <c r="AF232" s="215">
        <f t="shared" si="219"/>
        <v>0</v>
      </c>
      <c r="AG232" s="215">
        <f t="shared" si="245"/>
        <v>0</v>
      </c>
      <c r="AH232" s="215">
        <f t="shared" si="246"/>
        <v>0</v>
      </c>
      <c r="AI232" s="215">
        <f t="shared" si="247"/>
        <v>0</v>
      </c>
      <c r="AJ232" s="215">
        <f t="shared" si="248"/>
        <v>0</v>
      </c>
      <c r="AK232" s="214"/>
      <c r="AL232" s="215">
        <f t="shared" si="220"/>
        <v>0</v>
      </c>
      <c r="AM232" s="215">
        <f t="shared" si="249"/>
        <v>0</v>
      </c>
      <c r="AN232" s="215">
        <f t="shared" si="221"/>
        <v>0</v>
      </c>
      <c r="AO232" s="215"/>
      <c r="AP232" s="215">
        <f t="shared" si="222"/>
        <v>0</v>
      </c>
      <c r="AQ232" s="215">
        <f t="shared" si="250"/>
        <v>0</v>
      </c>
      <c r="AR232" s="215">
        <f t="shared" si="223"/>
        <v>0</v>
      </c>
      <c r="AS232" s="215"/>
      <c r="AT232" s="215">
        <f t="shared" si="224"/>
        <v>0</v>
      </c>
      <c r="AU232" s="215">
        <f t="shared" si="251"/>
        <v>0</v>
      </c>
      <c r="AV232" s="215">
        <f t="shared" si="225"/>
        <v>0</v>
      </c>
      <c r="AW232" s="215">
        <f t="shared" si="252"/>
        <v>0</v>
      </c>
      <c r="AX232" s="215">
        <f t="shared" si="253"/>
        <v>0</v>
      </c>
      <c r="AY232" s="215">
        <f t="shared" si="254"/>
        <v>0</v>
      </c>
      <c r="AZ232" s="215">
        <f t="shared" si="255"/>
        <v>0</v>
      </c>
      <c r="BA232" s="215"/>
      <c r="BB232" s="215">
        <f t="shared" si="226"/>
        <v>0</v>
      </c>
      <c r="BC232" s="215">
        <f t="shared" si="256"/>
        <v>0</v>
      </c>
      <c r="BD232" s="215">
        <f t="shared" si="227"/>
        <v>0</v>
      </c>
      <c r="BE232" s="214"/>
      <c r="BF232" s="215">
        <f t="shared" si="228"/>
        <v>0</v>
      </c>
      <c r="BG232" s="215">
        <f t="shared" si="257"/>
        <v>0</v>
      </c>
      <c r="BH232" s="215">
        <f t="shared" si="229"/>
        <v>0</v>
      </c>
      <c r="BI232" s="215"/>
      <c r="BJ232" s="215">
        <f t="shared" si="230"/>
        <v>0</v>
      </c>
      <c r="BK232" s="215">
        <f t="shared" si="258"/>
        <v>0</v>
      </c>
      <c r="BL232" s="215">
        <f t="shared" si="231"/>
        <v>0</v>
      </c>
      <c r="BM232" s="215">
        <f t="shared" si="259"/>
        <v>0</v>
      </c>
      <c r="BN232" s="215">
        <f t="shared" si="260"/>
        <v>0</v>
      </c>
      <c r="BO232" s="215">
        <f t="shared" si="261"/>
        <v>0</v>
      </c>
      <c r="BP232" s="215">
        <f t="shared" si="262"/>
        <v>0</v>
      </c>
      <c r="BQ232" s="215"/>
      <c r="BR232" s="215">
        <f t="shared" si="232"/>
        <v>0</v>
      </c>
      <c r="BS232" s="215">
        <f t="shared" si="263"/>
        <v>0</v>
      </c>
      <c r="BT232" s="215">
        <f t="shared" si="233"/>
        <v>0</v>
      </c>
      <c r="BU232" s="215"/>
      <c r="BV232" s="215">
        <f t="shared" si="234"/>
        <v>0</v>
      </c>
      <c r="BW232" s="215">
        <f t="shared" si="264"/>
        <v>0</v>
      </c>
      <c r="BX232" s="215">
        <f t="shared" si="235"/>
        <v>0</v>
      </c>
      <c r="BY232" s="215">
        <v>0</v>
      </c>
      <c r="BZ232" s="215">
        <f t="shared" si="236"/>
        <v>0</v>
      </c>
      <c r="CA232" s="215">
        <f t="shared" si="265"/>
        <v>0</v>
      </c>
      <c r="CB232" s="215">
        <f t="shared" si="237"/>
        <v>0</v>
      </c>
      <c r="CC232" s="215">
        <f t="shared" si="266"/>
        <v>0</v>
      </c>
      <c r="CD232" s="215">
        <f t="shared" si="267"/>
        <v>0</v>
      </c>
      <c r="CE232" s="219">
        <f t="shared" si="268"/>
        <v>0</v>
      </c>
      <c r="CF232" s="219">
        <f t="shared" si="269"/>
        <v>0</v>
      </c>
      <c r="CG232" s="241">
        <f t="shared" si="239"/>
        <v>0</v>
      </c>
      <c r="CH232" s="241">
        <f t="shared" si="240"/>
        <v>0</v>
      </c>
      <c r="CI232" s="241">
        <f t="shared" si="241"/>
        <v>0</v>
      </c>
      <c r="CJ232" s="241"/>
      <c r="CK232" s="241"/>
      <c r="CL232" s="241"/>
      <c r="CM232" s="241"/>
    </row>
    <row r="233" spans="1:91" x14ac:dyDescent="0.35">
      <c r="A233" s="43" t="s">
        <v>11</v>
      </c>
      <c r="B233" s="24"/>
      <c r="C233" s="5" t="s">
        <v>971</v>
      </c>
      <c r="D233" s="6"/>
      <c r="E233" s="130">
        <v>1</v>
      </c>
      <c r="F233" s="6">
        <v>60</v>
      </c>
      <c r="G233" s="7"/>
      <c r="H233" s="8">
        <f t="shared" si="238"/>
        <v>0</v>
      </c>
      <c r="I233" s="12"/>
      <c r="J233" s="13"/>
      <c r="K233" s="14"/>
      <c r="L233" s="14"/>
      <c r="M233" s="218">
        <f t="shared" si="208"/>
        <v>0</v>
      </c>
      <c r="N233" s="218">
        <f t="shared" si="209"/>
        <v>0</v>
      </c>
      <c r="O233" s="17">
        <v>0</v>
      </c>
      <c r="P233" s="17">
        <f t="shared" si="210"/>
        <v>0</v>
      </c>
      <c r="Q233" s="237">
        <v>0</v>
      </c>
      <c r="R233" s="8">
        <f t="shared" si="211"/>
        <v>0</v>
      </c>
      <c r="S233" s="212">
        <f t="shared" si="212"/>
        <v>0</v>
      </c>
      <c r="T233" s="212">
        <f t="shared" si="213"/>
        <v>0</v>
      </c>
      <c r="U233" s="215"/>
      <c r="V233" s="215">
        <f t="shared" si="214"/>
        <v>0</v>
      </c>
      <c r="W233" s="215">
        <f t="shared" si="242"/>
        <v>0</v>
      </c>
      <c r="X233" s="215">
        <f t="shared" si="215"/>
        <v>0</v>
      </c>
      <c r="Y233" s="221"/>
      <c r="Z233" s="221">
        <f t="shared" si="216"/>
        <v>0</v>
      </c>
      <c r="AA233" s="221">
        <f t="shared" si="243"/>
        <v>0</v>
      </c>
      <c r="AB233" s="221">
        <f t="shared" si="217"/>
        <v>0</v>
      </c>
      <c r="AC233" s="215"/>
      <c r="AD233" s="215">
        <f t="shared" si="218"/>
        <v>0</v>
      </c>
      <c r="AE233" s="215">
        <f t="shared" si="244"/>
        <v>0</v>
      </c>
      <c r="AF233" s="215">
        <f t="shared" si="219"/>
        <v>0</v>
      </c>
      <c r="AG233" s="215">
        <f t="shared" si="245"/>
        <v>0</v>
      </c>
      <c r="AH233" s="215">
        <f t="shared" si="246"/>
        <v>0</v>
      </c>
      <c r="AI233" s="215">
        <f t="shared" si="247"/>
        <v>0</v>
      </c>
      <c r="AJ233" s="215">
        <f t="shared" si="248"/>
        <v>0</v>
      </c>
      <c r="AK233" s="214"/>
      <c r="AL233" s="215">
        <f t="shared" si="220"/>
        <v>0</v>
      </c>
      <c r="AM233" s="215">
        <f t="shared" si="249"/>
        <v>0</v>
      </c>
      <c r="AN233" s="215">
        <f t="shared" si="221"/>
        <v>0</v>
      </c>
      <c r="AO233" s="215"/>
      <c r="AP233" s="215">
        <f t="shared" si="222"/>
        <v>0</v>
      </c>
      <c r="AQ233" s="215">
        <f t="shared" si="250"/>
        <v>0</v>
      </c>
      <c r="AR233" s="215">
        <f t="shared" si="223"/>
        <v>0</v>
      </c>
      <c r="AS233" s="215"/>
      <c r="AT233" s="215">
        <f t="shared" si="224"/>
        <v>0</v>
      </c>
      <c r="AU233" s="215">
        <f t="shared" si="251"/>
        <v>0</v>
      </c>
      <c r="AV233" s="215">
        <f t="shared" si="225"/>
        <v>0</v>
      </c>
      <c r="AW233" s="215">
        <f t="shared" si="252"/>
        <v>0</v>
      </c>
      <c r="AX233" s="215">
        <f t="shared" si="253"/>
        <v>0</v>
      </c>
      <c r="AY233" s="215">
        <f t="shared" si="254"/>
        <v>0</v>
      </c>
      <c r="AZ233" s="215">
        <f t="shared" si="255"/>
        <v>0</v>
      </c>
      <c r="BA233" s="215"/>
      <c r="BB233" s="215">
        <f t="shared" si="226"/>
        <v>0</v>
      </c>
      <c r="BC233" s="215">
        <f t="shared" si="256"/>
        <v>0</v>
      </c>
      <c r="BD233" s="215">
        <f t="shared" si="227"/>
        <v>0</v>
      </c>
      <c r="BE233" s="214"/>
      <c r="BF233" s="215">
        <f t="shared" si="228"/>
        <v>0</v>
      </c>
      <c r="BG233" s="215">
        <f t="shared" si="257"/>
        <v>0</v>
      </c>
      <c r="BH233" s="215">
        <f t="shared" si="229"/>
        <v>0</v>
      </c>
      <c r="BI233" s="215"/>
      <c r="BJ233" s="215">
        <f t="shared" si="230"/>
        <v>0</v>
      </c>
      <c r="BK233" s="215">
        <f t="shared" si="258"/>
        <v>0</v>
      </c>
      <c r="BL233" s="215">
        <f t="shared" si="231"/>
        <v>0</v>
      </c>
      <c r="BM233" s="215">
        <f t="shared" si="259"/>
        <v>0</v>
      </c>
      <c r="BN233" s="215">
        <f t="shared" si="260"/>
        <v>0</v>
      </c>
      <c r="BO233" s="215">
        <f t="shared" si="261"/>
        <v>0</v>
      </c>
      <c r="BP233" s="215">
        <f t="shared" si="262"/>
        <v>0</v>
      </c>
      <c r="BQ233" s="215"/>
      <c r="BR233" s="215">
        <f t="shared" si="232"/>
        <v>0</v>
      </c>
      <c r="BS233" s="215">
        <f t="shared" si="263"/>
        <v>0</v>
      </c>
      <c r="BT233" s="215">
        <f t="shared" si="233"/>
        <v>0</v>
      </c>
      <c r="BU233" s="215"/>
      <c r="BV233" s="215">
        <f t="shared" si="234"/>
        <v>0</v>
      </c>
      <c r="BW233" s="215">
        <f t="shared" si="264"/>
        <v>0</v>
      </c>
      <c r="BX233" s="215">
        <f t="shared" si="235"/>
        <v>0</v>
      </c>
      <c r="BY233" s="215">
        <v>0</v>
      </c>
      <c r="BZ233" s="215">
        <f t="shared" si="236"/>
        <v>0</v>
      </c>
      <c r="CA233" s="215">
        <f t="shared" si="265"/>
        <v>0</v>
      </c>
      <c r="CB233" s="215">
        <f t="shared" si="237"/>
        <v>0</v>
      </c>
      <c r="CC233" s="215">
        <f t="shared" si="266"/>
        <v>0</v>
      </c>
      <c r="CD233" s="215">
        <f t="shared" si="267"/>
        <v>0</v>
      </c>
      <c r="CE233" s="219">
        <f t="shared" si="268"/>
        <v>0</v>
      </c>
      <c r="CF233" s="219">
        <f t="shared" si="269"/>
        <v>0</v>
      </c>
      <c r="CG233" s="241">
        <f t="shared" si="239"/>
        <v>0</v>
      </c>
      <c r="CH233" s="241">
        <f t="shared" si="240"/>
        <v>0</v>
      </c>
      <c r="CI233" s="241">
        <f t="shared" si="241"/>
        <v>0</v>
      </c>
      <c r="CJ233" s="241"/>
      <c r="CK233" s="241"/>
      <c r="CL233" s="241"/>
      <c r="CM233" s="241"/>
    </row>
    <row r="234" spans="1:91" x14ac:dyDescent="0.35">
      <c r="A234" s="43" t="s">
        <v>11</v>
      </c>
      <c r="B234" s="24"/>
      <c r="C234" s="5" t="s">
        <v>567</v>
      </c>
      <c r="D234" s="6"/>
      <c r="E234" s="130">
        <v>1</v>
      </c>
      <c r="F234" s="6">
        <v>30</v>
      </c>
      <c r="G234" s="7"/>
      <c r="H234" s="8">
        <f t="shared" si="238"/>
        <v>0</v>
      </c>
      <c r="I234" s="12"/>
      <c r="J234" s="13"/>
      <c r="K234" s="14"/>
      <c r="L234" s="14"/>
      <c r="M234" s="218">
        <f t="shared" si="208"/>
        <v>0</v>
      </c>
      <c r="N234" s="218">
        <f t="shared" si="209"/>
        <v>0</v>
      </c>
      <c r="O234" s="17">
        <v>0</v>
      </c>
      <c r="P234" s="17">
        <f t="shared" si="210"/>
        <v>0</v>
      </c>
      <c r="Q234" s="237">
        <v>0</v>
      </c>
      <c r="R234" s="8">
        <f t="shared" si="211"/>
        <v>0</v>
      </c>
      <c r="S234" s="212">
        <f t="shared" si="212"/>
        <v>0</v>
      </c>
      <c r="T234" s="212">
        <f t="shared" si="213"/>
        <v>0</v>
      </c>
      <c r="U234" s="215"/>
      <c r="V234" s="215">
        <f t="shared" si="214"/>
        <v>0</v>
      </c>
      <c r="W234" s="215">
        <f t="shared" si="242"/>
        <v>0</v>
      </c>
      <c r="X234" s="215">
        <f t="shared" si="215"/>
        <v>0</v>
      </c>
      <c r="Y234" s="221"/>
      <c r="Z234" s="221">
        <f t="shared" si="216"/>
        <v>0</v>
      </c>
      <c r="AA234" s="221">
        <f t="shared" si="243"/>
        <v>0</v>
      </c>
      <c r="AB234" s="221">
        <f t="shared" si="217"/>
        <v>0</v>
      </c>
      <c r="AC234" s="215"/>
      <c r="AD234" s="215">
        <f t="shared" si="218"/>
        <v>0</v>
      </c>
      <c r="AE234" s="215">
        <f t="shared" si="244"/>
        <v>0</v>
      </c>
      <c r="AF234" s="215">
        <f t="shared" si="219"/>
        <v>0</v>
      </c>
      <c r="AG234" s="215">
        <f t="shared" si="245"/>
        <v>0</v>
      </c>
      <c r="AH234" s="215">
        <f t="shared" si="246"/>
        <v>0</v>
      </c>
      <c r="AI234" s="215">
        <f t="shared" si="247"/>
        <v>0</v>
      </c>
      <c r="AJ234" s="215">
        <f t="shared" si="248"/>
        <v>0</v>
      </c>
      <c r="AK234" s="214"/>
      <c r="AL234" s="215">
        <f t="shared" si="220"/>
        <v>0</v>
      </c>
      <c r="AM234" s="215">
        <f t="shared" si="249"/>
        <v>0</v>
      </c>
      <c r="AN234" s="215">
        <f t="shared" si="221"/>
        <v>0</v>
      </c>
      <c r="AO234" s="215"/>
      <c r="AP234" s="215">
        <f t="shared" si="222"/>
        <v>0</v>
      </c>
      <c r="AQ234" s="215">
        <f t="shared" si="250"/>
        <v>0</v>
      </c>
      <c r="AR234" s="215">
        <f t="shared" si="223"/>
        <v>0</v>
      </c>
      <c r="AS234" s="215"/>
      <c r="AT234" s="215">
        <f t="shared" si="224"/>
        <v>0</v>
      </c>
      <c r="AU234" s="215">
        <f t="shared" si="251"/>
        <v>0</v>
      </c>
      <c r="AV234" s="215">
        <f t="shared" si="225"/>
        <v>0</v>
      </c>
      <c r="AW234" s="215">
        <f t="shared" si="252"/>
        <v>0</v>
      </c>
      <c r="AX234" s="215">
        <f t="shared" si="253"/>
        <v>0</v>
      </c>
      <c r="AY234" s="215">
        <f t="shared" si="254"/>
        <v>0</v>
      </c>
      <c r="AZ234" s="215">
        <f t="shared" si="255"/>
        <v>0</v>
      </c>
      <c r="BA234" s="215"/>
      <c r="BB234" s="215">
        <f t="shared" si="226"/>
        <v>0</v>
      </c>
      <c r="BC234" s="215">
        <f t="shared" si="256"/>
        <v>0</v>
      </c>
      <c r="BD234" s="215">
        <f t="shared" si="227"/>
        <v>0</v>
      </c>
      <c r="BE234" s="214"/>
      <c r="BF234" s="215">
        <f t="shared" si="228"/>
        <v>0</v>
      </c>
      <c r="BG234" s="215">
        <f t="shared" si="257"/>
        <v>0</v>
      </c>
      <c r="BH234" s="215">
        <f t="shared" si="229"/>
        <v>0</v>
      </c>
      <c r="BI234" s="215"/>
      <c r="BJ234" s="215">
        <f t="shared" si="230"/>
        <v>0</v>
      </c>
      <c r="BK234" s="215">
        <f t="shared" si="258"/>
        <v>0</v>
      </c>
      <c r="BL234" s="215">
        <f t="shared" si="231"/>
        <v>0</v>
      </c>
      <c r="BM234" s="215">
        <f t="shared" si="259"/>
        <v>0</v>
      </c>
      <c r="BN234" s="215">
        <f t="shared" si="260"/>
        <v>0</v>
      </c>
      <c r="BO234" s="215">
        <f t="shared" si="261"/>
        <v>0</v>
      </c>
      <c r="BP234" s="215">
        <f t="shared" si="262"/>
        <v>0</v>
      </c>
      <c r="BQ234" s="215"/>
      <c r="BR234" s="215">
        <f t="shared" si="232"/>
        <v>0</v>
      </c>
      <c r="BS234" s="215">
        <f t="shared" si="263"/>
        <v>0</v>
      </c>
      <c r="BT234" s="215">
        <f t="shared" si="233"/>
        <v>0</v>
      </c>
      <c r="BU234" s="215"/>
      <c r="BV234" s="215">
        <f t="shared" si="234"/>
        <v>0</v>
      </c>
      <c r="BW234" s="215">
        <f t="shared" si="264"/>
        <v>0</v>
      </c>
      <c r="BX234" s="215">
        <f t="shared" si="235"/>
        <v>0</v>
      </c>
      <c r="BY234" s="215">
        <v>0</v>
      </c>
      <c r="BZ234" s="215">
        <f t="shared" si="236"/>
        <v>0</v>
      </c>
      <c r="CA234" s="215">
        <f t="shared" si="265"/>
        <v>0</v>
      </c>
      <c r="CB234" s="215">
        <f t="shared" si="237"/>
        <v>0</v>
      </c>
      <c r="CC234" s="215">
        <f t="shared" si="266"/>
        <v>0</v>
      </c>
      <c r="CD234" s="215">
        <f t="shared" si="267"/>
        <v>0</v>
      </c>
      <c r="CE234" s="219">
        <f t="shared" si="268"/>
        <v>0</v>
      </c>
      <c r="CF234" s="219">
        <f t="shared" si="269"/>
        <v>0</v>
      </c>
      <c r="CG234" s="241">
        <f t="shared" si="239"/>
        <v>0</v>
      </c>
      <c r="CH234" s="241">
        <f t="shared" si="240"/>
        <v>0</v>
      </c>
      <c r="CI234" s="241">
        <f t="shared" si="241"/>
        <v>0</v>
      </c>
      <c r="CJ234" s="241"/>
      <c r="CK234" s="241"/>
      <c r="CL234" s="241"/>
      <c r="CM234" s="241"/>
    </row>
    <row r="235" spans="1:91" x14ac:dyDescent="0.35">
      <c r="A235" s="43" t="s">
        <v>11</v>
      </c>
      <c r="B235" s="24"/>
      <c r="C235" s="5" t="s">
        <v>568</v>
      </c>
      <c r="D235" s="6"/>
      <c r="E235" s="130">
        <v>1</v>
      </c>
      <c r="F235" s="6">
        <v>30</v>
      </c>
      <c r="G235" s="7"/>
      <c r="H235" s="8">
        <f t="shared" si="238"/>
        <v>0</v>
      </c>
      <c r="I235" s="12"/>
      <c r="J235" s="13"/>
      <c r="K235" s="14"/>
      <c r="L235" s="14"/>
      <c r="M235" s="218">
        <f t="shared" si="208"/>
        <v>0</v>
      </c>
      <c r="N235" s="218">
        <f t="shared" si="209"/>
        <v>0</v>
      </c>
      <c r="O235" s="17">
        <v>0</v>
      </c>
      <c r="P235" s="17">
        <f t="shared" si="210"/>
        <v>0</v>
      </c>
      <c r="Q235" s="237">
        <v>0</v>
      </c>
      <c r="R235" s="8">
        <f t="shared" si="211"/>
        <v>0</v>
      </c>
      <c r="S235" s="212">
        <f t="shared" si="212"/>
        <v>0</v>
      </c>
      <c r="T235" s="212">
        <f t="shared" si="213"/>
        <v>0</v>
      </c>
      <c r="U235" s="215"/>
      <c r="V235" s="215">
        <f t="shared" si="214"/>
        <v>0</v>
      </c>
      <c r="W235" s="215">
        <f t="shared" si="242"/>
        <v>0</v>
      </c>
      <c r="X235" s="215">
        <f t="shared" si="215"/>
        <v>0</v>
      </c>
      <c r="Y235" s="221"/>
      <c r="Z235" s="221">
        <f t="shared" si="216"/>
        <v>0</v>
      </c>
      <c r="AA235" s="221">
        <f t="shared" si="243"/>
        <v>0</v>
      </c>
      <c r="AB235" s="221">
        <f t="shared" si="217"/>
        <v>0</v>
      </c>
      <c r="AC235" s="215"/>
      <c r="AD235" s="215">
        <f t="shared" si="218"/>
        <v>0</v>
      </c>
      <c r="AE235" s="215">
        <f t="shared" si="244"/>
        <v>0</v>
      </c>
      <c r="AF235" s="215">
        <f t="shared" si="219"/>
        <v>0</v>
      </c>
      <c r="AG235" s="215">
        <f t="shared" si="245"/>
        <v>0</v>
      </c>
      <c r="AH235" s="215">
        <f t="shared" si="246"/>
        <v>0</v>
      </c>
      <c r="AI235" s="215">
        <f t="shared" si="247"/>
        <v>0</v>
      </c>
      <c r="AJ235" s="215">
        <f t="shared" si="248"/>
        <v>0</v>
      </c>
      <c r="AK235" s="214"/>
      <c r="AL235" s="215">
        <f t="shared" si="220"/>
        <v>0</v>
      </c>
      <c r="AM235" s="215">
        <f t="shared" si="249"/>
        <v>0</v>
      </c>
      <c r="AN235" s="215">
        <f t="shared" si="221"/>
        <v>0</v>
      </c>
      <c r="AO235" s="215"/>
      <c r="AP235" s="215">
        <f t="shared" si="222"/>
        <v>0</v>
      </c>
      <c r="AQ235" s="215">
        <f t="shared" si="250"/>
        <v>0</v>
      </c>
      <c r="AR235" s="215">
        <f t="shared" si="223"/>
        <v>0</v>
      </c>
      <c r="AS235" s="215"/>
      <c r="AT235" s="215">
        <f t="shared" si="224"/>
        <v>0</v>
      </c>
      <c r="AU235" s="215">
        <f t="shared" si="251"/>
        <v>0</v>
      </c>
      <c r="AV235" s="215">
        <f t="shared" si="225"/>
        <v>0</v>
      </c>
      <c r="AW235" s="215">
        <f t="shared" si="252"/>
        <v>0</v>
      </c>
      <c r="AX235" s="215">
        <f t="shared" si="253"/>
        <v>0</v>
      </c>
      <c r="AY235" s="215">
        <f t="shared" si="254"/>
        <v>0</v>
      </c>
      <c r="AZ235" s="215">
        <f t="shared" si="255"/>
        <v>0</v>
      </c>
      <c r="BA235" s="215"/>
      <c r="BB235" s="215">
        <f t="shared" si="226"/>
        <v>0</v>
      </c>
      <c r="BC235" s="215">
        <f t="shared" si="256"/>
        <v>0</v>
      </c>
      <c r="BD235" s="215">
        <f t="shared" si="227"/>
        <v>0</v>
      </c>
      <c r="BE235" s="214"/>
      <c r="BF235" s="215">
        <f t="shared" si="228"/>
        <v>0</v>
      </c>
      <c r="BG235" s="215">
        <f t="shared" si="257"/>
        <v>0</v>
      </c>
      <c r="BH235" s="215">
        <f t="shared" si="229"/>
        <v>0</v>
      </c>
      <c r="BI235" s="215"/>
      <c r="BJ235" s="215">
        <f t="shared" si="230"/>
        <v>0</v>
      </c>
      <c r="BK235" s="215">
        <f t="shared" si="258"/>
        <v>0</v>
      </c>
      <c r="BL235" s="215">
        <f t="shared" si="231"/>
        <v>0</v>
      </c>
      <c r="BM235" s="215">
        <f t="shared" si="259"/>
        <v>0</v>
      </c>
      <c r="BN235" s="215">
        <f t="shared" si="260"/>
        <v>0</v>
      </c>
      <c r="BO235" s="215">
        <f t="shared" si="261"/>
        <v>0</v>
      </c>
      <c r="BP235" s="215">
        <f t="shared" si="262"/>
        <v>0</v>
      </c>
      <c r="BQ235" s="215"/>
      <c r="BR235" s="215">
        <f t="shared" si="232"/>
        <v>0</v>
      </c>
      <c r="BS235" s="215">
        <f t="shared" si="263"/>
        <v>0</v>
      </c>
      <c r="BT235" s="215">
        <f t="shared" si="233"/>
        <v>0</v>
      </c>
      <c r="BU235" s="215"/>
      <c r="BV235" s="215">
        <f t="shared" si="234"/>
        <v>0</v>
      </c>
      <c r="BW235" s="215">
        <f t="shared" si="264"/>
        <v>0</v>
      </c>
      <c r="BX235" s="215">
        <f t="shared" si="235"/>
        <v>0</v>
      </c>
      <c r="BY235" s="215">
        <v>0</v>
      </c>
      <c r="BZ235" s="215">
        <f t="shared" si="236"/>
        <v>0</v>
      </c>
      <c r="CA235" s="215">
        <f t="shared" si="265"/>
        <v>0</v>
      </c>
      <c r="CB235" s="215">
        <f t="shared" si="237"/>
        <v>0</v>
      </c>
      <c r="CC235" s="215">
        <f t="shared" si="266"/>
        <v>0</v>
      </c>
      <c r="CD235" s="215">
        <f t="shared" si="267"/>
        <v>0</v>
      </c>
      <c r="CE235" s="219">
        <f t="shared" si="268"/>
        <v>0</v>
      </c>
      <c r="CF235" s="219">
        <f t="shared" si="269"/>
        <v>0</v>
      </c>
      <c r="CG235" s="241">
        <f t="shared" si="239"/>
        <v>0</v>
      </c>
      <c r="CH235" s="241">
        <f t="shared" si="240"/>
        <v>0</v>
      </c>
      <c r="CI235" s="241">
        <f t="shared" si="241"/>
        <v>0</v>
      </c>
      <c r="CJ235" s="241"/>
      <c r="CK235" s="241"/>
      <c r="CL235" s="241"/>
      <c r="CM235" s="241"/>
    </row>
    <row r="236" spans="1:91" x14ac:dyDescent="0.35">
      <c r="A236" s="43" t="s">
        <v>11</v>
      </c>
      <c r="B236" s="24"/>
      <c r="C236" s="5" t="s">
        <v>570</v>
      </c>
      <c r="D236" s="6"/>
      <c r="E236" s="130">
        <v>1</v>
      </c>
      <c r="F236" s="6"/>
      <c r="G236" s="7"/>
      <c r="H236" s="8"/>
      <c r="I236" s="12"/>
      <c r="J236" s="13"/>
      <c r="K236" s="14"/>
      <c r="L236" s="14"/>
      <c r="M236" s="218" t="e">
        <f t="shared" si="208"/>
        <v>#DIV/0!</v>
      </c>
      <c r="N236" s="218" t="e">
        <f t="shared" si="209"/>
        <v>#DIV/0!</v>
      </c>
      <c r="O236" s="17">
        <v>0</v>
      </c>
      <c r="P236" s="17">
        <f t="shared" si="210"/>
        <v>0</v>
      </c>
      <c r="Q236" s="237">
        <v>0</v>
      </c>
      <c r="R236" s="8">
        <f t="shared" si="211"/>
        <v>0</v>
      </c>
      <c r="S236" s="212">
        <f t="shared" si="212"/>
        <v>0</v>
      </c>
      <c r="T236" s="212">
        <f t="shared" si="213"/>
        <v>0</v>
      </c>
      <c r="U236" s="215"/>
      <c r="V236" s="215">
        <f t="shared" si="214"/>
        <v>0</v>
      </c>
      <c r="W236" s="215">
        <f t="shared" si="242"/>
        <v>0</v>
      </c>
      <c r="X236" s="215">
        <f t="shared" si="215"/>
        <v>0</v>
      </c>
      <c r="Y236" s="221"/>
      <c r="Z236" s="221">
        <f t="shared" si="216"/>
        <v>0</v>
      </c>
      <c r="AA236" s="221">
        <f t="shared" si="243"/>
        <v>0</v>
      </c>
      <c r="AB236" s="221">
        <f t="shared" si="217"/>
        <v>0</v>
      </c>
      <c r="AC236" s="215"/>
      <c r="AD236" s="215">
        <f t="shared" si="218"/>
        <v>0</v>
      </c>
      <c r="AE236" s="215">
        <f t="shared" si="244"/>
        <v>0</v>
      </c>
      <c r="AF236" s="215">
        <f t="shared" si="219"/>
        <v>0</v>
      </c>
      <c r="AG236" s="215">
        <f t="shared" si="245"/>
        <v>0</v>
      </c>
      <c r="AH236" s="215">
        <f t="shared" si="246"/>
        <v>0</v>
      </c>
      <c r="AI236" s="215">
        <f t="shared" si="247"/>
        <v>0</v>
      </c>
      <c r="AJ236" s="215">
        <f t="shared" si="248"/>
        <v>0</v>
      </c>
      <c r="AK236" s="214"/>
      <c r="AL236" s="215">
        <f t="shared" si="220"/>
        <v>0</v>
      </c>
      <c r="AM236" s="215">
        <f t="shared" si="249"/>
        <v>0</v>
      </c>
      <c r="AN236" s="215">
        <f t="shared" si="221"/>
        <v>0</v>
      </c>
      <c r="AO236" s="215"/>
      <c r="AP236" s="215">
        <f t="shared" si="222"/>
        <v>0</v>
      </c>
      <c r="AQ236" s="215">
        <f t="shared" si="250"/>
        <v>0</v>
      </c>
      <c r="AR236" s="215">
        <f t="shared" si="223"/>
        <v>0</v>
      </c>
      <c r="AS236" s="215"/>
      <c r="AT236" s="215">
        <f t="shared" si="224"/>
        <v>0</v>
      </c>
      <c r="AU236" s="215">
        <f t="shared" si="251"/>
        <v>0</v>
      </c>
      <c r="AV236" s="215">
        <f t="shared" si="225"/>
        <v>0</v>
      </c>
      <c r="AW236" s="215">
        <f t="shared" si="252"/>
        <v>0</v>
      </c>
      <c r="AX236" s="215">
        <f t="shared" si="253"/>
        <v>0</v>
      </c>
      <c r="AY236" s="215">
        <f t="shared" si="254"/>
        <v>0</v>
      </c>
      <c r="AZ236" s="215">
        <f t="shared" si="255"/>
        <v>0</v>
      </c>
      <c r="BA236" s="215"/>
      <c r="BB236" s="215">
        <f t="shared" si="226"/>
        <v>0</v>
      </c>
      <c r="BC236" s="215">
        <f t="shared" si="256"/>
        <v>0</v>
      </c>
      <c r="BD236" s="215">
        <f t="shared" si="227"/>
        <v>0</v>
      </c>
      <c r="BE236" s="214"/>
      <c r="BF236" s="215">
        <f t="shared" si="228"/>
        <v>0</v>
      </c>
      <c r="BG236" s="215">
        <f t="shared" si="257"/>
        <v>0</v>
      </c>
      <c r="BH236" s="215">
        <f t="shared" si="229"/>
        <v>0</v>
      </c>
      <c r="BI236" s="215"/>
      <c r="BJ236" s="215">
        <f t="shared" si="230"/>
        <v>0</v>
      </c>
      <c r="BK236" s="215">
        <f t="shared" si="258"/>
        <v>0</v>
      </c>
      <c r="BL236" s="215">
        <f t="shared" si="231"/>
        <v>0</v>
      </c>
      <c r="BM236" s="215">
        <f t="shared" si="259"/>
        <v>0</v>
      </c>
      <c r="BN236" s="215">
        <f t="shared" si="260"/>
        <v>0</v>
      </c>
      <c r="BO236" s="215">
        <f t="shared" si="261"/>
        <v>0</v>
      </c>
      <c r="BP236" s="215">
        <f t="shared" si="262"/>
        <v>0</v>
      </c>
      <c r="BQ236" s="215"/>
      <c r="BR236" s="215">
        <f t="shared" si="232"/>
        <v>0</v>
      </c>
      <c r="BS236" s="215">
        <f t="shared" si="263"/>
        <v>0</v>
      </c>
      <c r="BT236" s="215">
        <f t="shared" si="233"/>
        <v>0</v>
      </c>
      <c r="BU236" s="215"/>
      <c r="BV236" s="215">
        <f t="shared" si="234"/>
        <v>0</v>
      </c>
      <c r="BW236" s="215">
        <f t="shared" si="264"/>
        <v>0</v>
      </c>
      <c r="BX236" s="215">
        <f t="shared" si="235"/>
        <v>0</v>
      </c>
      <c r="BY236" s="215">
        <v>0</v>
      </c>
      <c r="BZ236" s="215">
        <f t="shared" si="236"/>
        <v>0</v>
      </c>
      <c r="CA236" s="215">
        <f t="shared" si="265"/>
        <v>0</v>
      </c>
      <c r="CB236" s="215">
        <f t="shared" si="237"/>
        <v>0</v>
      </c>
      <c r="CC236" s="215">
        <f t="shared" si="266"/>
        <v>0</v>
      </c>
      <c r="CD236" s="215">
        <f t="shared" si="267"/>
        <v>0</v>
      </c>
      <c r="CE236" s="219">
        <f t="shared" si="268"/>
        <v>0</v>
      </c>
      <c r="CF236" s="219">
        <f t="shared" si="269"/>
        <v>0</v>
      </c>
      <c r="CG236" s="241">
        <f t="shared" si="239"/>
        <v>0</v>
      </c>
      <c r="CH236" s="241">
        <f t="shared" si="240"/>
        <v>0</v>
      </c>
      <c r="CI236" s="241">
        <f t="shared" si="241"/>
        <v>0</v>
      </c>
      <c r="CJ236" s="241"/>
      <c r="CK236" s="241"/>
      <c r="CL236" s="241"/>
      <c r="CM236" s="241"/>
    </row>
    <row r="237" spans="1:91" x14ac:dyDescent="0.35">
      <c r="A237" s="43" t="s">
        <v>11</v>
      </c>
      <c r="B237" s="24"/>
      <c r="C237" s="5" t="s">
        <v>569</v>
      </c>
      <c r="D237" s="6"/>
      <c r="E237" s="130">
        <v>1</v>
      </c>
      <c r="F237" s="6"/>
      <c r="G237" s="7"/>
      <c r="H237" s="8"/>
      <c r="I237" s="12"/>
      <c r="J237" s="13"/>
      <c r="K237" s="14"/>
      <c r="L237" s="14"/>
      <c r="M237" s="218" t="e">
        <f t="shared" si="208"/>
        <v>#DIV/0!</v>
      </c>
      <c r="N237" s="218" t="e">
        <f t="shared" si="209"/>
        <v>#DIV/0!</v>
      </c>
      <c r="O237" s="17">
        <v>0</v>
      </c>
      <c r="P237" s="17">
        <f t="shared" si="210"/>
        <v>0</v>
      </c>
      <c r="Q237" s="237">
        <v>0</v>
      </c>
      <c r="R237" s="8">
        <f t="shared" si="211"/>
        <v>0</v>
      </c>
      <c r="S237" s="212">
        <f t="shared" si="212"/>
        <v>0</v>
      </c>
      <c r="T237" s="212">
        <f t="shared" si="213"/>
        <v>0</v>
      </c>
      <c r="U237" s="215"/>
      <c r="V237" s="215">
        <f t="shared" si="214"/>
        <v>0</v>
      </c>
      <c r="W237" s="215">
        <f t="shared" si="242"/>
        <v>0</v>
      </c>
      <c r="X237" s="215">
        <f t="shared" si="215"/>
        <v>0</v>
      </c>
      <c r="Y237" s="221"/>
      <c r="Z237" s="221">
        <f t="shared" si="216"/>
        <v>0</v>
      </c>
      <c r="AA237" s="221">
        <f t="shared" si="243"/>
        <v>0</v>
      </c>
      <c r="AB237" s="221">
        <f t="shared" si="217"/>
        <v>0</v>
      </c>
      <c r="AC237" s="215"/>
      <c r="AD237" s="215">
        <f t="shared" si="218"/>
        <v>0</v>
      </c>
      <c r="AE237" s="215">
        <f t="shared" si="244"/>
        <v>0</v>
      </c>
      <c r="AF237" s="215">
        <f t="shared" si="219"/>
        <v>0</v>
      </c>
      <c r="AG237" s="215">
        <f t="shared" si="245"/>
        <v>0</v>
      </c>
      <c r="AH237" s="215">
        <f t="shared" si="246"/>
        <v>0</v>
      </c>
      <c r="AI237" s="215">
        <f t="shared" si="247"/>
        <v>0</v>
      </c>
      <c r="AJ237" s="215">
        <f t="shared" si="248"/>
        <v>0</v>
      </c>
      <c r="AK237" s="214"/>
      <c r="AL237" s="215">
        <f t="shared" si="220"/>
        <v>0</v>
      </c>
      <c r="AM237" s="215">
        <f t="shared" si="249"/>
        <v>0</v>
      </c>
      <c r="AN237" s="215">
        <f t="shared" si="221"/>
        <v>0</v>
      </c>
      <c r="AO237" s="215"/>
      <c r="AP237" s="215">
        <f t="shared" si="222"/>
        <v>0</v>
      </c>
      <c r="AQ237" s="215">
        <f t="shared" si="250"/>
        <v>0</v>
      </c>
      <c r="AR237" s="215">
        <f t="shared" si="223"/>
        <v>0</v>
      </c>
      <c r="AS237" s="215"/>
      <c r="AT237" s="215">
        <f t="shared" si="224"/>
        <v>0</v>
      </c>
      <c r="AU237" s="215">
        <f t="shared" si="251"/>
        <v>0</v>
      </c>
      <c r="AV237" s="215">
        <f t="shared" si="225"/>
        <v>0</v>
      </c>
      <c r="AW237" s="215">
        <f t="shared" si="252"/>
        <v>0</v>
      </c>
      <c r="AX237" s="215">
        <f t="shared" si="253"/>
        <v>0</v>
      </c>
      <c r="AY237" s="215">
        <f t="shared" si="254"/>
        <v>0</v>
      </c>
      <c r="AZ237" s="215">
        <f t="shared" si="255"/>
        <v>0</v>
      </c>
      <c r="BA237" s="215"/>
      <c r="BB237" s="215">
        <f t="shared" si="226"/>
        <v>0</v>
      </c>
      <c r="BC237" s="215">
        <f t="shared" si="256"/>
        <v>0</v>
      </c>
      <c r="BD237" s="215">
        <f t="shared" si="227"/>
        <v>0</v>
      </c>
      <c r="BE237" s="214"/>
      <c r="BF237" s="215">
        <f t="shared" si="228"/>
        <v>0</v>
      </c>
      <c r="BG237" s="215">
        <f t="shared" si="257"/>
        <v>0</v>
      </c>
      <c r="BH237" s="215">
        <f t="shared" si="229"/>
        <v>0</v>
      </c>
      <c r="BI237" s="215"/>
      <c r="BJ237" s="215">
        <f t="shared" si="230"/>
        <v>0</v>
      </c>
      <c r="BK237" s="215">
        <f t="shared" si="258"/>
        <v>0</v>
      </c>
      <c r="BL237" s="215">
        <f t="shared" si="231"/>
        <v>0</v>
      </c>
      <c r="BM237" s="215">
        <f t="shared" si="259"/>
        <v>0</v>
      </c>
      <c r="BN237" s="215">
        <f t="shared" si="260"/>
        <v>0</v>
      </c>
      <c r="BO237" s="215">
        <f t="shared" si="261"/>
        <v>0</v>
      </c>
      <c r="BP237" s="215">
        <f t="shared" si="262"/>
        <v>0</v>
      </c>
      <c r="BQ237" s="215"/>
      <c r="BR237" s="215">
        <f t="shared" si="232"/>
        <v>0</v>
      </c>
      <c r="BS237" s="215">
        <f t="shared" si="263"/>
        <v>0</v>
      </c>
      <c r="BT237" s="215">
        <f t="shared" si="233"/>
        <v>0</v>
      </c>
      <c r="BU237" s="215"/>
      <c r="BV237" s="215">
        <f t="shared" si="234"/>
        <v>0</v>
      </c>
      <c r="BW237" s="215">
        <f t="shared" si="264"/>
        <v>0</v>
      </c>
      <c r="BX237" s="215">
        <f t="shared" si="235"/>
        <v>0</v>
      </c>
      <c r="BY237" s="215">
        <v>0</v>
      </c>
      <c r="BZ237" s="215">
        <f t="shared" si="236"/>
        <v>0</v>
      </c>
      <c r="CA237" s="215">
        <f t="shared" si="265"/>
        <v>0</v>
      </c>
      <c r="CB237" s="215">
        <f t="shared" si="237"/>
        <v>0</v>
      </c>
      <c r="CC237" s="215">
        <f t="shared" si="266"/>
        <v>0</v>
      </c>
      <c r="CD237" s="215">
        <f t="shared" si="267"/>
        <v>0</v>
      </c>
      <c r="CE237" s="219">
        <f t="shared" si="268"/>
        <v>0</v>
      </c>
      <c r="CF237" s="219">
        <f t="shared" si="269"/>
        <v>0</v>
      </c>
      <c r="CG237" s="241">
        <f t="shared" si="239"/>
        <v>0</v>
      </c>
      <c r="CH237" s="241">
        <f t="shared" si="240"/>
        <v>0</v>
      </c>
      <c r="CI237" s="241">
        <f t="shared" si="241"/>
        <v>0</v>
      </c>
      <c r="CJ237" s="241"/>
      <c r="CK237" s="241"/>
      <c r="CL237" s="241"/>
      <c r="CM237" s="241"/>
    </row>
    <row r="238" spans="1:91" x14ac:dyDescent="0.35">
      <c r="A238" s="43" t="s">
        <v>11</v>
      </c>
      <c r="B238" s="24"/>
      <c r="C238" s="5" t="s">
        <v>571</v>
      </c>
      <c r="D238" s="6"/>
      <c r="E238" s="130">
        <v>1</v>
      </c>
      <c r="F238" s="6"/>
      <c r="G238" s="7"/>
      <c r="H238" s="8"/>
      <c r="I238" s="12"/>
      <c r="J238" s="13"/>
      <c r="K238" s="14"/>
      <c r="L238" s="14"/>
      <c r="M238" s="218" t="e">
        <f t="shared" si="208"/>
        <v>#DIV/0!</v>
      </c>
      <c r="N238" s="218" t="e">
        <f t="shared" si="209"/>
        <v>#DIV/0!</v>
      </c>
      <c r="O238" s="17">
        <v>0</v>
      </c>
      <c r="P238" s="17">
        <f t="shared" si="210"/>
        <v>0</v>
      </c>
      <c r="Q238" s="237">
        <v>0</v>
      </c>
      <c r="R238" s="8">
        <f t="shared" si="211"/>
        <v>0</v>
      </c>
      <c r="S238" s="212">
        <f t="shared" si="212"/>
        <v>0</v>
      </c>
      <c r="T238" s="212">
        <f t="shared" si="213"/>
        <v>0</v>
      </c>
      <c r="U238" s="215"/>
      <c r="V238" s="215">
        <f t="shared" si="214"/>
        <v>0</v>
      </c>
      <c r="W238" s="215">
        <f t="shared" si="242"/>
        <v>0</v>
      </c>
      <c r="X238" s="215">
        <f t="shared" si="215"/>
        <v>0</v>
      </c>
      <c r="Y238" s="221"/>
      <c r="Z238" s="221">
        <f t="shared" si="216"/>
        <v>0</v>
      </c>
      <c r="AA238" s="221">
        <f t="shared" si="243"/>
        <v>0</v>
      </c>
      <c r="AB238" s="221">
        <f t="shared" si="217"/>
        <v>0</v>
      </c>
      <c r="AC238" s="215"/>
      <c r="AD238" s="215">
        <f t="shared" si="218"/>
        <v>0</v>
      </c>
      <c r="AE238" s="215">
        <f t="shared" si="244"/>
        <v>0</v>
      </c>
      <c r="AF238" s="215">
        <f t="shared" si="219"/>
        <v>0</v>
      </c>
      <c r="AG238" s="215">
        <f t="shared" si="245"/>
        <v>0</v>
      </c>
      <c r="AH238" s="215">
        <f t="shared" si="246"/>
        <v>0</v>
      </c>
      <c r="AI238" s="215">
        <f t="shared" si="247"/>
        <v>0</v>
      </c>
      <c r="AJ238" s="215">
        <f t="shared" si="248"/>
        <v>0</v>
      </c>
      <c r="AK238" s="214"/>
      <c r="AL238" s="215">
        <f t="shared" si="220"/>
        <v>0</v>
      </c>
      <c r="AM238" s="215">
        <f t="shared" si="249"/>
        <v>0</v>
      </c>
      <c r="AN238" s="215">
        <f t="shared" si="221"/>
        <v>0</v>
      </c>
      <c r="AO238" s="215"/>
      <c r="AP238" s="215">
        <f t="shared" si="222"/>
        <v>0</v>
      </c>
      <c r="AQ238" s="215">
        <f t="shared" si="250"/>
        <v>0</v>
      </c>
      <c r="AR238" s="215">
        <f t="shared" si="223"/>
        <v>0</v>
      </c>
      <c r="AS238" s="215"/>
      <c r="AT238" s="215">
        <f t="shared" si="224"/>
        <v>0</v>
      </c>
      <c r="AU238" s="215">
        <f t="shared" si="251"/>
        <v>0</v>
      </c>
      <c r="AV238" s="215">
        <f t="shared" si="225"/>
        <v>0</v>
      </c>
      <c r="AW238" s="215">
        <f t="shared" si="252"/>
        <v>0</v>
      </c>
      <c r="AX238" s="215">
        <f t="shared" si="253"/>
        <v>0</v>
      </c>
      <c r="AY238" s="215">
        <f t="shared" si="254"/>
        <v>0</v>
      </c>
      <c r="AZ238" s="215">
        <f t="shared" si="255"/>
        <v>0</v>
      </c>
      <c r="BA238" s="215"/>
      <c r="BB238" s="215">
        <f t="shared" si="226"/>
        <v>0</v>
      </c>
      <c r="BC238" s="215">
        <f t="shared" si="256"/>
        <v>0</v>
      </c>
      <c r="BD238" s="215">
        <f t="shared" si="227"/>
        <v>0</v>
      </c>
      <c r="BE238" s="214"/>
      <c r="BF238" s="215">
        <f t="shared" si="228"/>
        <v>0</v>
      </c>
      <c r="BG238" s="215">
        <f t="shared" si="257"/>
        <v>0</v>
      </c>
      <c r="BH238" s="215">
        <f t="shared" si="229"/>
        <v>0</v>
      </c>
      <c r="BI238" s="215"/>
      <c r="BJ238" s="215">
        <f t="shared" si="230"/>
        <v>0</v>
      </c>
      <c r="BK238" s="215">
        <f t="shared" si="258"/>
        <v>0</v>
      </c>
      <c r="BL238" s="215">
        <f t="shared" si="231"/>
        <v>0</v>
      </c>
      <c r="BM238" s="215">
        <f t="shared" si="259"/>
        <v>0</v>
      </c>
      <c r="BN238" s="215">
        <f t="shared" si="260"/>
        <v>0</v>
      </c>
      <c r="BO238" s="215">
        <f t="shared" si="261"/>
        <v>0</v>
      </c>
      <c r="BP238" s="215">
        <f t="shared" si="262"/>
        <v>0</v>
      </c>
      <c r="BQ238" s="215"/>
      <c r="BR238" s="215">
        <f t="shared" si="232"/>
        <v>0</v>
      </c>
      <c r="BS238" s="215">
        <f t="shared" si="263"/>
        <v>0</v>
      </c>
      <c r="BT238" s="215">
        <f t="shared" si="233"/>
        <v>0</v>
      </c>
      <c r="BU238" s="215"/>
      <c r="BV238" s="215">
        <f t="shared" si="234"/>
        <v>0</v>
      </c>
      <c r="BW238" s="215">
        <f t="shared" si="264"/>
        <v>0</v>
      </c>
      <c r="BX238" s="215">
        <f t="shared" si="235"/>
        <v>0</v>
      </c>
      <c r="BY238" s="215">
        <v>0</v>
      </c>
      <c r="BZ238" s="215">
        <f t="shared" si="236"/>
        <v>0</v>
      </c>
      <c r="CA238" s="215">
        <f t="shared" si="265"/>
        <v>0</v>
      </c>
      <c r="CB238" s="215">
        <f t="shared" si="237"/>
        <v>0</v>
      </c>
      <c r="CC238" s="215">
        <f t="shared" si="266"/>
        <v>0</v>
      </c>
      <c r="CD238" s="215">
        <f t="shared" si="267"/>
        <v>0</v>
      </c>
      <c r="CE238" s="219">
        <f t="shared" si="268"/>
        <v>0</v>
      </c>
      <c r="CF238" s="219">
        <f t="shared" si="269"/>
        <v>0</v>
      </c>
      <c r="CG238" s="241">
        <f t="shared" si="239"/>
        <v>0</v>
      </c>
      <c r="CH238" s="241">
        <f t="shared" si="240"/>
        <v>0</v>
      </c>
      <c r="CI238" s="241">
        <f t="shared" si="241"/>
        <v>0</v>
      </c>
      <c r="CJ238" s="241"/>
      <c r="CK238" s="241"/>
      <c r="CL238" s="241"/>
      <c r="CM238" s="241"/>
    </row>
    <row r="239" spans="1:91" x14ac:dyDescent="0.35">
      <c r="A239" s="43" t="s">
        <v>459</v>
      </c>
      <c r="B239" s="24"/>
      <c r="C239" s="132" t="s">
        <v>572</v>
      </c>
      <c r="D239" s="136"/>
      <c r="E239" s="130">
        <v>1</v>
      </c>
      <c r="F239" s="6">
        <v>10</v>
      </c>
      <c r="G239" s="171">
        <v>773810</v>
      </c>
      <c r="H239" s="8">
        <f t="shared" si="238"/>
        <v>77381</v>
      </c>
      <c r="I239" s="12"/>
      <c r="J239" s="13"/>
      <c r="K239" s="14"/>
      <c r="L239" s="14"/>
      <c r="M239" s="218">
        <f t="shared" si="208"/>
        <v>1024</v>
      </c>
      <c r="N239" s="218">
        <f t="shared" si="209"/>
        <v>1024</v>
      </c>
      <c r="O239" s="230">
        <v>10240</v>
      </c>
      <c r="P239" s="17">
        <f t="shared" si="210"/>
        <v>792381440</v>
      </c>
      <c r="Q239" s="237">
        <v>0.3</v>
      </c>
      <c r="R239" s="8">
        <f t="shared" si="211"/>
        <v>3072</v>
      </c>
      <c r="S239" s="212">
        <f t="shared" si="212"/>
        <v>13312</v>
      </c>
      <c r="T239" s="212">
        <f t="shared" si="213"/>
        <v>1030095872</v>
      </c>
      <c r="U239" s="215"/>
      <c r="V239" s="215">
        <f t="shared" si="214"/>
        <v>0</v>
      </c>
      <c r="W239" s="215">
        <f t="shared" si="242"/>
        <v>0</v>
      </c>
      <c r="X239" s="215">
        <f t="shared" si="215"/>
        <v>0</v>
      </c>
      <c r="Y239" s="221"/>
      <c r="Z239" s="221">
        <f t="shared" si="216"/>
        <v>0</v>
      </c>
      <c r="AA239" s="221">
        <f t="shared" si="243"/>
        <v>0</v>
      </c>
      <c r="AB239" s="221">
        <f t="shared" si="217"/>
        <v>0</v>
      </c>
      <c r="AC239" s="215"/>
      <c r="AD239" s="215">
        <f t="shared" si="218"/>
        <v>0</v>
      </c>
      <c r="AE239" s="215">
        <f t="shared" si="244"/>
        <v>0</v>
      </c>
      <c r="AF239" s="215">
        <f t="shared" si="219"/>
        <v>0</v>
      </c>
      <c r="AG239" s="215">
        <f t="shared" si="245"/>
        <v>0</v>
      </c>
      <c r="AH239" s="215">
        <f t="shared" si="246"/>
        <v>0</v>
      </c>
      <c r="AI239" s="215">
        <f t="shared" si="247"/>
        <v>0</v>
      </c>
      <c r="AJ239" s="215">
        <f t="shared" si="248"/>
        <v>0</v>
      </c>
      <c r="AK239" s="214"/>
      <c r="AL239" s="215">
        <f t="shared" si="220"/>
        <v>0</v>
      </c>
      <c r="AM239" s="215">
        <f t="shared" si="249"/>
        <v>0</v>
      </c>
      <c r="AN239" s="215">
        <f t="shared" si="221"/>
        <v>0</v>
      </c>
      <c r="AO239" s="215"/>
      <c r="AP239" s="215">
        <f t="shared" si="222"/>
        <v>0</v>
      </c>
      <c r="AQ239" s="215">
        <f t="shared" si="250"/>
        <v>0</v>
      </c>
      <c r="AR239" s="215">
        <f t="shared" si="223"/>
        <v>0</v>
      </c>
      <c r="AS239" s="215"/>
      <c r="AT239" s="215">
        <f t="shared" si="224"/>
        <v>0</v>
      </c>
      <c r="AU239" s="215">
        <f t="shared" si="251"/>
        <v>0</v>
      </c>
      <c r="AV239" s="215">
        <f t="shared" si="225"/>
        <v>0</v>
      </c>
      <c r="AW239" s="215">
        <f t="shared" si="252"/>
        <v>0</v>
      </c>
      <c r="AX239" s="215">
        <f t="shared" si="253"/>
        <v>0</v>
      </c>
      <c r="AY239" s="215">
        <f t="shared" si="254"/>
        <v>0</v>
      </c>
      <c r="AZ239" s="215">
        <f t="shared" si="255"/>
        <v>0</v>
      </c>
      <c r="BA239" s="215"/>
      <c r="BB239" s="215">
        <f t="shared" si="226"/>
        <v>0</v>
      </c>
      <c r="BC239" s="215">
        <f t="shared" si="256"/>
        <v>0</v>
      </c>
      <c r="BD239" s="215">
        <f t="shared" si="227"/>
        <v>0</v>
      </c>
      <c r="BE239" s="214"/>
      <c r="BF239" s="215">
        <f t="shared" si="228"/>
        <v>0</v>
      </c>
      <c r="BG239" s="215">
        <f t="shared" si="257"/>
        <v>0</v>
      </c>
      <c r="BH239" s="215">
        <f t="shared" si="229"/>
        <v>0</v>
      </c>
      <c r="BI239" s="215"/>
      <c r="BJ239" s="215">
        <f t="shared" si="230"/>
        <v>0</v>
      </c>
      <c r="BK239" s="215">
        <f t="shared" si="258"/>
        <v>0</v>
      </c>
      <c r="BL239" s="215">
        <f t="shared" si="231"/>
        <v>0</v>
      </c>
      <c r="BM239" s="215">
        <f t="shared" si="259"/>
        <v>0</v>
      </c>
      <c r="BN239" s="215">
        <f t="shared" si="260"/>
        <v>0</v>
      </c>
      <c r="BO239" s="215">
        <f t="shared" si="261"/>
        <v>0</v>
      </c>
      <c r="BP239" s="215">
        <f t="shared" si="262"/>
        <v>0</v>
      </c>
      <c r="BQ239" s="215"/>
      <c r="BR239" s="215">
        <f t="shared" si="232"/>
        <v>0</v>
      </c>
      <c r="BS239" s="215">
        <f t="shared" si="263"/>
        <v>0</v>
      </c>
      <c r="BT239" s="215">
        <f t="shared" si="233"/>
        <v>0</v>
      </c>
      <c r="BU239" s="215"/>
      <c r="BV239" s="215">
        <f t="shared" si="234"/>
        <v>0</v>
      </c>
      <c r="BW239" s="215">
        <f t="shared" si="264"/>
        <v>0</v>
      </c>
      <c r="BX239" s="215">
        <f t="shared" si="235"/>
        <v>0</v>
      </c>
      <c r="BY239" s="215">
        <v>10240</v>
      </c>
      <c r="BZ239" s="215">
        <f t="shared" si="236"/>
        <v>792381440</v>
      </c>
      <c r="CA239" s="215">
        <f t="shared" si="265"/>
        <v>3072</v>
      </c>
      <c r="CB239" s="215">
        <f t="shared" si="237"/>
        <v>237714432</v>
      </c>
      <c r="CC239" s="215">
        <f t="shared" si="266"/>
        <v>10240</v>
      </c>
      <c r="CD239" s="215">
        <f t="shared" si="267"/>
        <v>792381440</v>
      </c>
      <c r="CE239" s="219">
        <f t="shared" si="268"/>
        <v>3072</v>
      </c>
      <c r="CF239" s="219">
        <f t="shared" si="269"/>
        <v>237714432</v>
      </c>
      <c r="CG239" s="241">
        <f t="shared" si="239"/>
        <v>3072</v>
      </c>
      <c r="CH239" s="241">
        <f t="shared" si="240"/>
        <v>237714432</v>
      </c>
      <c r="CI239" s="241">
        <f t="shared" si="241"/>
        <v>0</v>
      </c>
      <c r="CJ239" s="241"/>
      <c r="CK239" s="241"/>
      <c r="CL239" s="241"/>
      <c r="CM239" s="241"/>
    </row>
    <row r="240" spans="1:91" x14ac:dyDescent="0.35">
      <c r="A240" s="43" t="s">
        <v>459</v>
      </c>
      <c r="B240" s="24"/>
      <c r="C240" s="132" t="s">
        <v>573</v>
      </c>
      <c r="D240" s="137"/>
      <c r="E240" s="130">
        <v>1</v>
      </c>
      <c r="F240" s="6">
        <v>10</v>
      </c>
      <c r="G240" s="171">
        <v>580360</v>
      </c>
      <c r="H240" s="8">
        <f t="shared" si="238"/>
        <v>58036</v>
      </c>
      <c r="I240" s="12"/>
      <c r="J240" s="13"/>
      <c r="K240" s="14"/>
      <c r="L240" s="14"/>
      <c r="M240" s="218">
        <f t="shared" si="208"/>
        <v>3840</v>
      </c>
      <c r="N240" s="218">
        <f t="shared" si="209"/>
        <v>3840</v>
      </c>
      <c r="O240" s="230">
        <v>38400</v>
      </c>
      <c r="P240" s="17">
        <f t="shared" si="210"/>
        <v>2228582400</v>
      </c>
      <c r="Q240" s="237">
        <v>0.3</v>
      </c>
      <c r="R240" s="8">
        <f t="shared" si="211"/>
        <v>11520</v>
      </c>
      <c r="S240" s="212">
        <f t="shared" si="212"/>
        <v>49920</v>
      </c>
      <c r="T240" s="212">
        <f t="shared" si="213"/>
        <v>2897157120</v>
      </c>
      <c r="U240" s="215"/>
      <c r="V240" s="215">
        <f t="shared" si="214"/>
        <v>0</v>
      </c>
      <c r="W240" s="215">
        <f t="shared" si="242"/>
        <v>0</v>
      </c>
      <c r="X240" s="215">
        <f t="shared" si="215"/>
        <v>0</v>
      </c>
      <c r="Y240" s="221"/>
      <c r="Z240" s="221">
        <f t="shared" si="216"/>
        <v>0</v>
      </c>
      <c r="AA240" s="221">
        <f t="shared" si="243"/>
        <v>0</v>
      </c>
      <c r="AB240" s="221">
        <f t="shared" si="217"/>
        <v>0</v>
      </c>
      <c r="AC240" s="215"/>
      <c r="AD240" s="215">
        <f t="shared" si="218"/>
        <v>0</v>
      </c>
      <c r="AE240" s="215">
        <f t="shared" si="244"/>
        <v>0</v>
      </c>
      <c r="AF240" s="215">
        <f t="shared" si="219"/>
        <v>0</v>
      </c>
      <c r="AG240" s="215">
        <f t="shared" si="245"/>
        <v>0</v>
      </c>
      <c r="AH240" s="215">
        <f t="shared" si="246"/>
        <v>0</v>
      </c>
      <c r="AI240" s="215">
        <f t="shared" si="247"/>
        <v>0</v>
      </c>
      <c r="AJ240" s="215">
        <f t="shared" si="248"/>
        <v>0</v>
      </c>
      <c r="AK240" s="214"/>
      <c r="AL240" s="215">
        <f t="shared" si="220"/>
        <v>0</v>
      </c>
      <c r="AM240" s="215">
        <f t="shared" si="249"/>
        <v>0</v>
      </c>
      <c r="AN240" s="215">
        <f t="shared" si="221"/>
        <v>0</v>
      </c>
      <c r="AO240" s="215"/>
      <c r="AP240" s="215">
        <f t="shared" si="222"/>
        <v>0</v>
      </c>
      <c r="AQ240" s="215">
        <f t="shared" si="250"/>
        <v>0</v>
      </c>
      <c r="AR240" s="215">
        <f t="shared" si="223"/>
        <v>0</v>
      </c>
      <c r="AS240" s="215"/>
      <c r="AT240" s="215">
        <f t="shared" si="224"/>
        <v>0</v>
      </c>
      <c r="AU240" s="215">
        <f t="shared" si="251"/>
        <v>0</v>
      </c>
      <c r="AV240" s="215">
        <f t="shared" si="225"/>
        <v>0</v>
      </c>
      <c r="AW240" s="215">
        <f t="shared" si="252"/>
        <v>0</v>
      </c>
      <c r="AX240" s="215">
        <f t="shared" si="253"/>
        <v>0</v>
      </c>
      <c r="AY240" s="215">
        <f t="shared" si="254"/>
        <v>0</v>
      </c>
      <c r="AZ240" s="215">
        <f t="shared" si="255"/>
        <v>0</v>
      </c>
      <c r="BA240" s="215"/>
      <c r="BB240" s="215">
        <f t="shared" si="226"/>
        <v>0</v>
      </c>
      <c r="BC240" s="215">
        <f t="shared" si="256"/>
        <v>0</v>
      </c>
      <c r="BD240" s="215">
        <f t="shared" si="227"/>
        <v>0</v>
      </c>
      <c r="BE240" s="214"/>
      <c r="BF240" s="215">
        <f t="shared" si="228"/>
        <v>0</v>
      </c>
      <c r="BG240" s="215">
        <f t="shared" si="257"/>
        <v>0</v>
      </c>
      <c r="BH240" s="215">
        <f t="shared" si="229"/>
        <v>0</v>
      </c>
      <c r="BI240" s="215"/>
      <c r="BJ240" s="215">
        <f t="shared" si="230"/>
        <v>0</v>
      </c>
      <c r="BK240" s="215">
        <f t="shared" si="258"/>
        <v>0</v>
      </c>
      <c r="BL240" s="215">
        <f t="shared" si="231"/>
        <v>0</v>
      </c>
      <c r="BM240" s="215">
        <f t="shared" si="259"/>
        <v>0</v>
      </c>
      <c r="BN240" s="215">
        <f t="shared" si="260"/>
        <v>0</v>
      </c>
      <c r="BO240" s="215">
        <f t="shared" si="261"/>
        <v>0</v>
      </c>
      <c r="BP240" s="215">
        <f t="shared" si="262"/>
        <v>0</v>
      </c>
      <c r="BQ240" s="215"/>
      <c r="BR240" s="215">
        <f t="shared" si="232"/>
        <v>0</v>
      </c>
      <c r="BS240" s="215">
        <f t="shared" si="263"/>
        <v>0</v>
      </c>
      <c r="BT240" s="215">
        <f t="shared" si="233"/>
        <v>0</v>
      </c>
      <c r="BU240" s="215"/>
      <c r="BV240" s="215">
        <f t="shared" si="234"/>
        <v>0</v>
      </c>
      <c r="BW240" s="215">
        <f t="shared" si="264"/>
        <v>0</v>
      </c>
      <c r="BX240" s="215">
        <f t="shared" si="235"/>
        <v>0</v>
      </c>
      <c r="BY240" s="215">
        <v>38400</v>
      </c>
      <c r="BZ240" s="215">
        <f t="shared" si="236"/>
        <v>2228582400</v>
      </c>
      <c r="CA240" s="215">
        <f t="shared" si="265"/>
        <v>11520</v>
      </c>
      <c r="CB240" s="215">
        <f t="shared" si="237"/>
        <v>668574720</v>
      </c>
      <c r="CC240" s="215">
        <f t="shared" si="266"/>
        <v>38400</v>
      </c>
      <c r="CD240" s="215">
        <f t="shared" si="267"/>
        <v>2228582400</v>
      </c>
      <c r="CE240" s="219">
        <f t="shared" si="268"/>
        <v>11520</v>
      </c>
      <c r="CF240" s="219">
        <f t="shared" si="269"/>
        <v>668574720</v>
      </c>
      <c r="CG240" s="241">
        <f t="shared" si="239"/>
        <v>11520</v>
      </c>
      <c r="CH240" s="241">
        <f t="shared" si="240"/>
        <v>668574720</v>
      </c>
      <c r="CI240" s="241">
        <f t="shared" si="241"/>
        <v>0</v>
      </c>
      <c r="CJ240" s="241"/>
      <c r="CK240" s="241"/>
      <c r="CL240" s="241"/>
      <c r="CM240" s="241"/>
    </row>
    <row r="241" spans="1:91" x14ac:dyDescent="0.35">
      <c r="A241" s="43" t="s">
        <v>459</v>
      </c>
      <c r="B241" s="24"/>
      <c r="C241" s="133" t="s">
        <v>574</v>
      </c>
      <c r="D241" s="136"/>
      <c r="E241" s="130">
        <v>1</v>
      </c>
      <c r="F241" s="6">
        <v>1</v>
      </c>
      <c r="G241" s="7"/>
      <c r="H241" s="8">
        <f t="shared" si="238"/>
        <v>0</v>
      </c>
      <c r="I241" s="12"/>
      <c r="J241" s="13"/>
      <c r="K241" s="14"/>
      <c r="L241" s="14"/>
      <c r="M241" s="218">
        <f t="shared" si="208"/>
        <v>0</v>
      </c>
      <c r="N241" s="218">
        <f t="shared" si="209"/>
        <v>0</v>
      </c>
      <c r="O241" s="17">
        <v>0</v>
      </c>
      <c r="P241" s="17">
        <f t="shared" si="210"/>
        <v>0</v>
      </c>
      <c r="Q241" s="237">
        <v>0</v>
      </c>
      <c r="R241" s="8">
        <f t="shared" si="211"/>
        <v>0</v>
      </c>
      <c r="S241" s="212">
        <f t="shared" si="212"/>
        <v>0</v>
      </c>
      <c r="T241" s="212">
        <f t="shared" si="213"/>
        <v>0</v>
      </c>
      <c r="U241" s="215"/>
      <c r="V241" s="215">
        <f t="shared" si="214"/>
        <v>0</v>
      </c>
      <c r="W241" s="215">
        <f t="shared" si="242"/>
        <v>0</v>
      </c>
      <c r="X241" s="215">
        <f t="shared" si="215"/>
        <v>0</v>
      </c>
      <c r="Y241" s="221"/>
      <c r="Z241" s="221">
        <f t="shared" si="216"/>
        <v>0</v>
      </c>
      <c r="AA241" s="221">
        <f t="shared" si="243"/>
        <v>0</v>
      </c>
      <c r="AB241" s="221">
        <f t="shared" si="217"/>
        <v>0</v>
      </c>
      <c r="AC241" s="215"/>
      <c r="AD241" s="215">
        <f t="shared" si="218"/>
        <v>0</v>
      </c>
      <c r="AE241" s="215">
        <f t="shared" si="244"/>
        <v>0</v>
      </c>
      <c r="AF241" s="215">
        <f t="shared" si="219"/>
        <v>0</v>
      </c>
      <c r="AG241" s="215">
        <f t="shared" si="245"/>
        <v>0</v>
      </c>
      <c r="AH241" s="215">
        <f t="shared" si="246"/>
        <v>0</v>
      </c>
      <c r="AI241" s="215">
        <f t="shared" si="247"/>
        <v>0</v>
      </c>
      <c r="AJ241" s="215">
        <f t="shared" si="248"/>
        <v>0</v>
      </c>
      <c r="AK241" s="214"/>
      <c r="AL241" s="215">
        <f t="shared" si="220"/>
        <v>0</v>
      </c>
      <c r="AM241" s="215">
        <f t="shared" si="249"/>
        <v>0</v>
      </c>
      <c r="AN241" s="215">
        <f t="shared" si="221"/>
        <v>0</v>
      </c>
      <c r="AO241" s="215"/>
      <c r="AP241" s="215">
        <f t="shared" si="222"/>
        <v>0</v>
      </c>
      <c r="AQ241" s="215">
        <f t="shared" si="250"/>
        <v>0</v>
      </c>
      <c r="AR241" s="215">
        <f t="shared" si="223"/>
        <v>0</v>
      </c>
      <c r="AS241" s="215"/>
      <c r="AT241" s="215">
        <f t="shared" si="224"/>
        <v>0</v>
      </c>
      <c r="AU241" s="215">
        <f t="shared" si="251"/>
        <v>0</v>
      </c>
      <c r="AV241" s="215">
        <f t="shared" si="225"/>
        <v>0</v>
      </c>
      <c r="AW241" s="215">
        <f t="shared" si="252"/>
        <v>0</v>
      </c>
      <c r="AX241" s="215">
        <f t="shared" si="253"/>
        <v>0</v>
      </c>
      <c r="AY241" s="215">
        <f t="shared" si="254"/>
        <v>0</v>
      </c>
      <c r="AZ241" s="215">
        <f t="shared" si="255"/>
        <v>0</v>
      </c>
      <c r="BA241" s="215"/>
      <c r="BB241" s="215">
        <f t="shared" si="226"/>
        <v>0</v>
      </c>
      <c r="BC241" s="215">
        <f t="shared" si="256"/>
        <v>0</v>
      </c>
      <c r="BD241" s="215">
        <f t="shared" si="227"/>
        <v>0</v>
      </c>
      <c r="BE241" s="214"/>
      <c r="BF241" s="215">
        <f t="shared" si="228"/>
        <v>0</v>
      </c>
      <c r="BG241" s="215">
        <f t="shared" si="257"/>
        <v>0</v>
      </c>
      <c r="BH241" s="215">
        <f t="shared" si="229"/>
        <v>0</v>
      </c>
      <c r="BI241" s="215"/>
      <c r="BJ241" s="215">
        <f t="shared" si="230"/>
        <v>0</v>
      </c>
      <c r="BK241" s="215">
        <f t="shared" si="258"/>
        <v>0</v>
      </c>
      <c r="BL241" s="215">
        <f t="shared" si="231"/>
        <v>0</v>
      </c>
      <c r="BM241" s="215">
        <f t="shared" si="259"/>
        <v>0</v>
      </c>
      <c r="BN241" s="215">
        <f t="shared" si="260"/>
        <v>0</v>
      </c>
      <c r="BO241" s="215">
        <f t="shared" si="261"/>
        <v>0</v>
      </c>
      <c r="BP241" s="215">
        <f t="shared" si="262"/>
        <v>0</v>
      </c>
      <c r="BQ241" s="215"/>
      <c r="BR241" s="215">
        <f t="shared" si="232"/>
        <v>0</v>
      </c>
      <c r="BS241" s="215">
        <f t="shared" si="263"/>
        <v>0</v>
      </c>
      <c r="BT241" s="215">
        <f t="shared" si="233"/>
        <v>0</v>
      </c>
      <c r="BU241" s="215"/>
      <c r="BV241" s="215">
        <f t="shared" si="234"/>
        <v>0</v>
      </c>
      <c r="BW241" s="215">
        <f t="shared" si="264"/>
        <v>0</v>
      </c>
      <c r="BX241" s="215">
        <f t="shared" si="235"/>
        <v>0</v>
      </c>
      <c r="BY241" s="215">
        <v>0</v>
      </c>
      <c r="BZ241" s="215">
        <f t="shared" si="236"/>
        <v>0</v>
      </c>
      <c r="CA241" s="215">
        <f t="shared" si="265"/>
        <v>0</v>
      </c>
      <c r="CB241" s="215">
        <f t="shared" si="237"/>
        <v>0</v>
      </c>
      <c r="CC241" s="215">
        <f t="shared" si="266"/>
        <v>0</v>
      </c>
      <c r="CD241" s="215">
        <f t="shared" si="267"/>
        <v>0</v>
      </c>
      <c r="CE241" s="219">
        <f t="shared" si="268"/>
        <v>0</v>
      </c>
      <c r="CF241" s="219">
        <f t="shared" si="269"/>
        <v>0</v>
      </c>
      <c r="CG241" s="241">
        <f t="shared" si="239"/>
        <v>0</v>
      </c>
      <c r="CH241" s="241">
        <f t="shared" si="240"/>
        <v>0</v>
      </c>
      <c r="CI241" s="241">
        <f t="shared" si="241"/>
        <v>0</v>
      </c>
      <c r="CJ241" s="241"/>
      <c r="CK241" s="241"/>
      <c r="CL241" s="241"/>
      <c r="CM241" s="241"/>
    </row>
    <row r="242" spans="1:91" x14ac:dyDescent="0.35">
      <c r="A242" s="43" t="s">
        <v>8</v>
      </c>
      <c r="B242" s="19" t="s">
        <v>557</v>
      </c>
      <c r="C242" s="133" t="s">
        <v>154</v>
      </c>
      <c r="D242" s="136" t="s">
        <v>447</v>
      </c>
      <c r="E242" s="138">
        <v>1</v>
      </c>
      <c r="F242" s="6">
        <v>60</v>
      </c>
      <c r="G242" s="7">
        <v>690624</v>
      </c>
      <c r="H242" s="8">
        <f t="shared" si="238"/>
        <v>11510.4</v>
      </c>
      <c r="I242" s="12">
        <f>(K242/F242)/E242</f>
        <v>9600</v>
      </c>
      <c r="J242" s="13">
        <f>K242/F242</f>
        <v>9600</v>
      </c>
      <c r="K242" s="14">
        <v>576000</v>
      </c>
      <c r="L242" s="14">
        <f>K242*H242</f>
        <v>6629990400</v>
      </c>
      <c r="M242" s="218">
        <f t="shared" si="208"/>
        <v>1920</v>
      </c>
      <c r="N242" s="218">
        <f t="shared" si="209"/>
        <v>1920</v>
      </c>
      <c r="O242" s="230">
        <v>115200</v>
      </c>
      <c r="P242" s="17">
        <f t="shared" si="210"/>
        <v>1325998080</v>
      </c>
      <c r="Q242" s="237">
        <v>0.3</v>
      </c>
      <c r="R242" s="8">
        <f t="shared" si="211"/>
        <v>34560</v>
      </c>
      <c r="S242" s="212">
        <f t="shared" si="212"/>
        <v>149760</v>
      </c>
      <c r="T242" s="212">
        <f t="shared" si="213"/>
        <v>1723797504</v>
      </c>
      <c r="U242" s="215"/>
      <c r="V242" s="215">
        <f t="shared" si="214"/>
        <v>0</v>
      </c>
      <c r="W242" s="215">
        <f t="shared" si="242"/>
        <v>0</v>
      </c>
      <c r="X242" s="215">
        <f t="shared" si="215"/>
        <v>0</v>
      </c>
      <c r="Y242" s="221"/>
      <c r="Z242" s="221">
        <f t="shared" si="216"/>
        <v>0</v>
      </c>
      <c r="AA242" s="221">
        <f t="shared" si="243"/>
        <v>0</v>
      </c>
      <c r="AB242" s="221">
        <f t="shared" si="217"/>
        <v>0</v>
      </c>
      <c r="AC242" s="215"/>
      <c r="AD242" s="215">
        <f t="shared" si="218"/>
        <v>0</v>
      </c>
      <c r="AE242" s="215">
        <f t="shared" si="244"/>
        <v>0</v>
      </c>
      <c r="AF242" s="215">
        <f t="shared" si="219"/>
        <v>0</v>
      </c>
      <c r="AG242" s="215">
        <f t="shared" si="245"/>
        <v>0</v>
      </c>
      <c r="AH242" s="215">
        <f t="shared" si="246"/>
        <v>0</v>
      </c>
      <c r="AI242" s="215">
        <f t="shared" si="247"/>
        <v>0</v>
      </c>
      <c r="AJ242" s="215">
        <f t="shared" si="248"/>
        <v>0</v>
      </c>
      <c r="AK242" s="214"/>
      <c r="AL242" s="215">
        <f t="shared" si="220"/>
        <v>0</v>
      </c>
      <c r="AM242" s="215">
        <f t="shared" si="249"/>
        <v>0</v>
      </c>
      <c r="AN242" s="215">
        <f t="shared" si="221"/>
        <v>0</v>
      </c>
      <c r="AO242" s="215"/>
      <c r="AP242" s="215">
        <f t="shared" si="222"/>
        <v>0</v>
      </c>
      <c r="AQ242" s="215">
        <f t="shared" si="250"/>
        <v>0</v>
      </c>
      <c r="AR242" s="215">
        <f t="shared" si="223"/>
        <v>0</v>
      </c>
      <c r="AS242" s="215"/>
      <c r="AT242" s="215">
        <f t="shared" si="224"/>
        <v>0</v>
      </c>
      <c r="AU242" s="215">
        <f t="shared" si="251"/>
        <v>0</v>
      </c>
      <c r="AV242" s="215">
        <f t="shared" si="225"/>
        <v>0</v>
      </c>
      <c r="AW242" s="215">
        <f t="shared" si="252"/>
        <v>0</v>
      </c>
      <c r="AX242" s="215">
        <f t="shared" si="253"/>
        <v>0</v>
      </c>
      <c r="AY242" s="215">
        <f t="shared" si="254"/>
        <v>0</v>
      </c>
      <c r="AZ242" s="215">
        <f t="shared" si="255"/>
        <v>0</v>
      </c>
      <c r="BA242" s="215"/>
      <c r="BB242" s="215">
        <f t="shared" si="226"/>
        <v>0</v>
      </c>
      <c r="BC242" s="215">
        <f t="shared" si="256"/>
        <v>0</v>
      </c>
      <c r="BD242" s="215">
        <f t="shared" si="227"/>
        <v>0</v>
      </c>
      <c r="BE242" s="214"/>
      <c r="BF242" s="215">
        <f t="shared" si="228"/>
        <v>0</v>
      </c>
      <c r="BG242" s="215">
        <f t="shared" si="257"/>
        <v>0</v>
      </c>
      <c r="BH242" s="215">
        <f t="shared" si="229"/>
        <v>0</v>
      </c>
      <c r="BI242" s="215"/>
      <c r="BJ242" s="215">
        <f t="shared" si="230"/>
        <v>0</v>
      </c>
      <c r="BK242" s="215">
        <f t="shared" si="258"/>
        <v>0</v>
      </c>
      <c r="BL242" s="215">
        <f t="shared" si="231"/>
        <v>0</v>
      </c>
      <c r="BM242" s="215">
        <f t="shared" si="259"/>
        <v>0</v>
      </c>
      <c r="BN242" s="215">
        <f t="shared" si="260"/>
        <v>0</v>
      </c>
      <c r="BO242" s="215">
        <f t="shared" si="261"/>
        <v>0</v>
      </c>
      <c r="BP242" s="215">
        <f t="shared" si="262"/>
        <v>0</v>
      </c>
      <c r="BQ242" s="215"/>
      <c r="BR242" s="215">
        <f t="shared" si="232"/>
        <v>0</v>
      </c>
      <c r="BS242" s="215">
        <f t="shared" si="263"/>
        <v>0</v>
      </c>
      <c r="BT242" s="215">
        <f t="shared" si="233"/>
        <v>0</v>
      </c>
      <c r="BU242" s="215"/>
      <c r="BV242" s="215">
        <f t="shared" si="234"/>
        <v>0</v>
      </c>
      <c r="BW242" s="215">
        <f t="shared" si="264"/>
        <v>0</v>
      </c>
      <c r="BX242" s="215">
        <f t="shared" si="235"/>
        <v>0</v>
      </c>
      <c r="BY242" s="215">
        <v>115200</v>
      </c>
      <c r="BZ242" s="215">
        <f t="shared" si="236"/>
        <v>1325998080</v>
      </c>
      <c r="CA242" s="215">
        <f t="shared" si="265"/>
        <v>34560</v>
      </c>
      <c r="CB242" s="215">
        <f t="shared" si="237"/>
        <v>397799424</v>
      </c>
      <c r="CC242" s="215">
        <f t="shared" si="266"/>
        <v>115200</v>
      </c>
      <c r="CD242" s="215">
        <f t="shared" si="267"/>
        <v>1325998080</v>
      </c>
      <c r="CE242" s="219">
        <f t="shared" si="268"/>
        <v>34560</v>
      </c>
      <c r="CF242" s="219">
        <f t="shared" si="269"/>
        <v>397799424</v>
      </c>
      <c r="CG242" s="241">
        <f t="shared" si="239"/>
        <v>34560</v>
      </c>
      <c r="CH242" s="241">
        <f t="shared" si="240"/>
        <v>397799424</v>
      </c>
      <c r="CI242" s="241">
        <f t="shared" si="241"/>
        <v>0</v>
      </c>
      <c r="CJ242" s="241"/>
      <c r="CK242" s="241"/>
      <c r="CL242" s="241"/>
      <c r="CM242" s="241"/>
    </row>
    <row r="243" spans="1:91" x14ac:dyDescent="0.35">
      <c r="A243" s="44" t="s">
        <v>8</v>
      </c>
      <c r="B243" s="19" t="s">
        <v>557</v>
      </c>
      <c r="C243" s="133" t="s">
        <v>778</v>
      </c>
      <c r="D243" s="136" t="s">
        <v>448</v>
      </c>
      <c r="E243" s="130">
        <v>1</v>
      </c>
      <c r="F243" s="6">
        <v>60</v>
      </c>
      <c r="G243" s="7">
        <v>425100</v>
      </c>
      <c r="H243" s="8">
        <f t="shared" si="238"/>
        <v>7085</v>
      </c>
      <c r="I243" s="12">
        <f>(K243/F243)/E243</f>
        <v>12800</v>
      </c>
      <c r="J243" s="13">
        <f>K243/F243</f>
        <v>12800</v>
      </c>
      <c r="K243" s="14">
        <v>768000</v>
      </c>
      <c r="L243" s="14">
        <f>K243*H243</f>
        <v>5441280000</v>
      </c>
      <c r="M243" s="218">
        <f t="shared" si="208"/>
        <v>2560</v>
      </c>
      <c r="N243" s="218">
        <f t="shared" si="209"/>
        <v>2560</v>
      </c>
      <c r="O243" s="230">
        <v>153600</v>
      </c>
      <c r="P243" s="17">
        <f t="shared" si="210"/>
        <v>1088256000</v>
      </c>
      <c r="Q243" s="237">
        <v>0.3</v>
      </c>
      <c r="R243" s="8">
        <f t="shared" si="211"/>
        <v>46080</v>
      </c>
      <c r="S243" s="212">
        <f t="shared" si="212"/>
        <v>199680</v>
      </c>
      <c r="T243" s="212">
        <f t="shared" si="213"/>
        <v>1414732800</v>
      </c>
      <c r="U243" s="215"/>
      <c r="V243" s="215">
        <f t="shared" si="214"/>
        <v>0</v>
      </c>
      <c r="W243" s="215">
        <f t="shared" si="242"/>
        <v>0</v>
      </c>
      <c r="X243" s="215">
        <f t="shared" si="215"/>
        <v>0</v>
      </c>
      <c r="Y243" s="221"/>
      <c r="Z243" s="221">
        <f t="shared" si="216"/>
        <v>0</v>
      </c>
      <c r="AA243" s="221">
        <f t="shared" si="243"/>
        <v>0</v>
      </c>
      <c r="AB243" s="221">
        <f t="shared" si="217"/>
        <v>0</v>
      </c>
      <c r="AC243" s="215"/>
      <c r="AD243" s="215">
        <f t="shared" si="218"/>
        <v>0</v>
      </c>
      <c r="AE243" s="215">
        <f t="shared" si="244"/>
        <v>0</v>
      </c>
      <c r="AF243" s="215">
        <f t="shared" si="219"/>
        <v>0</v>
      </c>
      <c r="AG243" s="215">
        <f t="shared" si="245"/>
        <v>0</v>
      </c>
      <c r="AH243" s="215">
        <f t="shared" si="246"/>
        <v>0</v>
      </c>
      <c r="AI243" s="215">
        <f t="shared" si="247"/>
        <v>0</v>
      </c>
      <c r="AJ243" s="215">
        <f t="shared" si="248"/>
        <v>0</v>
      </c>
      <c r="AK243" s="214"/>
      <c r="AL243" s="215">
        <f t="shared" si="220"/>
        <v>0</v>
      </c>
      <c r="AM243" s="215">
        <f t="shared" si="249"/>
        <v>0</v>
      </c>
      <c r="AN243" s="215">
        <f t="shared" si="221"/>
        <v>0</v>
      </c>
      <c r="AO243" s="215"/>
      <c r="AP243" s="215">
        <f t="shared" si="222"/>
        <v>0</v>
      </c>
      <c r="AQ243" s="215">
        <f t="shared" si="250"/>
        <v>0</v>
      </c>
      <c r="AR243" s="215">
        <f t="shared" si="223"/>
        <v>0</v>
      </c>
      <c r="AS243" s="215"/>
      <c r="AT243" s="215">
        <f t="shared" si="224"/>
        <v>0</v>
      </c>
      <c r="AU243" s="215">
        <f t="shared" si="251"/>
        <v>0</v>
      </c>
      <c r="AV243" s="215">
        <f t="shared" si="225"/>
        <v>0</v>
      </c>
      <c r="AW243" s="215">
        <f t="shared" si="252"/>
        <v>0</v>
      </c>
      <c r="AX243" s="215">
        <f t="shared" si="253"/>
        <v>0</v>
      </c>
      <c r="AY243" s="215">
        <f t="shared" si="254"/>
        <v>0</v>
      </c>
      <c r="AZ243" s="215">
        <f t="shared" si="255"/>
        <v>0</v>
      </c>
      <c r="BA243" s="215"/>
      <c r="BB243" s="215">
        <f t="shared" si="226"/>
        <v>0</v>
      </c>
      <c r="BC243" s="215">
        <f t="shared" si="256"/>
        <v>0</v>
      </c>
      <c r="BD243" s="215">
        <f t="shared" si="227"/>
        <v>0</v>
      </c>
      <c r="BE243" s="214"/>
      <c r="BF243" s="215">
        <f t="shared" si="228"/>
        <v>0</v>
      </c>
      <c r="BG243" s="215">
        <f t="shared" si="257"/>
        <v>0</v>
      </c>
      <c r="BH243" s="215">
        <f t="shared" si="229"/>
        <v>0</v>
      </c>
      <c r="BI243" s="215"/>
      <c r="BJ243" s="215">
        <f t="shared" si="230"/>
        <v>0</v>
      </c>
      <c r="BK243" s="215">
        <f t="shared" si="258"/>
        <v>0</v>
      </c>
      <c r="BL243" s="215">
        <f t="shared" si="231"/>
        <v>0</v>
      </c>
      <c r="BM243" s="215">
        <f t="shared" si="259"/>
        <v>0</v>
      </c>
      <c r="BN243" s="215">
        <f t="shared" si="260"/>
        <v>0</v>
      </c>
      <c r="BO243" s="215">
        <f t="shared" si="261"/>
        <v>0</v>
      </c>
      <c r="BP243" s="215">
        <f t="shared" si="262"/>
        <v>0</v>
      </c>
      <c r="BQ243" s="215"/>
      <c r="BR243" s="215">
        <f t="shared" si="232"/>
        <v>0</v>
      </c>
      <c r="BS243" s="215">
        <f t="shared" si="263"/>
        <v>0</v>
      </c>
      <c r="BT243" s="215">
        <f t="shared" si="233"/>
        <v>0</v>
      </c>
      <c r="BU243" s="215"/>
      <c r="BV243" s="215">
        <f t="shared" si="234"/>
        <v>0</v>
      </c>
      <c r="BW243" s="215">
        <f t="shared" si="264"/>
        <v>0</v>
      </c>
      <c r="BX243" s="215">
        <f t="shared" si="235"/>
        <v>0</v>
      </c>
      <c r="BY243" s="215">
        <v>153600</v>
      </c>
      <c r="BZ243" s="215">
        <f t="shared" si="236"/>
        <v>1088256000</v>
      </c>
      <c r="CA243" s="215">
        <f t="shared" si="265"/>
        <v>46080</v>
      </c>
      <c r="CB243" s="215">
        <f t="shared" si="237"/>
        <v>326476800</v>
      </c>
      <c r="CC243" s="215">
        <f t="shared" si="266"/>
        <v>153600</v>
      </c>
      <c r="CD243" s="215">
        <f t="shared" si="267"/>
        <v>1088256000</v>
      </c>
      <c r="CE243" s="219">
        <f t="shared" si="268"/>
        <v>46080</v>
      </c>
      <c r="CF243" s="219">
        <f t="shared" si="269"/>
        <v>326476800</v>
      </c>
      <c r="CG243" s="241">
        <f t="shared" si="239"/>
        <v>46080</v>
      </c>
      <c r="CH243" s="241">
        <f t="shared" si="240"/>
        <v>326476800</v>
      </c>
      <c r="CI243" s="241">
        <f t="shared" si="241"/>
        <v>0</v>
      </c>
      <c r="CJ243" s="241"/>
      <c r="CK243" s="241"/>
      <c r="CL243" s="241"/>
      <c r="CM243" s="241"/>
    </row>
    <row r="244" spans="1:91" x14ac:dyDescent="0.35">
      <c r="A244" s="43" t="s">
        <v>8</v>
      </c>
      <c r="B244" s="19" t="s">
        <v>557</v>
      </c>
      <c r="C244" s="133" t="s">
        <v>438</v>
      </c>
      <c r="D244" s="136"/>
      <c r="E244" s="130">
        <v>1</v>
      </c>
      <c r="F244" s="6">
        <v>10</v>
      </c>
      <c r="G244" s="7"/>
      <c r="H244" s="8">
        <f t="shared" si="238"/>
        <v>0</v>
      </c>
      <c r="I244" s="12">
        <f>(K244/F244)/E244</f>
        <v>3200</v>
      </c>
      <c r="J244" s="13">
        <f>K244/F244</f>
        <v>3200</v>
      </c>
      <c r="K244" s="14">
        <v>32000</v>
      </c>
      <c r="L244" s="14">
        <f>K244*H244</f>
        <v>0</v>
      </c>
      <c r="M244" s="218">
        <f t="shared" si="208"/>
        <v>1920</v>
      </c>
      <c r="N244" s="218">
        <f t="shared" si="209"/>
        <v>1920</v>
      </c>
      <c r="O244" s="230">
        <v>19200</v>
      </c>
      <c r="P244" s="17">
        <f t="shared" si="210"/>
        <v>0</v>
      </c>
      <c r="Q244" s="237">
        <v>0</v>
      </c>
      <c r="R244" s="8">
        <f t="shared" si="211"/>
        <v>0</v>
      </c>
      <c r="S244" s="212">
        <f t="shared" si="212"/>
        <v>19200</v>
      </c>
      <c r="T244" s="212">
        <f t="shared" si="213"/>
        <v>0</v>
      </c>
      <c r="U244" s="215"/>
      <c r="V244" s="215">
        <f t="shared" si="214"/>
        <v>0</v>
      </c>
      <c r="W244" s="215">
        <f t="shared" si="242"/>
        <v>0</v>
      </c>
      <c r="X244" s="215">
        <f t="shared" si="215"/>
        <v>0</v>
      </c>
      <c r="Y244" s="221"/>
      <c r="Z244" s="221">
        <f t="shared" si="216"/>
        <v>0</v>
      </c>
      <c r="AA244" s="221">
        <f t="shared" si="243"/>
        <v>0</v>
      </c>
      <c r="AB244" s="221">
        <f t="shared" si="217"/>
        <v>0</v>
      </c>
      <c r="AC244" s="215"/>
      <c r="AD244" s="215">
        <f t="shared" si="218"/>
        <v>0</v>
      </c>
      <c r="AE244" s="215">
        <f t="shared" si="244"/>
        <v>0</v>
      </c>
      <c r="AF244" s="215">
        <f t="shared" si="219"/>
        <v>0</v>
      </c>
      <c r="AG244" s="215">
        <f t="shared" si="245"/>
        <v>0</v>
      </c>
      <c r="AH244" s="215">
        <f t="shared" si="246"/>
        <v>0</v>
      </c>
      <c r="AI244" s="215">
        <f t="shared" si="247"/>
        <v>0</v>
      </c>
      <c r="AJ244" s="215">
        <f t="shared" si="248"/>
        <v>0</v>
      </c>
      <c r="AK244" s="214"/>
      <c r="AL244" s="215">
        <f t="shared" si="220"/>
        <v>0</v>
      </c>
      <c r="AM244" s="215">
        <f t="shared" si="249"/>
        <v>0</v>
      </c>
      <c r="AN244" s="215">
        <f t="shared" si="221"/>
        <v>0</v>
      </c>
      <c r="AO244" s="215"/>
      <c r="AP244" s="215">
        <f t="shared" si="222"/>
        <v>0</v>
      </c>
      <c r="AQ244" s="215">
        <f t="shared" si="250"/>
        <v>0</v>
      </c>
      <c r="AR244" s="215">
        <f t="shared" si="223"/>
        <v>0</v>
      </c>
      <c r="AS244" s="215"/>
      <c r="AT244" s="215">
        <f t="shared" si="224"/>
        <v>0</v>
      </c>
      <c r="AU244" s="215">
        <f t="shared" si="251"/>
        <v>0</v>
      </c>
      <c r="AV244" s="215">
        <f t="shared" si="225"/>
        <v>0</v>
      </c>
      <c r="AW244" s="215">
        <f t="shared" si="252"/>
        <v>0</v>
      </c>
      <c r="AX244" s="215">
        <f t="shared" si="253"/>
        <v>0</v>
      </c>
      <c r="AY244" s="215">
        <f t="shared" si="254"/>
        <v>0</v>
      </c>
      <c r="AZ244" s="215">
        <f t="shared" si="255"/>
        <v>0</v>
      </c>
      <c r="BA244" s="215"/>
      <c r="BB244" s="215">
        <f t="shared" si="226"/>
        <v>0</v>
      </c>
      <c r="BC244" s="215">
        <f t="shared" si="256"/>
        <v>0</v>
      </c>
      <c r="BD244" s="215">
        <f t="shared" si="227"/>
        <v>0</v>
      </c>
      <c r="BE244" s="214"/>
      <c r="BF244" s="215">
        <f t="shared" si="228"/>
        <v>0</v>
      </c>
      <c r="BG244" s="215">
        <f t="shared" si="257"/>
        <v>0</v>
      </c>
      <c r="BH244" s="215">
        <f t="shared" si="229"/>
        <v>0</v>
      </c>
      <c r="BI244" s="215"/>
      <c r="BJ244" s="215">
        <f t="shared" si="230"/>
        <v>0</v>
      </c>
      <c r="BK244" s="215">
        <f t="shared" si="258"/>
        <v>0</v>
      </c>
      <c r="BL244" s="215">
        <f t="shared" si="231"/>
        <v>0</v>
      </c>
      <c r="BM244" s="215">
        <f t="shared" si="259"/>
        <v>0</v>
      </c>
      <c r="BN244" s="215">
        <f t="shared" si="260"/>
        <v>0</v>
      </c>
      <c r="BO244" s="215">
        <f t="shared" si="261"/>
        <v>0</v>
      </c>
      <c r="BP244" s="215">
        <f t="shared" si="262"/>
        <v>0</v>
      </c>
      <c r="BQ244" s="215"/>
      <c r="BR244" s="215">
        <f t="shared" si="232"/>
        <v>0</v>
      </c>
      <c r="BS244" s="215">
        <f t="shared" si="263"/>
        <v>0</v>
      </c>
      <c r="BT244" s="215">
        <f t="shared" si="233"/>
        <v>0</v>
      </c>
      <c r="BU244" s="215"/>
      <c r="BV244" s="215">
        <f t="shared" si="234"/>
        <v>0</v>
      </c>
      <c r="BW244" s="215">
        <f t="shared" si="264"/>
        <v>0</v>
      </c>
      <c r="BX244" s="215">
        <f t="shared" si="235"/>
        <v>0</v>
      </c>
      <c r="BY244" s="215">
        <v>19200</v>
      </c>
      <c r="BZ244" s="215">
        <f t="shared" si="236"/>
        <v>0</v>
      </c>
      <c r="CA244" s="215">
        <f t="shared" si="265"/>
        <v>0</v>
      </c>
      <c r="CB244" s="215">
        <f t="shared" si="237"/>
        <v>0</v>
      </c>
      <c r="CC244" s="215">
        <f t="shared" si="266"/>
        <v>19200</v>
      </c>
      <c r="CD244" s="215">
        <f t="shared" si="267"/>
        <v>0</v>
      </c>
      <c r="CE244" s="219">
        <f t="shared" si="268"/>
        <v>0</v>
      </c>
      <c r="CF244" s="219">
        <f t="shared" si="269"/>
        <v>0</v>
      </c>
      <c r="CG244" s="241">
        <f t="shared" si="239"/>
        <v>0</v>
      </c>
      <c r="CH244" s="241">
        <f t="shared" si="240"/>
        <v>0</v>
      </c>
      <c r="CI244" s="241">
        <f t="shared" si="241"/>
        <v>0</v>
      </c>
      <c r="CJ244" s="241"/>
      <c r="CK244" s="241"/>
      <c r="CL244" s="241"/>
      <c r="CM244" s="241"/>
    </row>
    <row r="245" spans="1:91" x14ac:dyDescent="0.35">
      <c r="A245" s="44" t="s">
        <v>8</v>
      </c>
      <c r="B245" s="19" t="s">
        <v>557</v>
      </c>
      <c r="C245" s="133" t="s">
        <v>435</v>
      </c>
      <c r="D245" s="136"/>
      <c r="E245" s="130">
        <v>1</v>
      </c>
      <c r="F245" s="6">
        <v>10</v>
      </c>
      <c r="G245" s="7">
        <v>1227776</v>
      </c>
      <c r="H245" s="8">
        <f t="shared" si="238"/>
        <v>122777.60000000001</v>
      </c>
      <c r="I245" s="12">
        <f>(K245/F245)/E245</f>
        <v>6400</v>
      </c>
      <c r="J245" s="13">
        <f>K245/F245</f>
        <v>6400</v>
      </c>
      <c r="K245" s="14">
        <v>64000</v>
      </c>
      <c r="L245" s="14">
        <f>K245*H245</f>
        <v>7857766400</v>
      </c>
      <c r="M245" s="218">
        <f t="shared" si="208"/>
        <v>2048</v>
      </c>
      <c r="N245" s="218">
        <f t="shared" si="209"/>
        <v>2048</v>
      </c>
      <c r="O245" s="17">
        <v>20480</v>
      </c>
      <c r="P245" s="17">
        <f t="shared" si="210"/>
        <v>2514485248</v>
      </c>
      <c r="Q245" s="237">
        <v>0.3</v>
      </c>
      <c r="R245" s="8">
        <f t="shared" si="211"/>
        <v>6144</v>
      </c>
      <c r="S245" s="212">
        <f t="shared" si="212"/>
        <v>26624</v>
      </c>
      <c r="T245" s="212">
        <f t="shared" si="213"/>
        <v>3268830822.4000001</v>
      </c>
      <c r="U245" s="215"/>
      <c r="V245" s="215">
        <f t="shared" si="214"/>
        <v>0</v>
      </c>
      <c r="W245" s="215">
        <f t="shared" si="242"/>
        <v>0</v>
      </c>
      <c r="X245" s="215">
        <f t="shared" si="215"/>
        <v>0</v>
      </c>
      <c r="Y245" s="221"/>
      <c r="Z245" s="221">
        <f t="shared" si="216"/>
        <v>0</v>
      </c>
      <c r="AA245" s="221">
        <f t="shared" si="243"/>
        <v>0</v>
      </c>
      <c r="AB245" s="221">
        <f t="shared" si="217"/>
        <v>0</v>
      </c>
      <c r="AC245" s="215"/>
      <c r="AD245" s="215">
        <f t="shared" si="218"/>
        <v>0</v>
      </c>
      <c r="AE245" s="215">
        <f t="shared" si="244"/>
        <v>0</v>
      </c>
      <c r="AF245" s="215">
        <f t="shared" si="219"/>
        <v>0</v>
      </c>
      <c r="AG245" s="215">
        <f t="shared" si="245"/>
        <v>0</v>
      </c>
      <c r="AH245" s="215">
        <f t="shared" si="246"/>
        <v>0</v>
      </c>
      <c r="AI245" s="215">
        <f t="shared" si="247"/>
        <v>0</v>
      </c>
      <c r="AJ245" s="215">
        <f t="shared" si="248"/>
        <v>0</v>
      </c>
      <c r="AK245" s="214"/>
      <c r="AL245" s="215">
        <f t="shared" si="220"/>
        <v>0</v>
      </c>
      <c r="AM245" s="215">
        <f t="shared" si="249"/>
        <v>0</v>
      </c>
      <c r="AN245" s="215">
        <f t="shared" si="221"/>
        <v>0</v>
      </c>
      <c r="AO245" s="215"/>
      <c r="AP245" s="215">
        <f t="shared" si="222"/>
        <v>0</v>
      </c>
      <c r="AQ245" s="215">
        <f t="shared" si="250"/>
        <v>0</v>
      </c>
      <c r="AR245" s="215">
        <f t="shared" si="223"/>
        <v>0</v>
      </c>
      <c r="AS245" s="215"/>
      <c r="AT245" s="215">
        <f t="shared" si="224"/>
        <v>0</v>
      </c>
      <c r="AU245" s="215">
        <f t="shared" si="251"/>
        <v>0</v>
      </c>
      <c r="AV245" s="215">
        <f t="shared" si="225"/>
        <v>0</v>
      </c>
      <c r="AW245" s="215">
        <f t="shared" si="252"/>
        <v>0</v>
      </c>
      <c r="AX245" s="215">
        <f t="shared" si="253"/>
        <v>0</v>
      </c>
      <c r="AY245" s="215">
        <f t="shared" si="254"/>
        <v>0</v>
      </c>
      <c r="AZ245" s="215">
        <f t="shared" si="255"/>
        <v>0</v>
      </c>
      <c r="BA245" s="215"/>
      <c r="BB245" s="215">
        <f t="shared" si="226"/>
        <v>0</v>
      </c>
      <c r="BC245" s="215">
        <f t="shared" si="256"/>
        <v>0</v>
      </c>
      <c r="BD245" s="215">
        <f t="shared" si="227"/>
        <v>0</v>
      </c>
      <c r="BE245" s="214"/>
      <c r="BF245" s="215">
        <f t="shared" si="228"/>
        <v>0</v>
      </c>
      <c r="BG245" s="215">
        <f t="shared" si="257"/>
        <v>0</v>
      </c>
      <c r="BH245" s="215">
        <f t="shared" si="229"/>
        <v>0</v>
      </c>
      <c r="BI245" s="215"/>
      <c r="BJ245" s="215">
        <f t="shared" si="230"/>
        <v>0</v>
      </c>
      <c r="BK245" s="215">
        <f t="shared" si="258"/>
        <v>0</v>
      </c>
      <c r="BL245" s="215">
        <f t="shared" si="231"/>
        <v>0</v>
      </c>
      <c r="BM245" s="215">
        <f t="shared" si="259"/>
        <v>0</v>
      </c>
      <c r="BN245" s="215">
        <f t="shared" si="260"/>
        <v>0</v>
      </c>
      <c r="BO245" s="215">
        <f t="shared" si="261"/>
        <v>0</v>
      </c>
      <c r="BP245" s="215">
        <f t="shared" si="262"/>
        <v>0</v>
      </c>
      <c r="BQ245" s="215"/>
      <c r="BR245" s="215">
        <f t="shared" si="232"/>
        <v>0</v>
      </c>
      <c r="BS245" s="215">
        <f t="shared" si="263"/>
        <v>0</v>
      </c>
      <c r="BT245" s="215">
        <f t="shared" si="233"/>
        <v>0</v>
      </c>
      <c r="BU245" s="215"/>
      <c r="BV245" s="215">
        <f t="shared" si="234"/>
        <v>0</v>
      </c>
      <c r="BW245" s="215">
        <f t="shared" si="264"/>
        <v>0</v>
      </c>
      <c r="BX245" s="215">
        <f t="shared" si="235"/>
        <v>0</v>
      </c>
      <c r="BY245" s="215">
        <v>20480</v>
      </c>
      <c r="BZ245" s="215">
        <f t="shared" si="236"/>
        <v>2514485248</v>
      </c>
      <c r="CA245" s="215">
        <f t="shared" si="265"/>
        <v>6144</v>
      </c>
      <c r="CB245" s="215">
        <f t="shared" si="237"/>
        <v>754345574.4000001</v>
      </c>
      <c r="CC245" s="215">
        <f t="shared" si="266"/>
        <v>20480</v>
      </c>
      <c r="CD245" s="215">
        <f t="shared" si="267"/>
        <v>2514485248</v>
      </c>
      <c r="CE245" s="219">
        <f t="shared" si="268"/>
        <v>6144</v>
      </c>
      <c r="CF245" s="219">
        <f t="shared" si="269"/>
        <v>754345574.4000001</v>
      </c>
      <c r="CG245" s="241">
        <f t="shared" si="239"/>
        <v>6144</v>
      </c>
      <c r="CH245" s="241">
        <f t="shared" si="240"/>
        <v>754345574.4000001</v>
      </c>
      <c r="CI245" s="241">
        <f t="shared" si="241"/>
        <v>0</v>
      </c>
      <c r="CJ245" s="241"/>
      <c r="CK245" s="241"/>
      <c r="CL245" s="241"/>
      <c r="CM245" s="241"/>
    </row>
    <row r="246" spans="1:91" x14ac:dyDescent="0.35">
      <c r="A246" s="45" t="s">
        <v>8</v>
      </c>
      <c r="B246" s="19" t="s">
        <v>557</v>
      </c>
      <c r="C246" s="133" t="s">
        <v>458</v>
      </c>
      <c r="D246" s="136" t="s">
        <v>452</v>
      </c>
      <c r="E246" s="130">
        <v>1</v>
      </c>
      <c r="F246" s="6">
        <v>1</v>
      </c>
      <c r="G246" s="7">
        <v>1233408</v>
      </c>
      <c r="H246" s="8">
        <f t="shared" si="238"/>
        <v>1233408</v>
      </c>
      <c r="I246" s="12">
        <f>(K246/F246)/E246</f>
        <v>1000</v>
      </c>
      <c r="J246" s="13">
        <f>K246/F246</f>
        <v>1000</v>
      </c>
      <c r="K246" s="14">
        <v>1000</v>
      </c>
      <c r="L246" s="14">
        <f>K246*H246</f>
        <v>1233408000</v>
      </c>
      <c r="M246" s="218">
        <f t="shared" si="208"/>
        <v>1000</v>
      </c>
      <c r="N246" s="218">
        <f t="shared" si="209"/>
        <v>1000</v>
      </c>
      <c r="O246" s="232">
        <v>1000</v>
      </c>
      <c r="P246" s="17">
        <f t="shared" si="210"/>
        <v>1233408000</v>
      </c>
      <c r="Q246" s="237">
        <v>0</v>
      </c>
      <c r="R246" s="8">
        <f t="shared" si="211"/>
        <v>0</v>
      </c>
      <c r="S246" s="212">
        <f t="shared" si="212"/>
        <v>1000</v>
      </c>
      <c r="T246" s="212">
        <f t="shared" si="213"/>
        <v>1233408000</v>
      </c>
      <c r="U246" s="215"/>
      <c r="V246" s="215">
        <f t="shared" si="214"/>
        <v>0</v>
      </c>
      <c r="W246" s="215">
        <f t="shared" si="242"/>
        <v>0</v>
      </c>
      <c r="X246" s="215">
        <f t="shared" si="215"/>
        <v>0</v>
      </c>
      <c r="Y246" s="221"/>
      <c r="Z246" s="221">
        <f t="shared" si="216"/>
        <v>0</v>
      </c>
      <c r="AA246" s="221">
        <f t="shared" si="243"/>
        <v>0</v>
      </c>
      <c r="AB246" s="221">
        <f t="shared" si="217"/>
        <v>0</v>
      </c>
      <c r="AC246" s="215"/>
      <c r="AD246" s="215">
        <f t="shared" si="218"/>
        <v>0</v>
      </c>
      <c r="AE246" s="215">
        <f t="shared" si="244"/>
        <v>0</v>
      </c>
      <c r="AF246" s="215">
        <f t="shared" si="219"/>
        <v>0</v>
      </c>
      <c r="AG246" s="215">
        <f t="shared" si="245"/>
        <v>0</v>
      </c>
      <c r="AH246" s="215">
        <f t="shared" si="246"/>
        <v>0</v>
      </c>
      <c r="AI246" s="215">
        <f t="shared" si="247"/>
        <v>0</v>
      </c>
      <c r="AJ246" s="215">
        <f t="shared" si="248"/>
        <v>0</v>
      </c>
      <c r="AK246" s="214"/>
      <c r="AL246" s="215">
        <f t="shared" si="220"/>
        <v>0</v>
      </c>
      <c r="AM246" s="215">
        <f t="shared" si="249"/>
        <v>0</v>
      </c>
      <c r="AN246" s="215">
        <f t="shared" si="221"/>
        <v>0</v>
      </c>
      <c r="AO246" s="215"/>
      <c r="AP246" s="215">
        <f t="shared" si="222"/>
        <v>0</v>
      </c>
      <c r="AQ246" s="215">
        <f t="shared" si="250"/>
        <v>0</v>
      </c>
      <c r="AR246" s="215">
        <f t="shared" si="223"/>
        <v>0</v>
      </c>
      <c r="AS246" s="215"/>
      <c r="AT246" s="215">
        <f t="shared" si="224"/>
        <v>0</v>
      </c>
      <c r="AU246" s="215">
        <f t="shared" si="251"/>
        <v>0</v>
      </c>
      <c r="AV246" s="215">
        <f t="shared" si="225"/>
        <v>0</v>
      </c>
      <c r="AW246" s="215">
        <f t="shared" si="252"/>
        <v>0</v>
      </c>
      <c r="AX246" s="215">
        <f t="shared" si="253"/>
        <v>0</v>
      </c>
      <c r="AY246" s="215">
        <f t="shared" si="254"/>
        <v>0</v>
      </c>
      <c r="AZ246" s="215">
        <f t="shared" si="255"/>
        <v>0</v>
      </c>
      <c r="BA246" s="215"/>
      <c r="BB246" s="215">
        <f t="shared" si="226"/>
        <v>0</v>
      </c>
      <c r="BC246" s="215">
        <f t="shared" si="256"/>
        <v>0</v>
      </c>
      <c r="BD246" s="215">
        <f t="shared" si="227"/>
        <v>0</v>
      </c>
      <c r="BE246" s="214"/>
      <c r="BF246" s="215">
        <f t="shared" si="228"/>
        <v>0</v>
      </c>
      <c r="BG246" s="215">
        <f t="shared" si="257"/>
        <v>0</v>
      </c>
      <c r="BH246" s="215">
        <f t="shared" si="229"/>
        <v>0</v>
      </c>
      <c r="BI246" s="215"/>
      <c r="BJ246" s="215">
        <f t="shared" si="230"/>
        <v>0</v>
      </c>
      <c r="BK246" s="215">
        <f t="shared" si="258"/>
        <v>0</v>
      </c>
      <c r="BL246" s="215">
        <f t="shared" si="231"/>
        <v>0</v>
      </c>
      <c r="BM246" s="215">
        <f t="shared" si="259"/>
        <v>0</v>
      </c>
      <c r="BN246" s="215">
        <f t="shared" si="260"/>
        <v>0</v>
      </c>
      <c r="BO246" s="215">
        <f t="shared" si="261"/>
        <v>0</v>
      </c>
      <c r="BP246" s="215">
        <f t="shared" si="262"/>
        <v>0</v>
      </c>
      <c r="BQ246" s="215"/>
      <c r="BR246" s="215">
        <f t="shared" si="232"/>
        <v>0</v>
      </c>
      <c r="BS246" s="215">
        <f t="shared" si="263"/>
        <v>0</v>
      </c>
      <c r="BT246" s="215">
        <f t="shared" si="233"/>
        <v>0</v>
      </c>
      <c r="BU246" s="215"/>
      <c r="BV246" s="215">
        <f t="shared" si="234"/>
        <v>0</v>
      </c>
      <c r="BW246" s="215">
        <f t="shared" si="264"/>
        <v>0</v>
      </c>
      <c r="BX246" s="215">
        <f t="shared" si="235"/>
        <v>0</v>
      </c>
      <c r="BY246" s="215">
        <v>1000</v>
      </c>
      <c r="BZ246" s="215">
        <f t="shared" si="236"/>
        <v>1233408000</v>
      </c>
      <c r="CA246" s="215">
        <f t="shared" si="265"/>
        <v>0</v>
      </c>
      <c r="CB246" s="215">
        <f t="shared" si="237"/>
        <v>0</v>
      </c>
      <c r="CC246" s="215">
        <f t="shared" si="266"/>
        <v>1000</v>
      </c>
      <c r="CD246" s="215">
        <f t="shared" si="267"/>
        <v>1233408000</v>
      </c>
      <c r="CE246" s="219">
        <f t="shared" si="268"/>
        <v>0</v>
      </c>
      <c r="CF246" s="219">
        <f t="shared" si="269"/>
        <v>0</v>
      </c>
      <c r="CG246" s="241">
        <f t="shared" si="239"/>
        <v>0</v>
      </c>
      <c r="CH246" s="241">
        <f t="shared" si="240"/>
        <v>0</v>
      </c>
      <c r="CI246" s="241">
        <f t="shared" si="241"/>
        <v>0</v>
      </c>
      <c r="CJ246" s="241"/>
      <c r="CK246" s="241"/>
      <c r="CL246" s="241"/>
      <c r="CM246" s="241"/>
    </row>
    <row r="247" spans="1:91" x14ac:dyDescent="0.35">
      <c r="A247" s="45"/>
      <c r="B247" s="19" t="s">
        <v>557</v>
      </c>
      <c r="C247" s="133" t="s">
        <v>455</v>
      </c>
      <c r="D247" s="136"/>
      <c r="E247" s="130">
        <v>1</v>
      </c>
      <c r="F247" s="6">
        <v>60</v>
      </c>
      <c r="G247" s="7">
        <v>848214.28571428568</v>
      </c>
      <c r="H247" s="8">
        <f t="shared" si="238"/>
        <v>14136.904761904761</v>
      </c>
      <c r="I247" s="12"/>
      <c r="J247" s="13"/>
      <c r="K247" s="14"/>
      <c r="L247" s="14"/>
      <c r="M247" s="218">
        <f t="shared" si="208"/>
        <v>0</v>
      </c>
      <c r="N247" s="218">
        <f t="shared" si="209"/>
        <v>0</v>
      </c>
      <c r="O247" s="232">
        <v>0</v>
      </c>
      <c r="P247" s="17"/>
      <c r="Q247" s="237"/>
      <c r="R247" s="8"/>
      <c r="S247" s="212"/>
      <c r="T247" s="212"/>
      <c r="U247" s="215"/>
      <c r="V247" s="215">
        <f t="shared" si="214"/>
        <v>0</v>
      </c>
      <c r="W247" s="215">
        <f t="shared" si="242"/>
        <v>0</v>
      </c>
      <c r="X247" s="215">
        <f t="shared" si="215"/>
        <v>0</v>
      </c>
      <c r="Y247" s="221">
        <v>0</v>
      </c>
      <c r="Z247" s="221">
        <f t="shared" si="216"/>
        <v>0</v>
      </c>
      <c r="AA247" s="221">
        <f t="shared" si="243"/>
        <v>0</v>
      </c>
      <c r="AB247" s="221">
        <f t="shared" si="217"/>
        <v>0</v>
      </c>
      <c r="AC247" s="215">
        <v>0</v>
      </c>
      <c r="AD247" s="215">
        <f t="shared" si="218"/>
        <v>0</v>
      </c>
      <c r="AE247" s="215">
        <f t="shared" si="244"/>
        <v>0</v>
      </c>
      <c r="AF247" s="215">
        <f t="shared" si="219"/>
        <v>0</v>
      </c>
      <c r="AG247" s="215">
        <f t="shared" si="245"/>
        <v>0</v>
      </c>
      <c r="AH247" s="215">
        <f t="shared" si="246"/>
        <v>0</v>
      </c>
      <c r="AI247" s="215">
        <f t="shared" si="247"/>
        <v>0</v>
      </c>
      <c r="AJ247" s="215">
        <f t="shared" si="248"/>
        <v>0</v>
      </c>
      <c r="AK247" s="214">
        <v>0</v>
      </c>
      <c r="AL247" s="215">
        <f t="shared" si="220"/>
        <v>0</v>
      </c>
      <c r="AM247" s="215">
        <f t="shared" si="249"/>
        <v>0</v>
      </c>
      <c r="AN247" s="215">
        <f t="shared" si="221"/>
        <v>0</v>
      </c>
      <c r="AO247" s="215">
        <v>0</v>
      </c>
      <c r="AP247" s="215">
        <f t="shared" si="222"/>
        <v>0</v>
      </c>
      <c r="AQ247" s="215">
        <f t="shared" si="250"/>
        <v>0</v>
      </c>
      <c r="AR247" s="215">
        <f t="shared" si="223"/>
        <v>0</v>
      </c>
      <c r="AS247" s="215">
        <v>0</v>
      </c>
      <c r="AT247" s="215">
        <f t="shared" si="224"/>
        <v>0</v>
      </c>
      <c r="AU247" s="215">
        <f t="shared" si="251"/>
        <v>0</v>
      </c>
      <c r="AV247" s="215">
        <f t="shared" si="225"/>
        <v>0</v>
      </c>
      <c r="AW247" s="215">
        <f t="shared" si="252"/>
        <v>0</v>
      </c>
      <c r="AX247" s="215">
        <f t="shared" si="253"/>
        <v>0</v>
      </c>
      <c r="AY247" s="215">
        <f t="shared" si="254"/>
        <v>0</v>
      </c>
      <c r="AZ247" s="215">
        <f t="shared" si="255"/>
        <v>0</v>
      </c>
      <c r="BA247" s="215">
        <v>0</v>
      </c>
      <c r="BB247" s="215">
        <f t="shared" si="226"/>
        <v>0</v>
      </c>
      <c r="BC247" s="215">
        <f t="shared" si="256"/>
        <v>0</v>
      </c>
      <c r="BD247" s="215">
        <f t="shared" si="227"/>
        <v>0</v>
      </c>
      <c r="BE247" s="214">
        <v>0</v>
      </c>
      <c r="BF247" s="215">
        <f t="shared" si="228"/>
        <v>0</v>
      </c>
      <c r="BG247" s="215">
        <f t="shared" si="257"/>
        <v>0</v>
      </c>
      <c r="BH247" s="215">
        <f t="shared" si="229"/>
        <v>0</v>
      </c>
      <c r="BI247" s="215">
        <v>0</v>
      </c>
      <c r="BJ247" s="215">
        <f t="shared" si="230"/>
        <v>0</v>
      </c>
      <c r="BK247" s="215">
        <f t="shared" si="258"/>
        <v>0</v>
      </c>
      <c r="BL247" s="215">
        <f t="shared" si="231"/>
        <v>0</v>
      </c>
      <c r="BM247" s="215">
        <f t="shared" si="259"/>
        <v>0</v>
      </c>
      <c r="BN247" s="215">
        <f t="shared" si="260"/>
        <v>0</v>
      </c>
      <c r="BO247" s="215">
        <f t="shared" si="261"/>
        <v>0</v>
      </c>
      <c r="BP247" s="215">
        <f t="shared" si="262"/>
        <v>0</v>
      </c>
      <c r="BQ247" s="215">
        <v>0</v>
      </c>
      <c r="BR247" s="215">
        <f t="shared" si="232"/>
        <v>0</v>
      </c>
      <c r="BS247" s="215">
        <f t="shared" si="263"/>
        <v>0</v>
      </c>
      <c r="BT247" s="215">
        <f t="shared" si="233"/>
        <v>0</v>
      </c>
      <c r="BU247" s="215">
        <v>0</v>
      </c>
      <c r="BV247" s="215">
        <f t="shared" si="234"/>
        <v>0</v>
      </c>
      <c r="BW247" s="215">
        <f t="shared" si="264"/>
        <v>0</v>
      </c>
      <c r="BX247" s="215">
        <f t="shared" si="235"/>
        <v>0</v>
      </c>
      <c r="BY247" s="215">
        <v>0</v>
      </c>
      <c r="BZ247" s="215">
        <f t="shared" si="236"/>
        <v>0</v>
      </c>
      <c r="CA247" s="215">
        <f t="shared" si="265"/>
        <v>0</v>
      </c>
      <c r="CB247" s="215">
        <f t="shared" si="237"/>
        <v>0</v>
      </c>
      <c r="CC247" s="215">
        <f t="shared" si="266"/>
        <v>0</v>
      </c>
      <c r="CD247" s="215">
        <f t="shared" si="267"/>
        <v>0</v>
      </c>
      <c r="CE247" s="219">
        <f t="shared" si="268"/>
        <v>0</v>
      </c>
      <c r="CF247" s="219">
        <f t="shared" si="269"/>
        <v>0</v>
      </c>
      <c r="CG247" s="241">
        <f t="shared" si="239"/>
        <v>0</v>
      </c>
      <c r="CH247" s="241">
        <f t="shared" si="240"/>
        <v>0</v>
      </c>
      <c r="CI247" s="241">
        <f t="shared" si="241"/>
        <v>0</v>
      </c>
      <c r="CJ247" s="241"/>
      <c r="CK247" s="241"/>
      <c r="CL247" s="241"/>
      <c r="CM247" s="241"/>
    </row>
    <row r="248" spans="1:91" x14ac:dyDescent="0.35">
      <c r="A248" s="45" t="s">
        <v>8</v>
      </c>
      <c r="B248" s="19">
        <v>13050345</v>
      </c>
      <c r="C248" s="133" t="s">
        <v>436</v>
      </c>
      <c r="D248" s="136"/>
      <c r="E248" s="130">
        <v>1</v>
      </c>
      <c r="F248" s="6">
        <v>10</v>
      </c>
      <c r="G248" s="7">
        <v>1116071.4285714286</v>
      </c>
      <c r="H248" s="8">
        <f t="shared" si="238"/>
        <v>111607.14285714287</v>
      </c>
      <c r="I248" s="12">
        <f t="shared" ref="I248:I259" si="270">(K248/F248)/E248</f>
        <v>6400</v>
      </c>
      <c r="J248" s="13">
        <f t="shared" ref="J248:J264" si="271">K248/F248</f>
        <v>6400</v>
      </c>
      <c r="K248" s="14">
        <v>64000</v>
      </c>
      <c r="L248" s="14">
        <f t="shared" ref="L248:L264" si="272">K248*H248</f>
        <v>7142857142.8571434</v>
      </c>
      <c r="M248" s="218">
        <f t="shared" si="208"/>
        <v>0</v>
      </c>
      <c r="N248" s="218">
        <f t="shared" si="209"/>
        <v>0</v>
      </c>
      <c r="O248" s="232">
        <v>0</v>
      </c>
      <c r="P248" s="17">
        <f t="shared" ref="P248:P279" si="273">O248*H248</f>
        <v>0</v>
      </c>
      <c r="Q248" s="237">
        <v>0.33</v>
      </c>
      <c r="R248" s="8">
        <f t="shared" ref="R248:R279" si="274">Q248*O248</f>
        <v>0</v>
      </c>
      <c r="S248" s="212">
        <f t="shared" ref="S248:S279" si="275">R248+O248</f>
        <v>0</v>
      </c>
      <c r="T248" s="212">
        <f t="shared" ref="T248:T279" si="276">S248*H248</f>
        <v>0</v>
      </c>
      <c r="U248" s="215"/>
      <c r="V248" s="215">
        <f t="shared" si="214"/>
        <v>0</v>
      </c>
      <c r="W248" s="215">
        <f t="shared" si="242"/>
        <v>0</v>
      </c>
      <c r="X248" s="215">
        <f t="shared" si="215"/>
        <v>0</v>
      </c>
      <c r="Y248" s="221"/>
      <c r="Z248" s="221">
        <f t="shared" si="216"/>
        <v>0</v>
      </c>
      <c r="AA248" s="221">
        <f t="shared" si="243"/>
        <v>0</v>
      </c>
      <c r="AB248" s="221">
        <f t="shared" si="217"/>
        <v>0</v>
      </c>
      <c r="AC248" s="215"/>
      <c r="AD248" s="215">
        <f t="shared" si="218"/>
        <v>0</v>
      </c>
      <c r="AE248" s="215">
        <f t="shared" si="244"/>
        <v>0</v>
      </c>
      <c r="AF248" s="215">
        <f t="shared" si="219"/>
        <v>0</v>
      </c>
      <c r="AG248" s="215">
        <f t="shared" si="245"/>
        <v>0</v>
      </c>
      <c r="AH248" s="215">
        <f t="shared" si="246"/>
        <v>0</v>
      </c>
      <c r="AI248" s="215">
        <f t="shared" si="247"/>
        <v>0</v>
      </c>
      <c r="AJ248" s="215">
        <f t="shared" si="248"/>
        <v>0</v>
      </c>
      <c r="AK248" s="214"/>
      <c r="AL248" s="215">
        <f t="shared" si="220"/>
        <v>0</v>
      </c>
      <c r="AM248" s="215">
        <f t="shared" si="249"/>
        <v>0</v>
      </c>
      <c r="AN248" s="215">
        <f t="shared" si="221"/>
        <v>0</v>
      </c>
      <c r="AO248" s="215"/>
      <c r="AP248" s="215">
        <f t="shared" si="222"/>
        <v>0</v>
      </c>
      <c r="AQ248" s="215">
        <f t="shared" si="250"/>
        <v>0</v>
      </c>
      <c r="AR248" s="215">
        <f t="shared" si="223"/>
        <v>0</v>
      </c>
      <c r="AS248" s="215"/>
      <c r="AT248" s="215">
        <f t="shared" si="224"/>
        <v>0</v>
      </c>
      <c r="AU248" s="215">
        <f t="shared" si="251"/>
        <v>0</v>
      </c>
      <c r="AV248" s="215">
        <f t="shared" si="225"/>
        <v>0</v>
      </c>
      <c r="AW248" s="215">
        <f t="shared" si="252"/>
        <v>0</v>
      </c>
      <c r="AX248" s="215">
        <f t="shared" si="253"/>
        <v>0</v>
      </c>
      <c r="AY248" s="215">
        <f t="shared" si="254"/>
        <v>0</v>
      </c>
      <c r="AZ248" s="215">
        <f t="shared" si="255"/>
        <v>0</v>
      </c>
      <c r="BA248" s="215"/>
      <c r="BB248" s="215">
        <f t="shared" si="226"/>
        <v>0</v>
      </c>
      <c r="BC248" s="215">
        <f t="shared" si="256"/>
        <v>0</v>
      </c>
      <c r="BD248" s="215">
        <f t="shared" si="227"/>
        <v>0</v>
      </c>
      <c r="BE248" s="214"/>
      <c r="BF248" s="215">
        <f t="shared" si="228"/>
        <v>0</v>
      </c>
      <c r="BG248" s="215">
        <f t="shared" si="257"/>
        <v>0</v>
      </c>
      <c r="BH248" s="215">
        <f t="shared" si="229"/>
        <v>0</v>
      </c>
      <c r="BI248" s="215"/>
      <c r="BJ248" s="215">
        <f t="shared" si="230"/>
        <v>0</v>
      </c>
      <c r="BK248" s="215">
        <f t="shared" si="258"/>
        <v>0</v>
      </c>
      <c r="BL248" s="215">
        <f t="shared" si="231"/>
        <v>0</v>
      </c>
      <c r="BM248" s="215">
        <f t="shared" si="259"/>
        <v>0</v>
      </c>
      <c r="BN248" s="215">
        <f t="shared" si="260"/>
        <v>0</v>
      </c>
      <c r="BO248" s="215">
        <f t="shared" si="261"/>
        <v>0</v>
      </c>
      <c r="BP248" s="215">
        <f t="shared" si="262"/>
        <v>0</v>
      </c>
      <c r="BQ248" s="215"/>
      <c r="BR248" s="215">
        <f t="shared" si="232"/>
        <v>0</v>
      </c>
      <c r="BS248" s="215">
        <f t="shared" si="263"/>
        <v>0</v>
      </c>
      <c r="BT248" s="215">
        <f t="shared" si="233"/>
        <v>0</v>
      </c>
      <c r="BU248" s="215"/>
      <c r="BV248" s="215">
        <f t="shared" si="234"/>
        <v>0</v>
      </c>
      <c r="BW248" s="215">
        <f t="shared" si="264"/>
        <v>0</v>
      </c>
      <c r="BX248" s="215">
        <f t="shared" si="235"/>
        <v>0</v>
      </c>
      <c r="BY248" s="215">
        <v>0</v>
      </c>
      <c r="BZ248" s="215">
        <f t="shared" si="236"/>
        <v>0</v>
      </c>
      <c r="CA248" s="215">
        <f t="shared" si="265"/>
        <v>0</v>
      </c>
      <c r="CB248" s="215">
        <f t="shared" si="237"/>
        <v>0</v>
      </c>
      <c r="CC248" s="215">
        <f t="shared" si="266"/>
        <v>0</v>
      </c>
      <c r="CD248" s="215">
        <f t="shared" si="267"/>
        <v>0</v>
      </c>
      <c r="CE248" s="219">
        <f t="shared" si="268"/>
        <v>0</v>
      </c>
      <c r="CF248" s="219">
        <f t="shared" si="269"/>
        <v>0</v>
      </c>
      <c r="CG248" s="241">
        <f t="shared" si="239"/>
        <v>0</v>
      </c>
      <c r="CH248" s="241">
        <f t="shared" si="240"/>
        <v>0</v>
      </c>
      <c r="CI248" s="241">
        <f t="shared" si="241"/>
        <v>0</v>
      </c>
      <c r="CJ248" s="241"/>
      <c r="CK248" s="241"/>
      <c r="CL248" s="241"/>
      <c r="CM248" s="241"/>
    </row>
    <row r="249" spans="1:91" x14ac:dyDescent="0.35">
      <c r="A249" s="45" t="s">
        <v>8</v>
      </c>
      <c r="B249" s="19">
        <v>13050346</v>
      </c>
      <c r="C249" s="133" t="s">
        <v>437</v>
      </c>
      <c r="D249" s="136"/>
      <c r="E249" s="130">
        <v>1</v>
      </c>
      <c r="F249" s="6">
        <v>10</v>
      </c>
      <c r="G249" s="7">
        <v>1004464.2857142857</v>
      </c>
      <c r="H249" s="8">
        <f t="shared" si="238"/>
        <v>100446.42857142857</v>
      </c>
      <c r="I249" s="12">
        <f t="shared" si="270"/>
        <v>12800</v>
      </c>
      <c r="J249" s="13">
        <f t="shared" si="271"/>
        <v>12800</v>
      </c>
      <c r="K249" s="14">
        <v>128000</v>
      </c>
      <c r="L249" s="14">
        <f t="shared" si="272"/>
        <v>12857142857.142857</v>
      </c>
      <c r="M249" s="218">
        <f t="shared" si="208"/>
        <v>0</v>
      </c>
      <c r="N249" s="218">
        <f t="shared" si="209"/>
        <v>0</v>
      </c>
      <c r="O249" s="232">
        <v>0</v>
      </c>
      <c r="P249" s="17">
        <f t="shared" si="273"/>
        <v>0</v>
      </c>
      <c r="Q249" s="237">
        <v>0.33</v>
      </c>
      <c r="R249" s="8">
        <f t="shared" si="274"/>
        <v>0</v>
      </c>
      <c r="S249" s="212">
        <f t="shared" si="275"/>
        <v>0</v>
      </c>
      <c r="T249" s="212">
        <f t="shared" si="276"/>
        <v>0</v>
      </c>
      <c r="U249" s="215"/>
      <c r="V249" s="215">
        <f t="shared" si="214"/>
        <v>0</v>
      </c>
      <c r="W249" s="215">
        <f t="shared" si="242"/>
        <v>0</v>
      </c>
      <c r="X249" s="215">
        <f t="shared" si="215"/>
        <v>0</v>
      </c>
      <c r="Y249" s="221"/>
      <c r="Z249" s="221">
        <f t="shared" si="216"/>
        <v>0</v>
      </c>
      <c r="AA249" s="221">
        <f t="shared" si="243"/>
        <v>0</v>
      </c>
      <c r="AB249" s="221">
        <f t="shared" si="217"/>
        <v>0</v>
      </c>
      <c r="AC249" s="215"/>
      <c r="AD249" s="215">
        <f t="shared" si="218"/>
        <v>0</v>
      </c>
      <c r="AE249" s="215">
        <f t="shared" si="244"/>
        <v>0</v>
      </c>
      <c r="AF249" s="215">
        <f t="shared" si="219"/>
        <v>0</v>
      </c>
      <c r="AG249" s="215">
        <f t="shared" si="245"/>
        <v>0</v>
      </c>
      <c r="AH249" s="215">
        <f t="shared" si="246"/>
        <v>0</v>
      </c>
      <c r="AI249" s="215">
        <f t="shared" si="247"/>
        <v>0</v>
      </c>
      <c r="AJ249" s="215">
        <f t="shared" si="248"/>
        <v>0</v>
      </c>
      <c r="AK249" s="214"/>
      <c r="AL249" s="215">
        <f t="shared" si="220"/>
        <v>0</v>
      </c>
      <c r="AM249" s="215">
        <f t="shared" si="249"/>
        <v>0</v>
      </c>
      <c r="AN249" s="215">
        <f t="shared" si="221"/>
        <v>0</v>
      </c>
      <c r="AO249" s="215"/>
      <c r="AP249" s="215">
        <f t="shared" si="222"/>
        <v>0</v>
      </c>
      <c r="AQ249" s="215">
        <f t="shared" si="250"/>
        <v>0</v>
      </c>
      <c r="AR249" s="215">
        <f t="shared" si="223"/>
        <v>0</v>
      </c>
      <c r="AS249" s="215"/>
      <c r="AT249" s="215">
        <f t="shared" si="224"/>
        <v>0</v>
      </c>
      <c r="AU249" s="215">
        <f t="shared" si="251"/>
        <v>0</v>
      </c>
      <c r="AV249" s="215">
        <f t="shared" si="225"/>
        <v>0</v>
      </c>
      <c r="AW249" s="215">
        <f t="shared" si="252"/>
        <v>0</v>
      </c>
      <c r="AX249" s="215">
        <f t="shared" si="253"/>
        <v>0</v>
      </c>
      <c r="AY249" s="215">
        <f t="shared" si="254"/>
        <v>0</v>
      </c>
      <c r="AZ249" s="215">
        <f t="shared" si="255"/>
        <v>0</v>
      </c>
      <c r="BA249" s="215"/>
      <c r="BB249" s="215">
        <f t="shared" si="226"/>
        <v>0</v>
      </c>
      <c r="BC249" s="215">
        <f t="shared" si="256"/>
        <v>0</v>
      </c>
      <c r="BD249" s="215">
        <f t="shared" si="227"/>
        <v>0</v>
      </c>
      <c r="BE249" s="214"/>
      <c r="BF249" s="215">
        <f t="shared" si="228"/>
        <v>0</v>
      </c>
      <c r="BG249" s="215">
        <f t="shared" si="257"/>
        <v>0</v>
      </c>
      <c r="BH249" s="215">
        <f t="shared" si="229"/>
        <v>0</v>
      </c>
      <c r="BI249" s="215"/>
      <c r="BJ249" s="215">
        <f t="shared" si="230"/>
        <v>0</v>
      </c>
      <c r="BK249" s="215">
        <f t="shared" si="258"/>
        <v>0</v>
      </c>
      <c r="BL249" s="215">
        <f t="shared" si="231"/>
        <v>0</v>
      </c>
      <c r="BM249" s="215">
        <f t="shared" si="259"/>
        <v>0</v>
      </c>
      <c r="BN249" s="215">
        <f t="shared" si="260"/>
        <v>0</v>
      </c>
      <c r="BO249" s="215">
        <f t="shared" si="261"/>
        <v>0</v>
      </c>
      <c r="BP249" s="215">
        <f t="shared" si="262"/>
        <v>0</v>
      </c>
      <c r="BQ249" s="215"/>
      <c r="BR249" s="215">
        <f t="shared" si="232"/>
        <v>0</v>
      </c>
      <c r="BS249" s="215">
        <f t="shared" si="263"/>
        <v>0</v>
      </c>
      <c r="BT249" s="215">
        <f t="shared" si="233"/>
        <v>0</v>
      </c>
      <c r="BU249" s="215"/>
      <c r="BV249" s="215">
        <f t="shared" si="234"/>
        <v>0</v>
      </c>
      <c r="BW249" s="215">
        <f t="shared" si="264"/>
        <v>0</v>
      </c>
      <c r="BX249" s="215">
        <f t="shared" si="235"/>
        <v>0</v>
      </c>
      <c r="BY249" s="215">
        <v>0</v>
      </c>
      <c r="BZ249" s="215">
        <f t="shared" si="236"/>
        <v>0</v>
      </c>
      <c r="CA249" s="215">
        <f t="shared" si="265"/>
        <v>0</v>
      </c>
      <c r="CB249" s="215">
        <f t="shared" si="237"/>
        <v>0</v>
      </c>
      <c r="CC249" s="215">
        <f t="shared" si="266"/>
        <v>0</v>
      </c>
      <c r="CD249" s="215">
        <f t="shared" si="267"/>
        <v>0</v>
      </c>
      <c r="CE249" s="219">
        <f t="shared" si="268"/>
        <v>0</v>
      </c>
      <c r="CF249" s="219">
        <f t="shared" si="269"/>
        <v>0</v>
      </c>
      <c r="CG249" s="241">
        <f t="shared" si="239"/>
        <v>0</v>
      </c>
      <c r="CH249" s="241">
        <f t="shared" si="240"/>
        <v>0</v>
      </c>
      <c r="CI249" s="241">
        <f t="shared" si="241"/>
        <v>0</v>
      </c>
      <c r="CJ249" s="241"/>
      <c r="CK249" s="241"/>
      <c r="CL249" s="241"/>
      <c r="CM249" s="241"/>
    </row>
    <row r="250" spans="1:91" ht="28.5" x14ac:dyDescent="0.35">
      <c r="A250" s="100" t="s">
        <v>875</v>
      </c>
      <c r="B250" s="19" t="s">
        <v>94</v>
      </c>
      <c r="C250" s="5" t="s">
        <v>147</v>
      </c>
      <c r="D250" s="6"/>
      <c r="E250" s="6"/>
      <c r="F250" s="6">
        <v>60</v>
      </c>
      <c r="G250" s="7">
        <v>933328</v>
      </c>
      <c r="H250" s="8">
        <f t="shared" si="238"/>
        <v>15555.466666666667</v>
      </c>
      <c r="I250" s="12" t="e">
        <f t="shared" si="270"/>
        <v>#DIV/0!</v>
      </c>
      <c r="J250" s="13">
        <f t="shared" si="271"/>
        <v>1600</v>
      </c>
      <c r="K250" s="14">
        <v>96000</v>
      </c>
      <c r="L250" s="14">
        <f t="shared" si="272"/>
        <v>1493324800</v>
      </c>
      <c r="M250" s="218" t="e">
        <f t="shared" si="208"/>
        <v>#DIV/0!</v>
      </c>
      <c r="N250" s="218">
        <f t="shared" si="209"/>
        <v>0</v>
      </c>
      <c r="O250" s="17">
        <v>0</v>
      </c>
      <c r="P250" s="17">
        <f t="shared" si="273"/>
        <v>0</v>
      </c>
      <c r="Q250" s="237">
        <v>0</v>
      </c>
      <c r="R250" s="8">
        <f t="shared" si="274"/>
        <v>0</v>
      </c>
      <c r="S250" s="212">
        <f t="shared" si="275"/>
        <v>0</v>
      </c>
      <c r="T250" s="212">
        <f t="shared" si="276"/>
        <v>0</v>
      </c>
      <c r="U250" s="215">
        <v>0</v>
      </c>
      <c r="V250" s="215">
        <f t="shared" si="214"/>
        <v>0</v>
      </c>
      <c r="W250" s="215">
        <f t="shared" si="242"/>
        <v>0</v>
      </c>
      <c r="X250" s="215">
        <f t="shared" si="215"/>
        <v>0</v>
      </c>
      <c r="Y250" s="221">
        <v>0</v>
      </c>
      <c r="Z250" s="221">
        <f t="shared" si="216"/>
        <v>0</v>
      </c>
      <c r="AA250" s="221">
        <f t="shared" si="243"/>
        <v>0</v>
      </c>
      <c r="AB250" s="221">
        <f t="shared" si="217"/>
        <v>0</v>
      </c>
      <c r="AC250" s="215">
        <v>0</v>
      </c>
      <c r="AD250" s="215">
        <f t="shared" si="218"/>
        <v>0</v>
      </c>
      <c r="AE250" s="215">
        <f t="shared" si="244"/>
        <v>0</v>
      </c>
      <c r="AF250" s="215">
        <f t="shared" si="219"/>
        <v>0</v>
      </c>
      <c r="AG250" s="215">
        <f t="shared" si="245"/>
        <v>0</v>
      </c>
      <c r="AH250" s="215">
        <f t="shared" si="246"/>
        <v>0</v>
      </c>
      <c r="AI250" s="215">
        <f t="shared" si="247"/>
        <v>0</v>
      </c>
      <c r="AJ250" s="215">
        <f t="shared" si="248"/>
        <v>0</v>
      </c>
      <c r="AK250" s="214">
        <v>0</v>
      </c>
      <c r="AL250" s="215">
        <f t="shared" si="220"/>
        <v>0</v>
      </c>
      <c r="AM250" s="215">
        <f t="shared" si="249"/>
        <v>0</v>
      </c>
      <c r="AN250" s="215">
        <f t="shared" si="221"/>
        <v>0</v>
      </c>
      <c r="AO250" s="215">
        <v>0</v>
      </c>
      <c r="AP250" s="215">
        <f t="shared" si="222"/>
        <v>0</v>
      </c>
      <c r="AQ250" s="215">
        <f t="shared" si="250"/>
        <v>0</v>
      </c>
      <c r="AR250" s="215">
        <f t="shared" si="223"/>
        <v>0</v>
      </c>
      <c r="AS250" s="215">
        <v>0</v>
      </c>
      <c r="AT250" s="215">
        <f t="shared" si="224"/>
        <v>0</v>
      </c>
      <c r="AU250" s="215">
        <f t="shared" si="251"/>
        <v>0</v>
      </c>
      <c r="AV250" s="215">
        <f t="shared" si="225"/>
        <v>0</v>
      </c>
      <c r="AW250" s="215">
        <f t="shared" si="252"/>
        <v>0</v>
      </c>
      <c r="AX250" s="215">
        <f t="shared" si="253"/>
        <v>0</v>
      </c>
      <c r="AY250" s="215">
        <f t="shared" si="254"/>
        <v>0</v>
      </c>
      <c r="AZ250" s="215">
        <f t="shared" si="255"/>
        <v>0</v>
      </c>
      <c r="BA250" s="215">
        <v>0</v>
      </c>
      <c r="BB250" s="215">
        <f t="shared" si="226"/>
        <v>0</v>
      </c>
      <c r="BC250" s="215">
        <f t="shared" si="256"/>
        <v>0</v>
      </c>
      <c r="BD250" s="215">
        <f t="shared" si="227"/>
        <v>0</v>
      </c>
      <c r="BE250" s="214">
        <v>0</v>
      </c>
      <c r="BF250" s="215">
        <f t="shared" si="228"/>
        <v>0</v>
      </c>
      <c r="BG250" s="215">
        <f t="shared" si="257"/>
        <v>0</v>
      </c>
      <c r="BH250" s="215">
        <f t="shared" si="229"/>
        <v>0</v>
      </c>
      <c r="BI250" s="215">
        <v>0</v>
      </c>
      <c r="BJ250" s="215">
        <f t="shared" si="230"/>
        <v>0</v>
      </c>
      <c r="BK250" s="215">
        <f t="shared" si="258"/>
        <v>0</v>
      </c>
      <c r="BL250" s="215">
        <f t="shared" si="231"/>
        <v>0</v>
      </c>
      <c r="BM250" s="215">
        <f t="shared" si="259"/>
        <v>0</v>
      </c>
      <c r="BN250" s="215">
        <f t="shared" si="260"/>
        <v>0</v>
      </c>
      <c r="BO250" s="215">
        <f t="shared" si="261"/>
        <v>0</v>
      </c>
      <c r="BP250" s="215">
        <f t="shared" si="262"/>
        <v>0</v>
      </c>
      <c r="BQ250" s="215">
        <v>0</v>
      </c>
      <c r="BR250" s="215">
        <f t="shared" si="232"/>
        <v>0</v>
      </c>
      <c r="BS250" s="215">
        <f t="shared" si="263"/>
        <v>0</v>
      </c>
      <c r="BT250" s="215">
        <f t="shared" si="233"/>
        <v>0</v>
      </c>
      <c r="BU250" s="215">
        <v>0</v>
      </c>
      <c r="BV250" s="215">
        <f t="shared" si="234"/>
        <v>0</v>
      </c>
      <c r="BW250" s="215">
        <f t="shared" si="264"/>
        <v>0</v>
      </c>
      <c r="BX250" s="215">
        <f t="shared" si="235"/>
        <v>0</v>
      </c>
      <c r="BY250" s="215">
        <v>0</v>
      </c>
      <c r="BZ250" s="215">
        <f t="shared" si="236"/>
        <v>0</v>
      </c>
      <c r="CA250" s="215">
        <f t="shared" si="265"/>
        <v>0</v>
      </c>
      <c r="CB250" s="215">
        <f t="shared" si="237"/>
        <v>0</v>
      </c>
      <c r="CC250" s="215">
        <f t="shared" si="266"/>
        <v>0</v>
      </c>
      <c r="CD250" s="215">
        <f t="shared" si="267"/>
        <v>0</v>
      </c>
      <c r="CE250" s="219">
        <f t="shared" si="268"/>
        <v>0</v>
      </c>
      <c r="CF250" s="219">
        <f t="shared" si="269"/>
        <v>0</v>
      </c>
      <c r="CG250" s="241">
        <f t="shared" si="239"/>
        <v>0</v>
      </c>
      <c r="CH250" s="241">
        <f t="shared" si="240"/>
        <v>0</v>
      </c>
      <c r="CI250" s="241">
        <f t="shared" si="241"/>
        <v>0</v>
      </c>
      <c r="CJ250" s="241"/>
      <c r="CK250" s="241"/>
      <c r="CL250" s="241"/>
      <c r="CM250" s="241"/>
    </row>
    <row r="251" spans="1:91" ht="28.5" x14ac:dyDescent="0.35">
      <c r="A251" s="100" t="s">
        <v>875</v>
      </c>
      <c r="B251" s="19" t="s">
        <v>94</v>
      </c>
      <c r="C251" s="5" t="s">
        <v>406</v>
      </c>
      <c r="D251" s="6"/>
      <c r="E251" s="6"/>
      <c r="F251" s="6">
        <v>100</v>
      </c>
      <c r="G251" s="7">
        <v>317856</v>
      </c>
      <c r="H251" s="8">
        <f t="shared" si="238"/>
        <v>3178.56</v>
      </c>
      <c r="I251" s="12" t="e">
        <f t="shared" si="270"/>
        <v>#DIV/0!</v>
      </c>
      <c r="J251" s="13">
        <f t="shared" si="271"/>
        <v>1200</v>
      </c>
      <c r="K251" s="14">
        <v>120000</v>
      </c>
      <c r="L251" s="14">
        <f t="shared" si="272"/>
        <v>381427200</v>
      </c>
      <c r="M251" s="218" t="e">
        <f t="shared" si="208"/>
        <v>#DIV/0!</v>
      </c>
      <c r="N251" s="218">
        <f t="shared" si="209"/>
        <v>0</v>
      </c>
      <c r="O251" s="198">
        <v>0</v>
      </c>
      <c r="P251" s="17">
        <f t="shared" si="273"/>
        <v>0</v>
      </c>
      <c r="Q251" s="237">
        <v>0</v>
      </c>
      <c r="R251" s="8">
        <f t="shared" si="274"/>
        <v>0</v>
      </c>
      <c r="S251" s="212">
        <f t="shared" si="275"/>
        <v>0</v>
      </c>
      <c r="T251" s="212">
        <f t="shared" si="276"/>
        <v>0</v>
      </c>
      <c r="U251" s="215">
        <v>0</v>
      </c>
      <c r="V251" s="215">
        <f t="shared" si="214"/>
        <v>0</v>
      </c>
      <c r="W251" s="215">
        <f t="shared" si="242"/>
        <v>0</v>
      </c>
      <c r="X251" s="215">
        <f t="shared" si="215"/>
        <v>0</v>
      </c>
      <c r="Y251" s="221">
        <v>0</v>
      </c>
      <c r="Z251" s="221">
        <f t="shared" si="216"/>
        <v>0</v>
      </c>
      <c r="AA251" s="221">
        <f t="shared" si="243"/>
        <v>0</v>
      </c>
      <c r="AB251" s="221">
        <f t="shared" si="217"/>
        <v>0</v>
      </c>
      <c r="AC251" s="215">
        <v>0</v>
      </c>
      <c r="AD251" s="215">
        <f t="shared" si="218"/>
        <v>0</v>
      </c>
      <c r="AE251" s="215">
        <f t="shared" si="244"/>
        <v>0</v>
      </c>
      <c r="AF251" s="215">
        <f t="shared" si="219"/>
        <v>0</v>
      </c>
      <c r="AG251" s="215">
        <f t="shared" si="245"/>
        <v>0</v>
      </c>
      <c r="AH251" s="215">
        <f t="shared" si="246"/>
        <v>0</v>
      </c>
      <c r="AI251" s="215">
        <f t="shared" si="247"/>
        <v>0</v>
      </c>
      <c r="AJ251" s="215">
        <f t="shared" si="248"/>
        <v>0</v>
      </c>
      <c r="AK251" s="214">
        <v>0</v>
      </c>
      <c r="AL251" s="215">
        <f t="shared" si="220"/>
        <v>0</v>
      </c>
      <c r="AM251" s="215">
        <f t="shared" si="249"/>
        <v>0</v>
      </c>
      <c r="AN251" s="215">
        <f t="shared" si="221"/>
        <v>0</v>
      </c>
      <c r="AO251" s="215">
        <v>0</v>
      </c>
      <c r="AP251" s="215">
        <f t="shared" si="222"/>
        <v>0</v>
      </c>
      <c r="AQ251" s="215">
        <f t="shared" si="250"/>
        <v>0</v>
      </c>
      <c r="AR251" s="215">
        <f t="shared" si="223"/>
        <v>0</v>
      </c>
      <c r="AS251" s="215">
        <v>0</v>
      </c>
      <c r="AT251" s="215">
        <f t="shared" si="224"/>
        <v>0</v>
      </c>
      <c r="AU251" s="215">
        <f t="shared" si="251"/>
        <v>0</v>
      </c>
      <c r="AV251" s="215">
        <f t="shared" si="225"/>
        <v>0</v>
      </c>
      <c r="AW251" s="215">
        <f t="shared" si="252"/>
        <v>0</v>
      </c>
      <c r="AX251" s="215">
        <f t="shared" si="253"/>
        <v>0</v>
      </c>
      <c r="AY251" s="215">
        <f t="shared" si="254"/>
        <v>0</v>
      </c>
      <c r="AZ251" s="215">
        <f t="shared" si="255"/>
        <v>0</v>
      </c>
      <c r="BA251" s="215">
        <v>0</v>
      </c>
      <c r="BB251" s="215">
        <f t="shared" si="226"/>
        <v>0</v>
      </c>
      <c r="BC251" s="215">
        <f t="shared" si="256"/>
        <v>0</v>
      </c>
      <c r="BD251" s="215">
        <f t="shared" si="227"/>
        <v>0</v>
      </c>
      <c r="BE251" s="214">
        <v>0</v>
      </c>
      <c r="BF251" s="215">
        <f t="shared" si="228"/>
        <v>0</v>
      </c>
      <c r="BG251" s="215">
        <f t="shared" si="257"/>
        <v>0</v>
      </c>
      <c r="BH251" s="215">
        <f t="shared" si="229"/>
        <v>0</v>
      </c>
      <c r="BI251" s="215">
        <v>0</v>
      </c>
      <c r="BJ251" s="215">
        <f t="shared" si="230"/>
        <v>0</v>
      </c>
      <c r="BK251" s="215">
        <f t="shared" si="258"/>
        <v>0</v>
      </c>
      <c r="BL251" s="215">
        <f t="shared" si="231"/>
        <v>0</v>
      </c>
      <c r="BM251" s="215">
        <f t="shared" si="259"/>
        <v>0</v>
      </c>
      <c r="BN251" s="215">
        <f t="shared" si="260"/>
        <v>0</v>
      </c>
      <c r="BO251" s="215">
        <f t="shared" si="261"/>
        <v>0</v>
      </c>
      <c r="BP251" s="215">
        <f t="shared" si="262"/>
        <v>0</v>
      </c>
      <c r="BQ251" s="215">
        <v>0</v>
      </c>
      <c r="BR251" s="215">
        <f t="shared" si="232"/>
        <v>0</v>
      </c>
      <c r="BS251" s="215">
        <f t="shared" si="263"/>
        <v>0</v>
      </c>
      <c r="BT251" s="215">
        <f t="shared" si="233"/>
        <v>0</v>
      </c>
      <c r="BU251" s="215">
        <v>0</v>
      </c>
      <c r="BV251" s="215">
        <f t="shared" si="234"/>
        <v>0</v>
      </c>
      <c r="BW251" s="215">
        <f t="shared" si="264"/>
        <v>0</v>
      </c>
      <c r="BX251" s="215">
        <f t="shared" si="235"/>
        <v>0</v>
      </c>
      <c r="BY251" s="215">
        <v>0</v>
      </c>
      <c r="BZ251" s="215">
        <f t="shared" si="236"/>
        <v>0</v>
      </c>
      <c r="CA251" s="215">
        <f t="shared" si="265"/>
        <v>0</v>
      </c>
      <c r="CB251" s="215">
        <f t="shared" si="237"/>
        <v>0</v>
      </c>
      <c r="CC251" s="215">
        <f t="shared" si="266"/>
        <v>0</v>
      </c>
      <c r="CD251" s="215">
        <f t="shared" si="267"/>
        <v>0</v>
      </c>
      <c r="CE251" s="219">
        <f t="shared" si="268"/>
        <v>0</v>
      </c>
      <c r="CF251" s="219">
        <f t="shared" si="269"/>
        <v>0</v>
      </c>
      <c r="CG251" s="241">
        <f t="shared" si="239"/>
        <v>0</v>
      </c>
      <c r="CH251" s="241">
        <f t="shared" si="240"/>
        <v>0</v>
      </c>
      <c r="CI251" s="241">
        <f t="shared" si="241"/>
        <v>0</v>
      </c>
      <c r="CJ251" s="241"/>
      <c r="CK251" s="241"/>
      <c r="CL251" s="241"/>
      <c r="CM251" s="241"/>
    </row>
    <row r="252" spans="1:91" ht="28.5" x14ac:dyDescent="0.35">
      <c r="A252" s="100" t="s">
        <v>875</v>
      </c>
      <c r="B252" s="19" t="s">
        <v>94</v>
      </c>
      <c r="C252" s="5" t="s">
        <v>161</v>
      </c>
      <c r="D252" s="6"/>
      <c r="E252" s="6"/>
      <c r="F252" s="6">
        <v>100</v>
      </c>
      <c r="G252" s="7">
        <v>322291</v>
      </c>
      <c r="H252" s="8">
        <f t="shared" si="238"/>
        <v>3222.91</v>
      </c>
      <c r="I252" s="12" t="e">
        <f t="shared" si="270"/>
        <v>#DIV/0!</v>
      </c>
      <c r="J252" s="13">
        <f t="shared" si="271"/>
        <v>1200</v>
      </c>
      <c r="K252" s="14">
        <v>120000</v>
      </c>
      <c r="L252" s="14">
        <f t="shared" si="272"/>
        <v>386749200</v>
      </c>
      <c r="M252" s="218" t="e">
        <f t="shared" si="208"/>
        <v>#DIV/0!</v>
      </c>
      <c r="N252" s="218">
        <f t="shared" si="209"/>
        <v>0</v>
      </c>
      <c r="O252" s="198">
        <v>0</v>
      </c>
      <c r="P252" s="17">
        <f t="shared" si="273"/>
        <v>0</v>
      </c>
      <c r="Q252" s="237">
        <v>0</v>
      </c>
      <c r="R252" s="8">
        <f t="shared" si="274"/>
        <v>0</v>
      </c>
      <c r="S252" s="212">
        <f t="shared" si="275"/>
        <v>0</v>
      </c>
      <c r="T252" s="212">
        <f t="shared" si="276"/>
        <v>0</v>
      </c>
      <c r="U252" s="215">
        <v>0</v>
      </c>
      <c r="V252" s="215">
        <f t="shared" si="214"/>
        <v>0</v>
      </c>
      <c r="W252" s="215">
        <f t="shared" si="242"/>
        <v>0</v>
      </c>
      <c r="X252" s="215">
        <f t="shared" si="215"/>
        <v>0</v>
      </c>
      <c r="Y252" s="221">
        <v>0</v>
      </c>
      <c r="Z252" s="221">
        <f t="shared" si="216"/>
        <v>0</v>
      </c>
      <c r="AA252" s="221">
        <f t="shared" si="243"/>
        <v>0</v>
      </c>
      <c r="AB252" s="221">
        <f t="shared" si="217"/>
        <v>0</v>
      </c>
      <c r="AC252" s="215">
        <v>0</v>
      </c>
      <c r="AD252" s="215">
        <f t="shared" si="218"/>
        <v>0</v>
      </c>
      <c r="AE252" s="215">
        <f t="shared" si="244"/>
        <v>0</v>
      </c>
      <c r="AF252" s="215">
        <f t="shared" si="219"/>
        <v>0</v>
      </c>
      <c r="AG252" s="215">
        <f t="shared" si="245"/>
        <v>0</v>
      </c>
      <c r="AH252" s="215">
        <f t="shared" si="246"/>
        <v>0</v>
      </c>
      <c r="AI252" s="215">
        <f t="shared" si="247"/>
        <v>0</v>
      </c>
      <c r="AJ252" s="215">
        <f t="shared" si="248"/>
        <v>0</v>
      </c>
      <c r="AK252" s="214">
        <v>0</v>
      </c>
      <c r="AL252" s="215">
        <f t="shared" si="220"/>
        <v>0</v>
      </c>
      <c r="AM252" s="215">
        <f t="shared" si="249"/>
        <v>0</v>
      </c>
      <c r="AN252" s="215">
        <f t="shared" si="221"/>
        <v>0</v>
      </c>
      <c r="AO252" s="215">
        <v>0</v>
      </c>
      <c r="AP252" s="215">
        <f t="shared" si="222"/>
        <v>0</v>
      </c>
      <c r="AQ252" s="215">
        <f t="shared" si="250"/>
        <v>0</v>
      </c>
      <c r="AR252" s="215">
        <f t="shared" si="223"/>
        <v>0</v>
      </c>
      <c r="AS252" s="215">
        <v>0</v>
      </c>
      <c r="AT252" s="215">
        <f t="shared" si="224"/>
        <v>0</v>
      </c>
      <c r="AU252" s="215">
        <f t="shared" si="251"/>
        <v>0</v>
      </c>
      <c r="AV252" s="215">
        <f t="shared" si="225"/>
        <v>0</v>
      </c>
      <c r="AW252" s="215">
        <f t="shared" si="252"/>
        <v>0</v>
      </c>
      <c r="AX252" s="215">
        <f t="shared" si="253"/>
        <v>0</v>
      </c>
      <c r="AY252" s="215">
        <f t="shared" si="254"/>
        <v>0</v>
      </c>
      <c r="AZ252" s="215">
        <f t="shared" si="255"/>
        <v>0</v>
      </c>
      <c r="BA252" s="215">
        <v>0</v>
      </c>
      <c r="BB252" s="215">
        <f t="shared" si="226"/>
        <v>0</v>
      </c>
      <c r="BC252" s="215">
        <f t="shared" si="256"/>
        <v>0</v>
      </c>
      <c r="BD252" s="215">
        <f t="shared" si="227"/>
        <v>0</v>
      </c>
      <c r="BE252" s="214">
        <v>0</v>
      </c>
      <c r="BF252" s="215">
        <f t="shared" si="228"/>
        <v>0</v>
      </c>
      <c r="BG252" s="215">
        <f t="shared" si="257"/>
        <v>0</v>
      </c>
      <c r="BH252" s="215">
        <f t="shared" si="229"/>
        <v>0</v>
      </c>
      <c r="BI252" s="215">
        <v>0</v>
      </c>
      <c r="BJ252" s="215">
        <f t="shared" si="230"/>
        <v>0</v>
      </c>
      <c r="BK252" s="215">
        <f t="shared" si="258"/>
        <v>0</v>
      </c>
      <c r="BL252" s="215">
        <f t="shared" si="231"/>
        <v>0</v>
      </c>
      <c r="BM252" s="215">
        <f t="shared" si="259"/>
        <v>0</v>
      </c>
      <c r="BN252" s="215">
        <f t="shared" si="260"/>
        <v>0</v>
      </c>
      <c r="BO252" s="215">
        <f t="shared" si="261"/>
        <v>0</v>
      </c>
      <c r="BP252" s="215">
        <f t="shared" si="262"/>
        <v>0</v>
      </c>
      <c r="BQ252" s="215">
        <v>0</v>
      </c>
      <c r="BR252" s="215">
        <f t="shared" si="232"/>
        <v>0</v>
      </c>
      <c r="BS252" s="215">
        <f t="shared" si="263"/>
        <v>0</v>
      </c>
      <c r="BT252" s="215">
        <f t="shared" si="233"/>
        <v>0</v>
      </c>
      <c r="BU252" s="215">
        <v>0</v>
      </c>
      <c r="BV252" s="215">
        <f t="shared" si="234"/>
        <v>0</v>
      </c>
      <c r="BW252" s="215">
        <f t="shared" si="264"/>
        <v>0</v>
      </c>
      <c r="BX252" s="215">
        <f t="shared" si="235"/>
        <v>0</v>
      </c>
      <c r="BY252" s="215">
        <v>0</v>
      </c>
      <c r="BZ252" s="215">
        <f t="shared" si="236"/>
        <v>0</v>
      </c>
      <c r="CA252" s="215">
        <f t="shared" si="265"/>
        <v>0</v>
      </c>
      <c r="CB252" s="215">
        <f t="shared" si="237"/>
        <v>0</v>
      </c>
      <c r="CC252" s="215">
        <f t="shared" si="266"/>
        <v>0</v>
      </c>
      <c r="CD252" s="215">
        <f t="shared" si="267"/>
        <v>0</v>
      </c>
      <c r="CE252" s="219">
        <f t="shared" si="268"/>
        <v>0</v>
      </c>
      <c r="CF252" s="219">
        <f t="shared" si="269"/>
        <v>0</v>
      </c>
      <c r="CG252" s="241">
        <f t="shared" si="239"/>
        <v>0</v>
      </c>
      <c r="CH252" s="241">
        <f t="shared" si="240"/>
        <v>0</v>
      </c>
      <c r="CI252" s="241">
        <f t="shared" si="241"/>
        <v>0</v>
      </c>
      <c r="CJ252" s="241"/>
      <c r="CK252" s="241"/>
      <c r="CL252" s="241"/>
      <c r="CM252" s="241"/>
    </row>
    <row r="253" spans="1:91" x14ac:dyDescent="0.35">
      <c r="A253" s="43" t="s">
        <v>8</v>
      </c>
      <c r="B253" s="19" t="s">
        <v>94</v>
      </c>
      <c r="C253" s="133" t="s">
        <v>143</v>
      </c>
      <c r="D253" s="46" t="s">
        <v>452</v>
      </c>
      <c r="E253" s="130">
        <v>1</v>
      </c>
      <c r="F253" s="6">
        <v>1</v>
      </c>
      <c r="G253" s="7">
        <v>1232000</v>
      </c>
      <c r="H253" s="8">
        <f t="shared" si="238"/>
        <v>1232000</v>
      </c>
      <c r="I253" s="12">
        <f t="shared" si="270"/>
        <v>1000</v>
      </c>
      <c r="J253" s="13">
        <f t="shared" si="271"/>
        <v>1000</v>
      </c>
      <c r="K253" s="14">
        <v>1000</v>
      </c>
      <c r="L253" s="14">
        <f t="shared" si="272"/>
        <v>1232000000</v>
      </c>
      <c r="M253" s="218">
        <f t="shared" si="208"/>
        <v>0</v>
      </c>
      <c r="N253" s="218">
        <f t="shared" si="209"/>
        <v>0</v>
      </c>
      <c r="O253" s="17">
        <v>0</v>
      </c>
      <c r="P253" s="17">
        <f t="shared" si="273"/>
        <v>0</v>
      </c>
      <c r="Q253" s="237">
        <v>0</v>
      </c>
      <c r="R253" s="8">
        <f t="shared" si="274"/>
        <v>0</v>
      </c>
      <c r="S253" s="212">
        <f t="shared" si="275"/>
        <v>0</v>
      </c>
      <c r="T253" s="212">
        <f t="shared" si="276"/>
        <v>0</v>
      </c>
      <c r="U253" s="215"/>
      <c r="V253" s="215">
        <f t="shared" si="214"/>
        <v>0</v>
      </c>
      <c r="W253" s="215">
        <f t="shared" si="242"/>
        <v>0</v>
      </c>
      <c r="X253" s="215">
        <f t="shared" si="215"/>
        <v>0</v>
      </c>
      <c r="Y253" s="221"/>
      <c r="Z253" s="221">
        <f t="shared" si="216"/>
        <v>0</v>
      </c>
      <c r="AA253" s="221">
        <f t="shared" si="243"/>
        <v>0</v>
      </c>
      <c r="AB253" s="221">
        <f t="shared" si="217"/>
        <v>0</v>
      </c>
      <c r="AC253" s="215"/>
      <c r="AD253" s="215">
        <f t="shared" si="218"/>
        <v>0</v>
      </c>
      <c r="AE253" s="215">
        <f t="shared" si="244"/>
        <v>0</v>
      </c>
      <c r="AF253" s="215">
        <f t="shared" si="219"/>
        <v>0</v>
      </c>
      <c r="AG253" s="215">
        <f t="shared" si="245"/>
        <v>0</v>
      </c>
      <c r="AH253" s="215">
        <f t="shared" si="246"/>
        <v>0</v>
      </c>
      <c r="AI253" s="215">
        <f t="shared" si="247"/>
        <v>0</v>
      </c>
      <c r="AJ253" s="215">
        <f t="shared" si="248"/>
        <v>0</v>
      </c>
      <c r="AK253" s="214"/>
      <c r="AL253" s="215">
        <f t="shared" si="220"/>
        <v>0</v>
      </c>
      <c r="AM253" s="215">
        <f t="shared" si="249"/>
        <v>0</v>
      </c>
      <c r="AN253" s="215">
        <f t="shared" si="221"/>
        <v>0</v>
      </c>
      <c r="AO253" s="215"/>
      <c r="AP253" s="215">
        <f t="shared" si="222"/>
        <v>0</v>
      </c>
      <c r="AQ253" s="215">
        <f t="shared" si="250"/>
        <v>0</v>
      </c>
      <c r="AR253" s="215">
        <f t="shared" si="223"/>
        <v>0</v>
      </c>
      <c r="AS253" s="215"/>
      <c r="AT253" s="215">
        <f t="shared" si="224"/>
        <v>0</v>
      </c>
      <c r="AU253" s="215">
        <f t="shared" si="251"/>
        <v>0</v>
      </c>
      <c r="AV253" s="215">
        <f t="shared" si="225"/>
        <v>0</v>
      </c>
      <c r="AW253" s="215">
        <f t="shared" si="252"/>
        <v>0</v>
      </c>
      <c r="AX253" s="215">
        <f t="shared" si="253"/>
        <v>0</v>
      </c>
      <c r="AY253" s="215">
        <f t="shared" si="254"/>
        <v>0</v>
      </c>
      <c r="AZ253" s="215">
        <f t="shared" si="255"/>
        <v>0</v>
      </c>
      <c r="BA253" s="215"/>
      <c r="BB253" s="215">
        <f t="shared" si="226"/>
        <v>0</v>
      </c>
      <c r="BC253" s="215">
        <f t="shared" si="256"/>
        <v>0</v>
      </c>
      <c r="BD253" s="215">
        <f t="shared" si="227"/>
        <v>0</v>
      </c>
      <c r="BE253" s="214"/>
      <c r="BF253" s="215">
        <f t="shared" si="228"/>
        <v>0</v>
      </c>
      <c r="BG253" s="215">
        <f t="shared" si="257"/>
        <v>0</v>
      </c>
      <c r="BH253" s="215">
        <f t="shared" si="229"/>
        <v>0</v>
      </c>
      <c r="BI253" s="215"/>
      <c r="BJ253" s="215">
        <f t="shared" si="230"/>
        <v>0</v>
      </c>
      <c r="BK253" s="215">
        <f t="shared" si="258"/>
        <v>0</v>
      </c>
      <c r="BL253" s="215">
        <f t="shared" si="231"/>
        <v>0</v>
      </c>
      <c r="BM253" s="215">
        <f t="shared" si="259"/>
        <v>0</v>
      </c>
      <c r="BN253" s="215">
        <f t="shared" si="260"/>
        <v>0</v>
      </c>
      <c r="BO253" s="215">
        <f t="shared" si="261"/>
        <v>0</v>
      </c>
      <c r="BP253" s="215">
        <f t="shared" si="262"/>
        <v>0</v>
      </c>
      <c r="BQ253" s="215"/>
      <c r="BR253" s="215">
        <f t="shared" si="232"/>
        <v>0</v>
      </c>
      <c r="BS253" s="215">
        <f t="shared" si="263"/>
        <v>0</v>
      </c>
      <c r="BT253" s="215">
        <f t="shared" si="233"/>
        <v>0</v>
      </c>
      <c r="BU253" s="215"/>
      <c r="BV253" s="215">
        <f t="shared" si="234"/>
        <v>0</v>
      </c>
      <c r="BW253" s="215">
        <f t="shared" si="264"/>
        <v>0</v>
      </c>
      <c r="BX253" s="215">
        <f t="shared" si="235"/>
        <v>0</v>
      </c>
      <c r="BY253" s="215">
        <v>0</v>
      </c>
      <c r="BZ253" s="215">
        <f t="shared" si="236"/>
        <v>0</v>
      </c>
      <c r="CA253" s="215">
        <f t="shared" si="265"/>
        <v>0</v>
      </c>
      <c r="CB253" s="215">
        <f t="shared" si="237"/>
        <v>0</v>
      </c>
      <c r="CC253" s="215">
        <f t="shared" si="266"/>
        <v>0</v>
      </c>
      <c r="CD253" s="215">
        <f t="shared" si="267"/>
        <v>0</v>
      </c>
      <c r="CE253" s="219">
        <f t="shared" si="268"/>
        <v>0</v>
      </c>
      <c r="CF253" s="219">
        <f t="shared" si="269"/>
        <v>0</v>
      </c>
      <c r="CG253" s="241">
        <f t="shared" si="239"/>
        <v>0</v>
      </c>
      <c r="CH253" s="241">
        <f t="shared" si="240"/>
        <v>0</v>
      </c>
      <c r="CI253" s="241">
        <f t="shared" si="241"/>
        <v>0</v>
      </c>
      <c r="CJ253" s="241"/>
      <c r="CK253" s="241"/>
      <c r="CL253" s="241"/>
      <c r="CM253" s="241"/>
    </row>
    <row r="254" spans="1:91" ht="28.5" x14ac:dyDescent="0.35">
      <c r="A254" s="100" t="s">
        <v>875</v>
      </c>
      <c r="B254" s="19" t="s">
        <v>94</v>
      </c>
      <c r="C254" s="91" t="s">
        <v>144</v>
      </c>
      <c r="D254" s="46" t="s">
        <v>452</v>
      </c>
      <c r="E254" s="6"/>
      <c r="F254" s="6">
        <v>1</v>
      </c>
      <c r="G254" s="7">
        <v>1030000</v>
      </c>
      <c r="H254" s="8">
        <f t="shared" si="238"/>
        <v>1030000</v>
      </c>
      <c r="I254" s="12" t="e">
        <f t="shared" si="270"/>
        <v>#DIV/0!</v>
      </c>
      <c r="J254" s="13">
        <f t="shared" si="271"/>
        <v>1000</v>
      </c>
      <c r="K254" s="14">
        <v>1000</v>
      </c>
      <c r="L254" s="14">
        <f t="shared" si="272"/>
        <v>1030000000</v>
      </c>
      <c r="M254" s="218" t="e">
        <f t="shared" si="208"/>
        <v>#DIV/0!</v>
      </c>
      <c r="N254" s="218">
        <f t="shared" si="209"/>
        <v>0</v>
      </c>
      <c r="O254" s="17">
        <v>0</v>
      </c>
      <c r="P254" s="17">
        <f t="shared" si="273"/>
        <v>0</v>
      </c>
      <c r="Q254" s="237">
        <v>0</v>
      </c>
      <c r="R254" s="8">
        <f t="shared" si="274"/>
        <v>0</v>
      </c>
      <c r="S254" s="212">
        <f t="shared" si="275"/>
        <v>0</v>
      </c>
      <c r="T254" s="212">
        <f t="shared" si="276"/>
        <v>0</v>
      </c>
      <c r="U254" s="215">
        <v>0</v>
      </c>
      <c r="V254" s="215">
        <f t="shared" si="214"/>
        <v>0</v>
      </c>
      <c r="W254" s="215">
        <f t="shared" si="242"/>
        <v>0</v>
      </c>
      <c r="X254" s="215">
        <f t="shared" si="215"/>
        <v>0</v>
      </c>
      <c r="Y254" s="221">
        <v>0</v>
      </c>
      <c r="Z254" s="221">
        <f t="shared" si="216"/>
        <v>0</v>
      </c>
      <c r="AA254" s="221">
        <f t="shared" si="243"/>
        <v>0</v>
      </c>
      <c r="AB254" s="221">
        <f t="shared" si="217"/>
        <v>0</v>
      </c>
      <c r="AC254" s="215">
        <v>0</v>
      </c>
      <c r="AD254" s="215">
        <f t="shared" si="218"/>
        <v>0</v>
      </c>
      <c r="AE254" s="215">
        <f t="shared" si="244"/>
        <v>0</v>
      </c>
      <c r="AF254" s="215">
        <f t="shared" si="219"/>
        <v>0</v>
      </c>
      <c r="AG254" s="215">
        <f t="shared" si="245"/>
        <v>0</v>
      </c>
      <c r="AH254" s="215">
        <f t="shared" si="246"/>
        <v>0</v>
      </c>
      <c r="AI254" s="215">
        <f t="shared" si="247"/>
        <v>0</v>
      </c>
      <c r="AJ254" s="215">
        <f t="shared" si="248"/>
        <v>0</v>
      </c>
      <c r="AK254" s="214">
        <v>0</v>
      </c>
      <c r="AL254" s="215">
        <f t="shared" si="220"/>
        <v>0</v>
      </c>
      <c r="AM254" s="215">
        <f t="shared" si="249"/>
        <v>0</v>
      </c>
      <c r="AN254" s="215">
        <f t="shared" si="221"/>
        <v>0</v>
      </c>
      <c r="AO254" s="215">
        <v>0</v>
      </c>
      <c r="AP254" s="215">
        <f t="shared" si="222"/>
        <v>0</v>
      </c>
      <c r="AQ254" s="215">
        <f t="shared" si="250"/>
        <v>0</v>
      </c>
      <c r="AR254" s="215">
        <f t="shared" si="223"/>
        <v>0</v>
      </c>
      <c r="AS254" s="215">
        <v>0</v>
      </c>
      <c r="AT254" s="215">
        <f t="shared" si="224"/>
        <v>0</v>
      </c>
      <c r="AU254" s="215">
        <f t="shared" si="251"/>
        <v>0</v>
      </c>
      <c r="AV254" s="215">
        <f t="shared" si="225"/>
        <v>0</v>
      </c>
      <c r="AW254" s="215">
        <f t="shared" si="252"/>
        <v>0</v>
      </c>
      <c r="AX254" s="215">
        <f t="shared" si="253"/>
        <v>0</v>
      </c>
      <c r="AY254" s="215">
        <f t="shared" si="254"/>
        <v>0</v>
      </c>
      <c r="AZ254" s="215">
        <f t="shared" si="255"/>
        <v>0</v>
      </c>
      <c r="BA254" s="215">
        <v>0</v>
      </c>
      <c r="BB254" s="215">
        <f t="shared" si="226"/>
        <v>0</v>
      </c>
      <c r="BC254" s="215">
        <f t="shared" si="256"/>
        <v>0</v>
      </c>
      <c r="BD254" s="215">
        <f t="shared" si="227"/>
        <v>0</v>
      </c>
      <c r="BE254" s="214">
        <v>0</v>
      </c>
      <c r="BF254" s="215">
        <f t="shared" si="228"/>
        <v>0</v>
      </c>
      <c r="BG254" s="215">
        <f t="shared" si="257"/>
        <v>0</v>
      </c>
      <c r="BH254" s="215">
        <f t="shared" si="229"/>
        <v>0</v>
      </c>
      <c r="BI254" s="215">
        <v>0</v>
      </c>
      <c r="BJ254" s="215">
        <f t="shared" si="230"/>
        <v>0</v>
      </c>
      <c r="BK254" s="215">
        <f t="shared" si="258"/>
        <v>0</v>
      </c>
      <c r="BL254" s="215">
        <f t="shared" si="231"/>
        <v>0</v>
      </c>
      <c r="BM254" s="215">
        <f t="shared" si="259"/>
        <v>0</v>
      </c>
      <c r="BN254" s="215">
        <f t="shared" si="260"/>
        <v>0</v>
      </c>
      <c r="BO254" s="215">
        <f t="shared" si="261"/>
        <v>0</v>
      </c>
      <c r="BP254" s="215">
        <f t="shared" si="262"/>
        <v>0</v>
      </c>
      <c r="BQ254" s="215">
        <v>0</v>
      </c>
      <c r="BR254" s="215">
        <f t="shared" si="232"/>
        <v>0</v>
      </c>
      <c r="BS254" s="215">
        <f t="shared" si="263"/>
        <v>0</v>
      </c>
      <c r="BT254" s="215">
        <f t="shared" si="233"/>
        <v>0</v>
      </c>
      <c r="BU254" s="215">
        <v>0</v>
      </c>
      <c r="BV254" s="215">
        <f t="shared" si="234"/>
        <v>0</v>
      </c>
      <c r="BW254" s="215">
        <f t="shared" si="264"/>
        <v>0</v>
      </c>
      <c r="BX254" s="215">
        <f t="shared" si="235"/>
        <v>0</v>
      </c>
      <c r="BY254" s="215">
        <v>0</v>
      </c>
      <c r="BZ254" s="215">
        <f t="shared" si="236"/>
        <v>0</v>
      </c>
      <c r="CA254" s="215">
        <f t="shared" si="265"/>
        <v>0</v>
      </c>
      <c r="CB254" s="215">
        <f t="shared" si="237"/>
        <v>0</v>
      </c>
      <c r="CC254" s="215">
        <f t="shared" si="266"/>
        <v>0</v>
      </c>
      <c r="CD254" s="215">
        <f t="shared" si="267"/>
        <v>0</v>
      </c>
      <c r="CE254" s="219">
        <f t="shared" si="268"/>
        <v>0</v>
      </c>
      <c r="CF254" s="219">
        <f t="shared" si="269"/>
        <v>0</v>
      </c>
      <c r="CG254" s="241">
        <f t="shared" si="239"/>
        <v>0</v>
      </c>
      <c r="CH254" s="241">
        <f t="shared" si="240"/>
        <v>0</v>
      </c>
      <c r="CI254" s="241">
        <f t="shared" si="241"/>
        <v>0</v>
      </c>
      <c r="CJ254" s="241"/>
      <c r="CK254" s="241"/>
      <c r="CL254" s="241"/>
      <c r="CM254" s="241"/>
    </row>
    <row r="255" spans="1:91" x14ac:dyDescent="0.35">
      <c r="A255" s="43" t="s">
        <v>8</v>
      </c>
      <c r="B255" s="19" t="s">
        <v>94</v>
      </c>
      <c r="C255" s="133" t="s">
        <v>457</v>
      </c>
      <c r="D255" s="60" t="s">
        <v>452</v>
      </c>
      <c r="E255" s="130">
        <v>1</v>
      </c>
      <c r="F255" s="6">
        <v>1</v>
      </c>
      <c r="G255" s="7">
        <v>1126400</v>
      </c>
      <c r="H255" s="8">
        <f t="shared" si="238"/>
        <v>1126400</v>
      </c>
      <c r="I255" s="12">
        <f t="shared" si="270"/>
        <v>1000</v>
      </c>
      <c r="J255" s="13">
        <f t="shared" si="271"/>
        <v>1000</v>
      </c>
      <c r="K255" s="14">
        <v>1000</v>
      </c>
      <c r="L255" s="14">
        <f t="shared" si="272"/>
        <v>1126400000</v>
      </c>
      <c r="M255" s="218">
        <f t="shared" si="208"/>
        <v>0</v>
      </c>
      <c r="N255" s="218">
        <f t="shared" si="209"/>
        <v>0</v>
      </c>
      <c r="O255" s="17">
        <v>0</v>
      </c>
      <c r="P255" s="17">
        <f t="shared" si="273"/>
        <v>0</v>
      </c>
      <c r="Q255" s="237">
        <v>0</v>
      </c>
      <c r="R255" s="8">
        <f t="shared" si="274"/>
        <v>0</v>
      </c>
      <c r="S255" s="212">
        <f t="shared" si="275"/>
        <v>0</v>
      </c>
      <c r="T255" s="212">
        <f t="shared" si="276"/>
        <v>0</v>
      </c>
      <c r="U255" s="215"/>
      <c r="V255" s="215">
        <f t="shared" si="214"/>
        <v>0</v>
      </c>
      <c r="W255" s="215">
        <f t="shared" si="242"/>
        <v>0</v>
      </c>
      <c r="X255" s="215">
        <f t="shared" si="215"/>
        <v>0</v>
      </c>
      <c r="Y255" s="221"/>
      <c r="Z255" s="221">
        <f t="shared" si="216"/>
        <v>0</v>
      </c>
      <c r="AA255" s="221">
        <f t="shared" si="243"/>
        <v>0</v>
      </c>
      <c r="AB255" s="221">
        <f t="shared" si="217"/>
        <v>0</v>
      </c>
      <c r="AC255" s="215"/>
      <c r="AD255" s="215">
        <f t="shared" si="218"/>
        <v>0</v>
      </c>
      <c r="AE255" s="215">
        <f t="shared" si="244"/>
        <v>0</v>
      </c>
      <c r="AF255" s="215">
        <f t="shared" si="219"/>
        <v>0</v>
      </c>
      <c r="AG255" s="215">
        <f t="shared" si="245"/>
        <v>0</v>
      </c>
      <c r="AH255" s="215">
        <f t="shared" si="246"/>
        <v>0</v>
      </c>
      <c r="AI255" s="215">
        <f t="shared" si="247"/>
        <v>0</v>
      </c>
      <c r="AJ255" s="215">
        <f t="shared" si="248"/>
        <v>0</v>
      </c>
      <c r="AK255" s="214"/>
      <c r="AL255" s="215">
        <f t="shared" si="220"/>
        <v>0</v>
      </c>
      <c r="AM255" s="215">
        <f t="shared" si="249"/>
        <v>0</v>
      </c>
      <c r="AN255" s="215">
        <f t="shared" si="221"/>
        <v>0</v>
      </c>
      <c r="AO255" s="215"/>
      <c r="AP255" s="215">
        <f t="shared" si="222"/>
        <v>0</v>
      </c>
      <c r="AQ255" s="215">
        <f t="shared" si="250"/>
        <v>0</v>
      </c>
      <c r="AR255" s="215">
        <f t="shared" si="223"/>
        <v>0</v>
      </c>
      <c r="AS255" s="215"/>
      <c r="AT255" s="215">
        <f t="shared" si="224"/>
        <v>0</v>
      </c>
      <c r="AU255" s="215">
        <f t="shared" si="251"/>
        <v>0</v>
      </c>
      <c r="AV255" s="215">
        <f t="shared" si="225"/>
        <v>0</v>
      </c>
      <c r="AW255" s="215">
        <f t="shared" si="252"/>
        <v>0</v>
      </c>
      <c r="AX255" s="215">
        <f t="shared" si="253"/>
        <v>0</v>
      </c>
      <c r="AY255" s="215">
        <f t="shared" si="254"/>
        <v>0</v>
      </c>
      <c r="AZ255" s="215">
        <f t="shared" si="255"/>
        <v>0</v>
      </c>
      <c r="BA255" s="215"/>
      <c r="BB255" s="215">
        <f t="shared" si="226"/>
        <v>0</v>
      </c>
      <c r="BC255" s="215">
        <f t="shared" si="256"/>
        <v>0</v>
      </c>
      <c r="BD255" s="215">
        <f t="shared" si="227"/>
        <v>0</v>
      </c>
      <c r="BE255" s="214"/>
      <c r="BF255" s="215">
        <f t="shared" si="228"/>
        <v>0</v>
      </c>
      <c r="BG255" s="215">
        <f t="shared" si="257"/>
        <v>0</v>
      </c>
      <c r="BH255" s="215">
        <f t="shared" si="229"/>
        <v>0</v>
      </c>
      <c r="BI255" s="215"/>
      <c r="BJ255" s="215">
        <f t="shared" si="230"/>
        <v>0</v>
      </c>
      <c r="BK255" s="215">
        <f t="shared" si="258"/>
        <v>0</v>
      </c>
      <c r="BL255" s="215">
        <f t="shared" si="231"/>
        <v>0</v>
      </c>
      <c r="BM255" s="215">
        <f t="shared" si="259"/>
        <v>0</v>
      </c>
      <c r="BN255" s="215">
        <f t="shared" si="260"/>
        <v>0</v>
      </c>
      <c r="BO255" s="215">
        <f t="shared" si="261"/>
        <v>0</v>
      </c>
      <c r="BP255" s="215">
        <f t="shared" si="262"/>
        <v>0</v>
      </c>
      <c r="BQ255" s="215"/>
      <c r="BR255" s="215">
        <f t="shared" si="232"/>
        <v>0</v>
      </c>
      <c r="BS255" s="215">
        <f t="shared" si="263"/>
        <v>0</v>
      </c>
      <c r="BT255" s="215">
        <f t="shared" si="233"/>
        <v>0</v>
      </c>
      <c r="BU255" s="215"/>
      <c r="BV255" s="215">
        <f t="shared" si="234"/>
        <v>0</v>
      </c>
      <c r="BW255" s="215">
        <f t="shared" si="264"/>
        <v>0</v>
      </c>
      <c r="BX255" s="215">
        <f t="shared" si="235"/>
        <v>0</v>
      </c>
      <c r="BY255" s="215">
        <v>0</v>
      </c>
      <c r="BZ255" s="215">
        <f t="shared" si="236"/>
        <v>0</v>
      </c>
      <c r="CA255" s="215">
        <f t="shared" si="265"/>
        <v>0</v>
      </c>
      <c r="CB255" s="215">
        <f t="shared" si="237"/>
        <v>0</v>
      </c>
      <c r="CC255" s="215">
        <f t="shared" si="266"/>
        <v>0</v>
      </c>
      <c r="CD255" s="215">
        <f t="shared" si="267"/>
        <v>0</v>
      </c>
      <c r="CE255" s="219">
        <f t="shared" si="268"/>
        <v>0</v>
      </c>
      <c r="CF255" s="219">
        <f t="shared" si="269"/>
        <v>0</v>
      </c>
      <c r="CG255" s="241">
        <f t="shared" si="239"/>
        <v>0</v>
      </c>
      <c r="CH255" s="241">
        <f t="shared" si="240"/>
        <v>0</v>
      </c>
      <c r="CI255" s="241">
        <f t="shared" si="241"/>
        <v>0</v>
      </c>
      <c r="CJ255" s="241"/>
      <c r="CK255" s="241"/>
      <c r="CL255" s="241"/>
      <c r="CM255" s="241"/>
    </row>
    <row r="256" spans="1:91" x14ac:dyDescent="0.35">
      <c r="A256" s="43" t="s">
        <v>8</v>
      </c>
      <c r="B256" s="19" t="s">
        <v>94</v>
      </c>
      <c r="C256" s="133" t="s">
        <v>439</v>
      </c>
      <c r="D256" s="136"/>
      <c r="E256" s="130">
        <v>1</v>
      </c>
      <c r="F256" s="6">
        <v>10</v>
      </c>
      <c r="G256" s="7">
        <v>613888</v>
      </c>
      <c r="H256" s="8">
        <f t="shared" si="238"/>
        <v>61388.800000000003</v>
      </c>
      <c r="I256" s="12">
        <f t="shared" si="270"/>
        <v>6400</v>
      </c>
      <c r="J256" s="13">
        <f t="shared" si="271"/>
        <v>6400</v>
      </c>
      <c r="K256" s="14">
        <v>64000</v>
      </c>
      <c r="L256" s="14">
        <f t="shared" si="272"/>
        <v>3928883200</v>
      </c>
      <c r="M256" s="218">
        <f t="shared" si="208"/>
        <v>0</v>
      </c>
      <c r="N256" s="218">
        <f t="shared" si="209"/>
        <v>0</v>
      </c>
      <c r="O256" s="17">
        <v>0</v>
      </c>
      <c r="P256" s="17">
        <f t="shared" si="273"/>
        <v>0</v>
      </c>
      <c r="Q256" s="237">
        <v>0</v>
      </c>
      <c r="R256" s="8">
        <f t="shared" si="274"/>
        <v>0</v>
      </c>
      <c r="S256" s="212">
        <f t="shared" si="275"/>
        <v>0</v>
      </c>
      <c r="T256" s="212">
        <f t="shared" si="276"/>
        <v>0</v>
      </c>
      <c r="U256" s="215"/>
      <c r="V256" s="215">
        <f t="shared" si="214"/>
        <v>0</v>
      </c>
      <c r="W256" s="215">
        <f t="shared" si="242"/>
        <v>0</v>
      </c>
      <c r="X256" s="215">
        <f t="shared" si="215"/>
        <v>0</v>
      </c>
      <c r="Y256" s="221"/>
      <c r="Z256" s="221">
        <f t="shared" si="216"/>
        <v>0</v>
      </c>
      <c r="AA256" s="221">
        <f t="shared" si="243"/>
        <v>0</v>
      </c>
      <c r="AB256" s="221">
        <f t="shared" si="217"/>
        <v>0</v>
      </c>
      <c r="AC256" s="215"/>
      <c r="AD256" s="215">
        <f t="shared" si="218"/>
        <v>0</v>
      </c>
      <c r="AE256" s="215">
        <f t="shared" si="244"/>
        <v>0</v>
      </c>
      <c r="AF256" s="215">
        <f t="shared" si="219"/>
        <v>0</v>
      </c>
      <c r="AG256" s="215">
        <f t="shared" si="245"/>
        <v>0</v>
      </c>
      <c r="AH256" s="215">
        <f t="shared" si="246"/>
        <v>0</v>
      </c>
      <c r="AI256" s="215">
        <f t="shared" si="247"/>
        <v>0</v>
      </c>
      <c r="AJ256" s="215">
        <f t="shared" si="248"/>
        <v>0</v>
      </c>
      <c r="AK256" s="214"/>
      <c r="AL256" s="215">
        <f t="shared" si="220"/>
        <v>0</v>
      </c>
      <c r="AM256" s="215">
        <f t="shared" si="249"/>
        <v>0</v>
      </c>
      <c r="AN256" s="215">
        <f t="shared" si="221"/>
        <v>0</v>
      </c>
      <c r="AO256" s="215"/>
      <c r="AP256" s="215">
        <f t="shared" si="222"/>
        <v>0</v>
      </c>
      <c r="AQ256" s="215">
        <f t="shared" si="250"/>
        <v>0</v>
      </c>
      <c r="AR256" s="215">
        <f t="shared" si="223"/>
        <v>0</v>
      </c>
      <c r="AS256" s="215"/>
      <c r="AT256" s="215">
        <f t="shared" si="224"/>
        <v>0</v>
      </c>
      <c r="AU256" s="215">
        <f t="shared" si="251"/>
        <v>0</v>
      </c>
      <c r="AV256" s="215">
        <f t="shared" si="225"/>
        <v>0</v>
      </c>
      <c r="AW256" s="215">
        <f t="shared" si="252"/>
        <v>0</v>
      </c>
      <c r="AX256" s="215">
        <f t="shared" si="253"/>
        <v>0</v>
      </c>
      <c r="AY256" s="215">
        <f t="shared" si="254"/>
        <v>0</v>
      </c>
      <c r="AZ256" s="215">
        <f t="shared" si="255"/>
        <v>0</v>
      </c>
      <c r="BA256" s="215"/>
      <c r="BB256" s="215">
        <f t="shared" si="226"/>
        <v>0</v>
      </c>
      <c r="BC256" s="215">
        <f t="shared" si="256"/>
        <v>0</v>
      </c>
      <c r="BD256" s="215">
        <f t="shared" si="227"/>
        <v>0</v>
      </c>
      <c r="BE256" s="214"/>
      <c r="BF256" s="215">
        <f t="shared" si="228"/>
        <v>0</v>
      </c>
      <c r="BG256" s="215">
        <f t="shared" si="257"/>
        <v>0</v>
      </c>
      <c r="BH256" s="215">
        <f t="shared" si="229"/>
        <v>0</v>
      </c>
      <c r="BI256" s="215"/>
      <c r="BJ256" s="215">
        <f t="shared" si="230"/>
        <v>0</v>
      </c>
      <c r="BK256" s="215">
        <f t="shared" si="258"/>
        <v>0</v>
      </c>
      <c r="BL256" s="215">
        <f t="shared" si="231"/>
        <v>0</v>
      </c>
      <c r="BM256" s="215">
        <f t="shared" si="259"/>
        <v>0</v>
      </c>
      <c r="BN256" s="215">
        <f t="shared" si="260"/>
        <v>0</v>
      </c>
      <c r="BO256" s="215">
        <f t="shared" si="261"/>
        <v>0</v>
      </c>
      <c r="BP256" s="215">
        <f t="shared" si="262"/>
        <v>0</v>
      </c>
      <c r="BQ256" s="215"/>
      <c r="BR256" s="215">
        <f t="shared" si="232"/>
        <v>0</v>
      </c>
      <c r="BS256" s="215">
        <f t="shared" si="263"/>
        <v>0</v>
      </c>
      <c r="BT256" s="215">
        <f t="shared" si="233"/>
        <v>0</v>
      </c>
      <c r="BU256" s="215"/>
      <c r="BV256" s="215">
        <f t="shared" si="234"/>
        <v>0</v>
      </c>
      <c r="BW256" s="215">
        <f t="shared" si="264"/>
        <v>0</v>
      </c>
      <c r="BX256" s="215">
        <f t="shared" si="235"/>
        <v>0</v>
      </c>
      <c r="BY256" s="215">
        <v>0</v>
      </c>
      <c r="BZ256" s="215">
        <f t="shared" si="236"/>
        <v>0</v>
      </c>
      <c r="CA256" s="215">
        <f t="shared" si="265"/>
        <v>0</v>
      </c>
      <c r="CB256" s="215">
        <f t="shared" si="237"/>
        <v>0</v>
      </c>
      <c r="CC256" s="215">
        <f t="shared" si="266"/>
        <v>0</v>
      </c>
      <c r="CD256" s="215">
        <f t="shared" si="267"/>
        <v>0</v>
      </c>
      <c r="CE256" s="219">
        <f t="shared" si="268"/>
        <v>0</v>
      </c>
      <c r="CF256" s="219">
        <f t="shared" si="269"/>
        <v>0</v>
      </c>
      <c r="CG256" s="241">
        <f t="shared" si="239"/>
        <v>0</v>
      </c>
      <c r="CH256" s="241">
        <f t="shared" si="240"/>
        <v>0</v>
      </c>
      <c r="CI256" s="241">
        <f t="shared" si="241"/>
        <v>0</v>
      </c>
      <c r="CJ256" s="241"/>
      <c r="CK256" s="241"/>
      <c r="CL256" s="241"/>
      <c r="CM256" s="241"/>
    </row>
    <row r="257" spans="1:91" ht="28.5" x14ac:dyDescent="0.35">
      <c r="A257" s="100" t="s">
        <v>875</v>
      </c>
      <c r="B257" s="19" t="s">
        <v>94</v>
      </c>
      <c r="C257" s="91" t="s">
        <v>157</v>
      </c>
      <c r="D257" s="47" t="s">
        <v>141</v>
      </c>
      <c r="E257" s="6"/>
      <c r="F257" s="6">
        <v>60</v>
      </c>
      <c r="G257" s="7">
        <v>658660</v>
      </c>
      <c r="H257" s="8">
        <f t="shared" si="238"/>
        <v>10977.666666666666</v>
      </c>
      <c r="I257" s="12" t="e">
        <f t="shared" si="270"/>
        <v>#DIV/0!</v>
      </c>
      <c r="J257" s="13">
        <f t="shared" si="271"/>
        <v>48000</v>
      </c>
      <c r="K257" s="14">
        <v>2880000</v>
      </c>
      <c r="L257" s="14">
        <f t="shared" si="272"/>
        <v>31615680000</v>
      </c>
      <c r="M257" s="218" t="e">
        <f t="shared" si="208"/>
        <v>#DIV/0!</v>
      </c>
      <c r="N257" s="218">
        <f t="shared" si="209"/>
        <v>0</v>
      </c>
      <c r="O257" s="17">
        <v>0</v>
      </c>
      <c r="P257" s="17">
        <f t="shared" si="273"/>
        <v>0</v>
      </c>
      <c r="Q257" s="237">
        <v>0</v>
      </c>
      <c r="R257" s="8">
        <f t="shared" si="274"/>
        <v>0</v>
      </c>
      <c r="S257" s="212">
        <f t="shared" si="275"/>
        <v>0</v>
      </c>
      <c r="T257" s="212">
        <f t="shared" si="276"/>
        <v>0</v>
      </c>
      <c r="U257" s="215">
        <v>0</v>
      </c>
      <c r="V257" s="215">
        <f t="shared" si="214"/>
        <v>0</v>
      </c>
      <c r="W257" s="215">
        <f t="shared" si="242"/>
        <v>0</v>
      </c>
      <c r="X257" s="215">
        <f t="shared" si="215"/>
        <v>0</v>
      </c>
      <c r="Y257" s="221">
        <v>0</v>
      </c>
      <c r="Z257" s="221">
        <f t="shared" si="216"/>
        <v>0</v>
      </c>
      <c r="AA257" s="221">
        <f t="shared" si="243"/>
        <v>0</v>
      </c>
      <c r="AB257" s="221">
        <f t="shared" si="217"/>
        <v>0</v>
      </c>
      <c r="AC257" s="215">
        <v>0</v>
      </c>
      <c r="AD257" s="215">
        <f t="shared" si="218"/>
        <v>0</v>
      </c>
      <c r="AE257" s="215">
        <f t="shared" si="244"/>
        <v>0</v>
      </c>
      <c r="AF257" s="215">
        <f t="shared" si="219"/>
        <v>0</v>
      </c>
      <c r="AG257" s="215">
        <f t="shared" si="245"/>
        <v>0</v>
      </c>
      <c r="AH257" s="215">
        <f t="shared" si="246"/>
        <v>0</v>
      </c>
      <c r="AI257" s="215">
        <f t="shared" si="247"/>
        <v>0</v>
      </c>
      <c r="AJ257" s="215">
        <f t="shared" si="248"/>
        <v>0</v>
      </c>
      <c r="AK257" s="214">
        <v>0</v>
      </c>
      <c r="AL257" s="215">
        <f t="shared" si="220"/>
        <v>0</v>
      </c>
      <c r="AM257" s="215">
        <f t="shared" si="249"/>
        <v>0</v>
      </c>
      <c r="AN257" s="215">
        <f t="shared" si="221"/>
        <v>0</v>
      </c>
      <c r="AO257" s="215">
        <v>0</v>
      </c>
      <c r="AP257" s="215">
        <f t="shared" si="222"/>
        <v>0</v>
      </c>
      <c r="AQ257" s="215">
        <f t="shared" si="250"/>
        <v>0</v>
      </c>
      <c r="AR257" s="215">
        <f t="shared" si="223"/>
        <v>0</v>
      </c>
      <c r="AS257" s="215">
        <v>0</v>
      </c>
      <c r="AT257" s="215">
        <f t="shared" si="224"/>
        <v>0</v>
      </c>
      <c r="AU257" s="215">
        <f t="shared" si="251"/>
        <v>0</v>
      </c>
      <c r="AV257" s="215">
        <f t="shared" si="225"/>
        <v>0</v>
      </c>
      <c r="AW257" s="215">
        <f t="shared" si="252"/>
        <v>0</v>
      </c>
      <c r="AX257" s="215">
        <f t="shared" si="253"/>
        <v>0</v>
      </c>
      <c r="AY257" s="215">
        <f t="shared" si="254"/>
        <v>0</v>
      </c>
      <c r="AZ257" s="215">
        <f t="shared" si="255"/>
        <v>0</v>
      </c>
      <c r="BA257" s="215">
        <v>0</v>
      </c>
      <c r="BB257" s="215">
        <f t="shared" si="226"/>
        <v>0</v>
      </c>
      <c r="BC257" s="215">
        <f t="shared" si="256"/>
        <v>0</v>
      </c>
      <c r="BD257" s="215">
        <f t="shared" si="227"/>
        <v>0</v>
      </c>
      <c r="BE257" s="214">
        <v>0</v>
      </c>
      <c r="BF257" s="215">
        <f t="shared" si="228"/>
        <v>0</v>
      </c>
      <c r="BG257" s="215">
        <f t="shared" si="257"/>
        <v>0</v>
      </c>
      <c r="BH257" s="215">
        <f t="shared" si="229"/>
        <v>0</v>
      </c>
      <c r="BI257" s="215">
        <v>0</v>
      </c>
      <c r="BJ257" s="215">
        <f t="shared" si="230"/>
        <v>0</v>
      </c>
      <c r="BK257" s="215">
        <f t="shared" si="258"/>
        <v>0</v>
      </c>
      <c r="BL257" s="215">
        <f t="shared" si="231"/>
        <v>0</v>
      </c>
      <c r="BM257" s="215">
        <f t="shared" si="259"/>
        <v>0</v>
      </c>
      <c r="BN257" s="215">
        <f t="shared" si="260"/>
        <v>0</v>
      </c>
      <c r="BO257" s="215">
        <f t="shared" si="261"/>
        <v>0</v>
      </c>
      <c r="BP257" s="215">
        <f t="shared" si="262"/>
        <v>0</v>
      </c>
      <c r="BQ257" s="215">
        <v>0</v>
      </c>
      <c r="BR257" s="215">
        <f t="shared" si="232"/>
        <v>0</v>
      </c>
      <c r="BS257" s="215">
        <f t="shared" si="263"/>
        <v>0</v>
      </c>
      <c r="BT257" s="215">
        <f t="shared" si="233"/>
        <v>0</v>
      </c>
      <c r="BU257" s="215">
        <v>0</v>
      </c>
      <c r="BV257" s="215">
        <f t="shared" si="234"/>
        <v>0</v>
      </c>
      <c r="BW257" s="215">
        <f t="shared" si="264"/>
        <v>0</v>
      </c>
      <c r="BX257" s="215">
        <f t="shared" si="235"/>
        <v>0</v>
      </c>
      <c r="BY257" s="215">
        <v>0</v>
      </c>
      <c r="BZ257" s="215">
        <f t="shared" si="236"/>
        <v>0</v>
      </c>
      <c r="CA257" s="215">
        <f t="shared" si="265"/>
        <v>0</v>
      </c>
      <c r="CB257" s="215">
        <f t="shared" si="237"/>
        <v>0</v>
      </c>
      <c r="CC257" s="215">
        <f t="shared" si="266"/>
        <v>0</v>
      </c>
      <c r="CD257" s="215">
        <f t="shared" si="267"/>
        <v>0</v>
      </c>
      <c r="CE257" s="219">
        <f t="shared" si="268"/>
        <v>0</v>
      </c>
      <c r="CF257" s="219">
        <f t="shared" si="269"/>
        <v>0</v>
      </c>
      <c r="CG257" s="241">
        <f t="shared" si="239"/>
        <v>0</v>
      </c>
      <c r="CH257" s="241">
        <f t="shared" si="240"/>
        <v>0</v>
      </c>
      <c r="CI257" s="241">
        <f t="shared" si="241"/>
        <v>0</v>
      </c>
      <c r="CJ257" s="241"/>
      <c r="CK257" s="241"/>
      <c r="CL257" s="241"/>
      <c r="CM257" s="241"/>
    </row>
    <row r="258" spans="1:91" x14ac:dyDescent="0.35">
      <c r="A258" s="43" t="s">
        <v>8</v>
      </c>
      <c r="B258" s="19" t="s">
        <v>94</v>
      </c>
      <c r="C258" s="133" t="s">
        <v>131</v>
      </c>
      <c r="D258" s="7"/>
      <c r="E258" s="130">
        <v>1</v>
      </c>
      <c r="F258" s="6">
        <v>60</v>
      </c>
      <c r="G258" s="7">
        <v>989894</v>
      </c>
      <c r="H258" s="8">
        <f t="shared" si="238"/>
        <v>16498.233333333334</v>
      </c>
      <c r="I258" s="12">
        <f t="shared" si="270"/>
        <v>9600</v>
      </c>
      <c r="J258" s="13">
        <f t="shared" si="271"/>
        <v>9600</v>
      </c>
      <c r="K258" s="14">
        <v>576000</v>
      </c>
      <c r="L258" s="14">
        <f t="shared" si="272"/>
        <v>9502982400</v>
      </c>
      <c r="M258" s="218">
        <f t="shared" ref="M258:M321" si="277">N258/E258</f>
        <v>0</v>
      </c>
      <c r="N258" s="218">
        <f t="shared" ref="N258:N321" si="278">O258/F258</f>
        <v>0</v>
      </c>
      <c r="O258" s="17">
        <v>0</v>
      </c>
      <c r="P258" s="17">
        <f t="shared" si="273"/>
        <v>0</v>
      </c>
      <c r="Q258" s="237">
        <v>0</v>
      </c>
      <c r="R258" s="8">
        <f t="shared" si="274"/>
        <v>0</v>
      </c>
      <c r="S258" s="212">
        <f t="shared" si="275"/>
        <v>0</v>
      </c>
      <c r="T258" s="212">
        <f t="shared" si="276"/>
        <v>0</v>
      </c>
      <c r="U258" s="215"/>
      <c r="V258" s="215">
        <f t="shared" ref="V258:V321" si="279">U258*H258</f>
        <v>0</v>
      </c>
      <c r="W258" s="215">
        <f t="shared" si="242"/>
        <v>0</v>
      </c>
      <c r="X258" s="215">
        <f t="shared" ref="X258:X321" si="280">W258*H258</f>
        <v>0</v>
      </c>
      <c r="Y258" s="221"/>
      <c r="Z258" s="221">
        <f t="shared" ref="Z258:Z321" si="281">Y258*H258</f>
        <v>0</v>
      </c>
      <c r="AA258" s="221">
        <f t="shared" si="243"/>
        <v>0</v>
      </c>
      <c r="AB258" s="221">
        <f t="shared" ref="AB258:AB321" si="282">AA258*H258</f>
        <v>0</v>
      </c>
      <c r="AC258" s="215"/>
      <c r="AD258" s="215">
        <f t="shared" ref="AD258:AD321" si="283">AC258*H258</f>
        <v>0</v>
      </c>
      <c r="AE258" s="215">
        <f t="shared" si="244"/>
        <v>0</v>
      </c>
      <c r="AF258" s="215">
        <f t="shared" ref="AF258:AF321" si="284">AE258*H258</f>
        <v>0</v>
      </c>
      <c r="AG258" s="215">
        <f t="shared" si="245"/>
        <v>0</v>
      </c>
      <c r="AH258" s="215">
        <f t="shared" si="246"/>
        <v>0</v>
      </c>
      <c r="AI258" s="215">
        <f t="shared" si="247"/>
        <v>0</v>
      </c>
      <c r="AJ258" s="215">
        <f t="shared" si="248"/>
        <v>0</v>
      </c>
      <c r="AK258" s="214"/>
      <c r="AL258" s="215">
        <f t="shared" ref="AL258:AL321" si="285">AK258*H258</f>
        <v>0</v>
      </c>
      <c r="AM258" s="215">
        <f t="shared" si="249"/>
        <v>0</v>
      </c>
      <c r="AN258" s="215">
        <f t="shared" ref="AN258:AN321" si="286">AM258*H258</f>
        <v>0</v>
      </c>
      <c r="AO258" s="215"/>
      <c r="AP258" s="215">
        <f t="shared" ref="AP258:AP321" si="287">AO258*H258</f>
        <v>0</v>
      </c>
      <c r="AQ258" s="215">
        <f t="shared" si="250"/>
        <v>0</v>
      </c>
      <c r="AR258" s="215">
        <f t="shared" ref="AR258:AR321" si="288">AQ258*H258</f>
        <v>0</v>
      </c>
      <c r="AS258" s="215"/>
      <c r="AT258" s="215">
        <f t="shared" ref="AT258:AT321" si="289">AS258*H258</f>
        <v>0</v>
      </c>
      <c r="AU258" s="215">
        <f t="shared" si="251"/>
        <v>0</v>
      </c>
      <c r="AV258" s="215">
        <f t="shared" ref="AV258:AV321" si="290">AU258*H258</f>
        <v>0</v>
      </c>
      <c r="AW258" s="215">
        <f t="shared" si="252"/>
        <v>0</v>
      </c>
      <c r="AX258" s="215">
        <f t="shared" si="253"/>
        <v>0</v>
      </c>
      <c r="AY258" s="215">
        <f t="shared" si="254"/>
        <v>0</v>
      </c>
      <c r="AZ258" s="215">
        <f t="shared" si="255"/>
        <v>0</v>
      </c>
      <c r="BA258" s="215"/>
      <c r="BB258" s="215">
        <f t="shared" ref="BB258:BB321" si="291">BA258*H258</f>
        <v>0</v>
      </c>
      <c r="BC258" s="215">
        <f t="shared" si="256"/>
        <v>0</v>
      </c>
      <c r="BD258" s="215">
        <f t="shared" ref="BD258:BD321" si="292">BC258*H258</f>
        <v>0</v>
      </c>
      <c r="BE258" s="214"/>
      <c r="BF258" s="215">
        <f t="shared" ref="BF258:BF321" si="293">BE258*H258</f>
        <v>0</v>
      </c>
      <c r="BG258" s="215">
        <f t="shared" si="257"/>
        <v>0</v>
      </c>
      <c r="BH258" s="215">
        <f t="shared" ref="BH258:BH321" si="294">BG258*H258</f>
        <v>0</v>
      </c>
      <c r="BI258" s="215"/>
      <c r="BJ258" s="215">
        <f t="shared" ref="BJ258:BJ321" si="295">BI258*H258</f>
        <v>0</v>
      </c>
      <c r="BK258" s="215">
        <f t="shared" si="258"/>
        <v>0</v>
      </c>
      <c r="BL258" s="215">
        <f t="shared" ref="BL258:BL321" si="296">BK258*H258</f>
        <v>0</v>
      </c>
      <c r="BM258" s="215">
        <f t="shared" si="259"/>
        <v>0</v>
      </c>
      <c r="BN258" s="215">
        <f t="shared" si="260"/>
        <v>0</v>
      </c>
      <c r="BO258" s="215">
        <f t="shared" si="261"/>
        <v>0</v>
      </c>
      <c r="BP258" s="215">
        <f t="shared" si="262"/>
        <v>0</v>
      </c>
      <c r="BQ258" s="215"/>
      <c r="BR258" s="215">
        <f t="shared" ref="BR258:BR321" si="297">BQ258*H258</f>
        <v>0</v>
      </c>
      <c r="BS258" s="215">
        <f t="shared" si="263"/>
        <v>0</v>
      </c>
      <c r="BT258" s="215">
        <f t="shared" ref="BT258:BT321" si="298">BS258*H258</f>
        <v>0</v>
      </c>
      <c r="BU258" s="215"/>
      <c r="BV258" s="215">
        <f t="shared" ref="BV258:BV321" si="299">BU258*H258</f>
        <v>0</v>
      </c>
      <c r="BW258" s="215">
        <f t="shared" si="264"/>
        <v>0</v>
      </c>
      <c r="BX258" s="215">
        <f t="shared" ref="BX258:BX321" si="300">BW258*H258</f>
        <v>0</v>
      </c>
      <c r="BY258" s="215">
        <v>0</v>
      </c>
      <c r="BZ258" s="215">
        <f t="shared" ref="BZ258:BZ321" si="301">BY258*H258</f>
        <v>0</v>
      </c>
      <c r="CA258" s="215">
        <f t="shared" si="265"/>
        <v>0</v>
      </c>
      <c r="CB258" s="215">
        <f t="shared" ref="CB258:CB321" si="302">CA258*H258</f>
        <v>0</v>
      </c>
      <c r="CC258" s="215">
        <f t="shared" si="266"/>
        <v>0</v>
      </c>
      <c r="CD258" s="215">
        <f t="shared" si="267"/>
        <v>0</v>
      </c>
      <c r="CE258" s="219">
        <f t="shared" si="268"/>
        <v>0</v>
      </c>
      <c r="CF258" s="219">
        <f t="shared" si="269"/>
        <v>0</v>
      </c>
      <c r="CG258" s="241">
        <f t="shared" si="239"/>
        <v>0</v>
      </c>
      <c r="CH258" s="241">
        <f t="shared" si="240"/>
        <v>0</v>
      </c>
      <c r="CI258" s="241">
        <f t="shared" si="241"/>
        <v>0</v>
      </c>
      <c r="CJ258" s="241"/>
      <c r="CK258" s="241"/>
      <c r="CL258" s="241"/>
      <c r="CM258" s="241"/>
    </row>
    <row r="259" spans="1:91" ht="28.5" x14ac:dyDescent="0.35">
      <c r="A259" s="100" t="s">
        <v>875</v>
      </c>
      <c r="B259" s="19" t="s">
        <v>94</v>
      </c>
      <c r="C259" s="91" t="s">
        <v>434</v>
      </c>
      <c r="D259" s="47"/>
      <c r="E259" s="6"/>
      <c r="F259" s="6">
        <v>10</v>
      </c>
      <c r="G259" s="7">
        <v>959200</v>
      </c>
      <c r="H259" s="8">
        <f t="shared" ref="H259:H322" si="303">G259/F259</f>
        <v>95920</v>
      </c>
      <c r="I259" s="12" t="e">
        <f t="shared" si="270"/>
        <v>#DIV/0!</v>
      </c>
      <c r="J259" s="13">
        <f t="shared" si="271"/>
        <v>4800</v>
      </c>
      <c r="K259" s="14">
        <v>48000</v>
      </c>
      <c r="L259" s="14">
        <f t="shared" si="272"/>
        <v>4604160000</v>
      </c>
      <c r="M259" s="218" t="e">
        <f t="shared" si="277"/>
        <v>#DIV/0!</v>
      </c>
      <c r="N259" s="218">
        <f t="shared" si="278"/>
        <v>0</v>
      </c>
      <c r="O259" s="17">
        <v>0</v>
      </c>
      <c r="P259" s="17">
        <f t="shared" si="273"/>
        <v>0</v>
      </c>
      <c r="Q259" s="237">
        <v>0</v>
      </c>
      <c r="R259" s="8">
        <f t="shared" si="274"/>
        <v>0</v>
      </c>
      <c r="S259" s="212">
        <f t="shared" si="275"/>
        <v>0</v>
      </c>
      <c r="T259" s="212">
        <f t="shared" si="276"/>
        <v>0</v>
      </c>
      <c r="U259" s="215">
        <v>0</v>
      </c>
      <c r="V259" s="215">
        <f t="shared" si="279"/>
        <v>0</v>
      </c>
      <c r="W259" s="215">
        <f t="shared" ref="W259:W322" si="304">U259*Q259</f>
        <v>0</v>
      </c>
      <c r="X259" s="215">
        <f t="shared" si="280"/>
        <v>0</v>
      </c>
      <c r="Y259" s="221">
        <v>0</v>
      </c>
      <c r="Z259" s="221">
        <f t="shared" si="281"/>
        <v>0</v>
      </c>
      <c r="AA259" s="221">
        <f t="shared" ref="AA259:AA322" si="305">Y259*Q259</f>
        <v>0</v>
      </c>
      <c r="AB259" s="221">
        <f t="shared" si="282"/>
        <v>0</v>
      </c>
      <c r="AC259" s="215">
        <v>0</v>
      </c>
      <c r="AD259" s="215">
        <f t="shared" si="283"/>
        <v>0</v>
      </c>
      <c r="AE259" s="215">
        <f t="shared" ref="AE259:AE322" si="306">AC259*Q259</f>
        <v>0</v>
      </c>
      <c r="AF259" s="215">
        <f t="shared" si="284"/>
        <v>0</v>
      </c>
      <c r="AG259" s="215">
        <f t="shared" ref="AG259:AG322" si="307">AC259+Y259+U259</f>
        <v>0</v>
      </c>
      <c r="AH259" s="215">
        <f t="shared" ref="AH259:AH322" si="308">AD259+Z259+V259</f>
        <v>0</v>
      </c>
      <c r="AI259" s="215">
        <f t="shared" ref="AI259:AI322" si="309">AE259+AA259+W259</f>
        <v>0</v>
      </c>
      <c r="AJ259" s="215">
        <f t="shared" ref="AJ259:AJ322" si="310">AF259+AB259+X259</f>
        <v>0</v>
      </c>
      <c r="AK259" s="214">
        <v>0</v>
      </c>
      <c r="AL259" s="215">
        <f t="shared" si="285"/>
        <v>0</v>
      </c>
      <c r="AM259" s="215">
        <f t="shared" ref="AM259:AM322" si="311">AK259*Q259</f>
        <v>0</v>
      </c>
      <c r="AN259" s="215">
        <f t="shared" si="286"/>
        <v>0</v>
      </c>
      <c r="AO259" s="215">
        <v>0</v>
      </c>
      <c r="AP259" s="215">
        <f t="shared" si="287"/>
        <v>0</v>
      </c>
      <c r="AQ259" s="215">
        <f t="shared" ref="AQ259:AQ322" si="312">AO259*Q259</f>
        <v>0</v>
      </c>
      <c r="AR259" s="215">
        <f t="shared" si="288"/>
        <v>0</v>
      </c>
      <c r="AS259" s="215">
        <v>0</v>
      </c>
      <c r="AT259" s="215">
        <f t="shared" si="289"/>
        <v>0</v>
      </c>
      <c r="AU259" s="215">
        <f t="shared" ref="AU259:AU322" si="313">AS259*Q259</f>
        <v>0</v>
      </c>
      <c r="AV259" s="215">
        <f t="shared" si="290"/>
        <v>0</v>
      </c>
      <c r="AW259" s="215">
        <f t="shared" ref="AW259:AW322" si="314">AS259+AO259+AK259</f>
        <v>0</v>
      </c>
      <c r="AX259" s="215">
        <f t="shared" ref="AX259:AX322" si="315">AT259+AP259+AL259</f>
        <v>0</v>
      </c>
      <c r="AY259" s="215">
        <f t="shared" ref="AY259:AY322" si="316">AU259+AQ259+AM259</f>
        <v>0</v>
      </c>
      <c r="AZ259" s="215">
        <f t="shared" ref="AZ259:AZ322" si="317">AV259+AR259+AN259</f>
        <v>0</v>
      </c>
      <c r="BA259" s="215">
        <v>0</v>
      </c>
      <c r="BB259" s="215">
        <f t="shared" si="291"/>
        <v>0</v>
      </c>
      <c r="BC259" s="215">
        <f t="shared" ref="BC259:BC322" si="318">BA259*Q259</f>
        <v>0</v>
      </c>
      <c r="BD259" s="215">
        <f t="shared" si="292"/>
        <v>0</v>
      </c>
      <c r="BE259" s="214">
        <v>0</v>
      </c>
      <c r="BF259" s="215">
        <f t="shared" si="293"/>
        <v>0</v>
      </c>
      <c r="BG259" s="215">
        <f t="shared" ref="BG259:BG322" si="319">BE259*Q259</f>
        <v>0</v>
      </c>
      <c r="BH259" s="215">
        <f t="shared" si="294"/>
        <v>0</v>
      </c>
      <c r="BI259" s="215">
        <v>0</v>
      </c>
      <c r="BJ259" s="215">
        <f t="shared" si="295"/>
        <v>0</v>
      </c>
      <c r="BK259" s="215">
        <f t="shared" ref="BK259:BK322" si="320">BI259*Q259</f>
        <v>0</v>
      </c>
      <c r="BL259" s="215">
        <f t="shared" si="296"/>
        <v>0</v>
      </c>
      <c r="BM259" s="215">
        <f t="shared" ref="BM259:BM322" si="321">BI259+BE259+BA259</f>
        <v>0</v>
      </c>
      <c r="BN259" s="215">
        <f t="shared" ref="BN259:BN322" si="322">BJ259+BF259+BB259</f>
        <v>0</v>
      </c>
      <c r="BO259" s="215">
        <f t="shared" ref="BO259:BO322" si="323">BK259+BH259+BC259</f>
        <v>0</v>
      </c>
      <c r="BP259" s="215">
        <f t="shared" ref="BP259:BP322" si="324">BL259+BH259+BD259</f>
        <v>0</v>
      </c>
      <c r="BQ259" s="215">
        <v>0</v>
      </c>
      <c r="BR259" s="215">
        <f t="shared" si="297"/>
        <v>0</v>
      </c>
      <c r="BS259" s="215">
        <f t="shared" ref="BS259:BS322" si="325">BQ259*Q259</f>
        <v>0</v>
      </c>
      <c r="BT259" s="215">
        <f t="shared" si="298"/>
        <v>0</v>
      </c>
      <c r="BU259" s="215">
        <v>0</v>
      </c>
      <c r="BV259" s="215">
        <f t="shared" si="299"/>
        <v>0</v>
      </c>
      <c r="BW259" s="215">
        <f t="shared" ref="BW259:BW322" si="326">BU259*Q259</f>
        <v>0</v>
      </c>
      <c r="BX259" s="215">
        <f t="shared" si="300"/>
        <v>0</v>
      </c>
      <c r="BY259" s="215">
        <v>0</v>
      </c>
      <c r="BZ259" s="215">
        <f t="shared" si="301"/>
        <v>0</v>
      </c>
      <c r="CA259" s="215">
        <f t="shared" ref="CA259:CA322" si="327">BY259*Q259</f>
        <v>0</v>
      </c>
      <c r="CB259" s="215">
        <f t="shared" si="302"/>
        <v>0</v>
      </c>
      <c r="CC259" s="215">
        <f t="shared" ref="CC259:CC322" si="328">BY259+BU259+BQ259</f>
        <v>0</v>
      </c>
      <c r="CD259" s="215">
        <f t="shared" ref="CD259:CD322" si="329">BZ259+BV259+BR259</f>
        <v>0</v>
      </c>
      <c r="CE259" s="219">
        <f t="shared" ref="CE259:CE322" si="330">CA259+BW259+BS259</f>
        <v>0</v>
      </c>
      <c r="CF259" s="219">
        <f t="shared" ref="CF259:CF322" si="331">CB259+BX259+BT259</f>
        <v>0</v>
      </c>
      <c r="CG259" s="241">
        <f t="shared" ref="CG259:CG322" si="332">CA259+BW259+BS259+BK259+BG259+BC259+AU259+AQ259+AM259+AE259+AA259+W259</f>
        <v>0</v>
      </c>
      <c r="CH259" s="241">
        <f t="shared" ref="CH259:CH322" si="333">CB259+BX259+BT259+BL259+BH259+BD259+AV259+AR259+AN259+AF259+AB259+X259</f>
        <v>0</v>
      </c>
      <c r="CI259" s="241">
        <f t="shared" ref="CI259:CI322" si="334">CG259-R259</f>
        <v>0</v>
      </c>
      <c r="CJ259" s="241"/>
      <c r="CK259" s="241"/>
      <c r="CL259" s="241"/>
      <c r="CM259" s="241"/>
    </row>
    <row r="260" spans="1:91" x14ac:dyDescent="0.35">
      <c r="A260" s="43" t="s">
        <v>8</v>
      </c>
      <c r="B260" s="19" t="s">
        <v>94</v>
      </c>
      <c r="C260" s="133" t="s">
        <v>142</v>
      </c>
      <c r="D260" s="134" t="s">
        <v>132</v>
      </c>
      <c r="E260" s="135">
        <v>1</v>
      </c>
      <c r="F260" s="6">
        <v>60</v>
      </c>
      <c r="G260" s="7">
        <v>500000</v>
      </c>
      <c r="H260" s="8">
        <f t="shared" si="303"/>
        <v>8333.3333333333339</v>
      </c>
      <c r="I260" s="12"/>
      <c r="J260" s="13">
        <f t="shared" si="271"/>
        <v>0</v>
      </c>
      <c r="K260" s="14">
        <v>0</v>
      </c>
      <c r="L260" s="14">
        <f t="shared" si="272"/>
        <v>0</v>
      </c>
      <c r="M260" s="218">
        <f t="shared" si="277"/>
        <v>0</v>
      </c>
      <c r="N260" s="218">
        <f t="shared" si="278"/>
        <v>0</v>
      </c>
      <c r="O260" s="17">
        <v>0</v>
      </c>
      <c r="P260" s="17">
        <f t="shared" si="273"/>
        <v>0</v>
      </c>
      <c r="Q260" s="237">
        <v>0</v>
      </c>
      <c r="R260" s="8">
        <f t="shared" si="274"/>
        <v>0</v>
      </c>
      <c r="S260" s="212">
        <f t="shared" si="275"/>
        <v>0</v>
      </c>
      <c r="T260" s="212">
        <f t="shared" si="276"/>
        <v>0</v>
      </c>
      <c r="U260" s="215"/>
      <c r="V260" s="215">
        <f t="shared" si="279"/>
        <v>0</v>
      </c>
      <c r="W260" s="215">
        <f t="shared" si="304"/>
        <v>0</v>
      </c>
      <c r="X260" s="215">
        <f t="shared" si="280"/>
        <v>0</v>
      </c>
      <c r="Y260" s="221"/>
      <c r="Z260" s="221">
        <f t="shared" si="281"/>
        <v>0</v>
      </c>
      <c r="AA260" s="221">
        <f t="shared" si="305"/>
        <v>0</v>
      </c>
      <c r="AB260" s="221">
        <f t="shared" si="282"/>
        <v>0</v>
      </c>
      <c r="AC260" s="215"/>
      <c r="AD260" s="215">
        <f t="shared" si="283"/>
        <v>0</v>
      </c>
      <c r="AE260" s="215">
        <f t="shared" si="306"/>
        <v>0</v>
      </c>
      <c r="AF260" s="215">
        <f t="shared" si="284"/>
        <v>0</v>
      </c>
      <c r="AG260" s="215">
        <f t="shared" si="307"/>
        <v>0</v>
      </c>
      <c r="AH260" s="215">
        <f t="shared" si="308"/>
        <v>0</v>
      </c>
      <c r="AI260" s="215">
        <f t="shared" si="309"/>
        <v>0</v>
      </c>
      <c r="AJ260" s="215">
        <f t="shared" si="310"/>
        <v>0</v>
      </c>
      <c r="AK260" s="214"/>
      <c r="AL260" s="215">
        <f t="shared" si="285"/>
        <v>0</v>
      </c>
      <c r="AM260" s="215">
        <f t="shared" si="311"/>
        <v>0</v>
      </c>
      <c r="AN260" s="215">
        <f t="shared" si="286"/>
        <v>0</v>
      </c>
      <c r="AO260" s="215"/>
      <c r="AP260" s="215">
        <f t="shared" si="287"/>
        <v>0</v>
      </c>
      <c r="AQ260" s="215">
        <f t="shared" si="312"/>
        <v>0</v>
      </c>
      <c r="AR260" s="215">
        <f t="shared" si="288"/>
        <v>0</v>
      </c>
      <c r="AS260" s="215"/>
      <c r="AT260" s="215">
        <f t="shared" si="289"/>
        <v>0</v>
      </c>
      <c r="AU260" s="215">
        <f t="shared" si="313"/>
        <v>0</v>
      </c>
      <c r="AV260" s="215">
        <f t="shared" si="290"/>
        <v>0</v>
      </c>
      <c r="AW260" s="215">
        <f t="shared" si="314"/>
        <v>0</v>
      </c>
      <c r="AX260" s="215">
        <f t="shared" si="315"/>
        <v>0</v>
      </c>
      <c r="AY260" s="215">
        <f t="shared" si="316"/>
        <v>0</v>
      </c>
      <c r="AZ260" s="215">
        <f t="shared" si="317"/>
        <v>0</v>
      </c>
      <c r="BA260" s="215"/>
      <c r="BB260" s="215">
        <f t="shared" si="291"/>
        <v>0</v>
      </c>
      <c r="BC260" s="215">
        <f t="shared" si="318"/>
        <v>0</v>
      </c>
      <c r="BD260" s="215">
        <f t="shared" si="292"/>
        <v>0</v>
      </c>
      <c r="BE260" s="214"/>
      <c r="BF260" s="215">
        <f t="shared" si="293"/>
        <v>0</v>
      </c>
      <c r="BG260" s="215">
        <f t="shared" si="319"/>
        <v>0</v>
      </c>
      <c r="BH260" s="215">
        <f t="shared" si="294"/>
        <v>0</v>
      </c>
      <c r="BI260" s="215"/>
      <c r="BJ260" s="215">
        <f t="shared" si="295"/>
        <v>0</v>
      </c>
      <c r="BK260" s="215">
        <f t="shared" si="320"/>
        <v>0</v>
      </c>
      <c r="BL260" s="215">
        <f t="shared" si="296"/>
        <v>0</v>
      </c>
      <c r="BM260" s="215">
        <f t="shared" si="321"/>
        <v>0</v>
      </c>
      <c r="BN260" s="215">
        <f t="shared" si="322"/>
        <v>0</v>
      </c>
      <c r="BO260" s="215">
        <f t="shared" si="323"/>
        <v>0</v>
      </c>
      <c r="BP260" s="215">
        <f t="shared" si="324"/>
        <v>0</v>
      </c>
      <c r="BQ260" s="215"/>
      <c r="BR260" s="215">
        <f t="shared" si="297"/>
        <v>0</v>
      </c>
      <c r="BS260" s="215">
        <f t="shared" si="325"/>
        <v>0</v>
      </c>
      <c r="BT260" s="215">
        <f t="shared" si="298"/>
        <v>0</v>
      </c>
      <c r="BU260" s="215"/>
      <c r="BV260" s="215">
        <f t="shared" si="299"/>
        <v>0</v>
      </c>
      <c r="BW260" s="215">
        <f t="shared" si="326"/>
        <v>0</v>
      </c>
      <c r="BX260" s="215">
        <f t="shared" si="300"/>
        <v>0</v>
      </c>
      <c r="BY260" s="215">
        <v>0</v>
      </c>
      <c r="BZ260" s="215">
        <f t="shared" si="301"/>
        <v>0</v>
      </c>
      <c r="CA260" s="215">
        <f t="shared" si="327"/>
        <v>0</v>
      </c>
      <c r="CB260" s="215">
        <f t="shared" si="302"/>
        <v>0</v>
      </c>
      <c r="CC260" s="215">
        <f t="shared" si="328"/>
        <v>0</v>
      </c>
      <c r="CD260" s="215">
        <f t="shared" si="329"/>
        <v>0</v>
      </c>
      <c r="CE260" s="219">
        <f t="shared" si="330"/>
        <v>0</v>
      </c>
      <c r="CF260" s="219">
        <f t="shared" si="331"/>
        <v>0</v>
      </c>
      <c r="CG260" s="241">
        <f t="shared" si="332"/>
        <v>0</v>
      </c>
      <c r="CH260" s="241">
        <f t="shared" si="333"/>
        <v>0</v>
      </c>
      <c r="CI260" s="241">
        <f t="shared" si="334"/>
        <v>0</v>
      </c>
      <c r="CJ260" s="241"/>
      <c r="CK260" s="241"/>
      <c r="CL260" s="241"/>
      <c r="CM260" s="241"/>
    </row>
    <row r="261" spans="1:91" ht="28.5" x14ac:dyDescent="0.35">
      <c r="A261" s="100" t="s">
        <v>875</v>
      </c>
      <c r="B261" s="19" t="s">
        <v>94</v>
      </c>
      <c r="C261" s="91" t="s">
        <v>95</v>
      </c>
      <c r="D261" s="46"/>
      <c r="E261" s="6"/>
      <c r="F261" s="6">
        <v>30</v>
      </c>
      <c r="G261" s="7">
        <v>1204410</v>
      </c>
      <c r="H261" s="8">
        <f t="shared" si="303"/>
        <v>40147</v>
      </c>
      <c r="I261" s="12"/>
      <c r="J261" s="13">
        <f t="shared" si="271"/>
        <v>0</v>
      </c>
      <c r="K261" s="14">
        <v>0</v>
      </c>
      <c r="L261" s="14">
        <f t="shared" si="272"/>
        <v>0</v>
      </c>
      <c r="M261" s="218" t="e">
        <f t="shared" si="277"/>
        <v>#DIV/0!</v>
      </c>
      <c r="N261" s="218">
        <f t="shared" si="278"/>
        <v>0</v>
      </c>
      <c r="O261" s="17">
        <v>0</v>
      </c>
      <c r="P261" s="17">
        <f t="shared" si="273"/>
        <v>0</v>
      </c>
      <c r="Q261" s="237">
        <v>0</v>
      </c>
      <c r="R261" s="8">
        <f t="shared" si="274"/>
        <v>0</v>
      </c>
      <c r="S261" s="212">
        <f t="shared" si="275"/>
        <v>0</v>
      </c>
      <c r="T261" s="212">
        <f t="shared" si="276"/>
        <v>0</v>
      </c>
      <c r="U261" s="215"/>
      <c r="V261" s="215">
        <f t="shared" si="279"/>
        <v>0</v>
      </c>
      <c r="W261" s="215">
        <f t="shared" si="304"/>
        <v>0</v>
      </c>
      <c r="X261" s="215">
        <f t="shared" si="280"/>
        <v>0</v>
      </c>
      <c r="Y261" s="221"/>
      <c r="Z261" s="221">
        <f t="shared" si="281"/>
        <v>0</v>
      </c>
      <c r="AA261" s="221">
        <f t="shared" si="305"/>
        <v>0</v>
      </c>
      <c r="AB261" s="221">
        <f t="shared" si="282"/>
        <v>0</v>
      </c>
      <c r="AC261" s="215"/>
      <c r="AD261" s="215">
        <f t="shared" si="283"/>
        <v>0</v>
      </c>
      <c r="AE261" s="215">
        <f t="shared" si="306"/>
        <v>0</v>
      </c>
      <c r="AF261" s="215">
        <f t="shared" si="284"/>
        <v>0</v>
      </c>
      <c r="AG261" s="215">
        <f t="shared" si="307"/>
        <v>0</v>
      </c>
      <c r="AH261" s="215">
        <f t="shared" si="308"/>
        <v>0</v>
      </c>
      <c r="AI261" s="215">
        <f t="shared" si="309"/>
        <v>0</v>
      </c>
      <c r="AJ261" s="215">
        <f t="shared" si="310"/>
        <v>0</v>
      </c>
      <c r="AK261" s="214"/>
      <c r="AL261" s="215">
        <f t="shared" si="285"/>
        <v>0</v>
      </c>
      <c r="AM261" s="215">
        <f t="shared" si="311"/>
        <v>0</v>
      </c>
      <c r="AN261" s="215">
        <f t="shared" si="286"/>
        <v>0</v>
      </c>
      <c r="AO261" s="215"/>
      <c r="AP261" s="215">
        <f t="shared" si="287"/>
        <v>0</v>
      </c>
      <c r="AQ261" s="215">
        <f t="shared" si="312"/>
        <v>0</v>
      </c>
      <c r="AR261" s="215">
        <f t="shared" si="288"/>
        <v>0</v>
      </c>
      <c r="AS261" s="215"/>
      <c r="AT261" s="215">
        <f t="shared" si="289"/>
        <v>0</v>
      </c>
      <c r="AU261" s="215">
        <f t="shared" si="313"/>
        <v>0</v>
      </c>
      <c r="AV261" s="215">
        <f t="shared" si="290"/>
        <v>0</v>
      </c>
      <c r="AW261" s="215">
        <f t="shared" si="314"/>
        <v>0</v>
      </c>
      <c r="AX261" s="215">
        <f t="shared" si="315"/>
        <v>0</v>
      </c>
      <c r="AY261" s="215">
        <f t="shared" si="316"/>
        <v>0</v>
      </c>
      <c r="AZ261" s="215">
        <f t="shared" si="317"/>
        <v>0</v>
      </c>
      <c r="BA261" s="215"/>
      <c r="BB261" s="215">
        <f t="shared" si="291"/>
        <v>0</v>
      </c>
      <c r="BC261" s="215">
        <f t="shared" si="318"/>
        <v>0</v>
      </c>
      <c r="BD261" s="215">
        <f t="shared" si="292"/>
        <v>0</v>
      </c>
      <c r="BE261" s="214"/>
      <c r="BF261" s="215">
        <f t="shared" si="293"/>
        <v>0</v>
      </c>
      <c r="BG261" s="215">
        <f t="shared" si="319"/>
        <v>0</v>
      </c>
      <c r="BH261" s="215">
        <f t="shared" si="294"/>
        <v>0</v>
      </c>
      <c r="BI261" s="215"/>
      <c r="BJ261" s="215">
        <f t="shared" si="295"/>
        <v>0</v>
      </c>
      <c r="BK261" s="215">
        <f t="shared" si="320"/>
        <v>0</v>
      </c>
      <c r="BL261" s="215">
        <f t="shared" si="296"/>
        <v>0</v>
      </c>
      <c r="BM261" s="215">
        <f t="shared" si="321"/>
        <v>0</v>
      </c>
      <c r="BN261" s="215">
        <f t="shared" si="322"/>
        <v>0</v>
      </c>
      <c r="BO261" s="215">
        <f t="shared" si="323"/>
        <v>0</v>
      </c>
      <c r="BP261" s="215">
        <f t="shared" si="324"/>
        <v>0</v>
      </c>
      <c r="BQ261" s="215"/>
      <c r="BR261" s="215">
        <f t="shared" si="297"/>
        <v>0</v>
      </c>
      <c r="BS261" s="215">
        <f t="shared" si="325"/>
        <v>0</v>
      </c>
      <c r="BT261" s="215">
        <f t="shared" si="298"/>
        <v>0</v>
      </c>
      <c r="BU261" s="215"/>
      <c r="BV261" s="215">
        <f t="shared" si="299"/>
        <v>0</v>
      </c>
      <c r="BW261" s="215">
        <f t="shared" si="326"/>
        <v>0</v>
      </c>
      <c r="BX261" s="215">
        <f t="shared" si="300"/>
        <v>0</v>
      </c>
      <c r="BY261" s="215">
        <v>0</v>
      </c>
      <c r="BZ261" s="215">
        <f t="shared" si="301"/>
        <v>0</v>
      </c>
      <c r="CA261" s="215">
        <f t="shared" si="327"/>
        <v>0</v>
      </c>
      <c r="CB261" s="215">
        <f t="shared" si="302"/>
        <v>0</v>
      </c>
      <c r="CC261" s="215">
        <f t="shared" si="328"/>
        <v>0</v>
      </c>
      <c r="CD261" s="215">
        <f t="shared" si="329"/>
        <v>0</v>
      </c>
      <c r="CE261" s="219">
        <f t="shared" si="330"/>
        <v>0</v>
      </c>
      <c r="CF261" s="219">
        <f t="shared" si="331"/>
        <v>0</v>
      </c>
      <c r="CG261" s="241">
        <f t="shared" si="332"/>
        <v>0</v>
      </c>
      <c r="CH261" s="241">
        <f t="shared" si="333"/>
        <v>0</v>
      </c>
      <c r="CI261" s="241">
        <f t="shared" si="334"/>
        <v>0</v>
      </c>
      <c r="CJ261" s="241"/>
      <c r="CK261" s="241"/>
      <c r="CL261" s="241"/>
      <c r="CM261" s="241"/>
    </row>
    <row r="262" spans="1:91" ht="28.5" x14ac:dyDescent="0.35">
      <c r="A262" s="100" t="s">
        <v>875</v>
      </c>
      <c r="B262" s="19" t="s">
        <v>94</v>
      </c>
      <c r="C262" s="91" t="s">
        <v>96</v>
      </c>
      <c r="D262" s="46"/>
      <c r="E262" s="6"/>
      <c r="F262" s="6">
        <v>30</v>
      </c>
      <c r="G262" s="7">
        <v>1243123</v>
      </c>
      <c r="H262" s="8">
        <f t="shared" si="303"/>
        <v>41437.433333333334</v>
      </c>
      <c r="I262" s="12"/>
      <c r="J262" s="13">
        <f t="shared" si="271"/>
        <v>0</v>
      </c>
      <c r="K262" s="14">
        <v>0</v>
      </c>
      <c r="L262" s="14">
        <f t="shared" si="272"/>
        <v>0</v>
      </c>
      <c r="M262" s="218" t="e">
        <f t="shared" si="277"/>
        <v>#DIV/0!</v>
      </c>
      <c r="N262" s="218">
        <f t="shared" si="278"/>
        <v>0</v>
      </c>
      <c r="O262" s="17">
        <v>0</v>
      </c>
      <c r="P262" s="17">
        <f t="shared" si="273"/>
        <v>0</v>
      </c>
      <c r="Q262" s="237">
        <v>0</v>
      </c>
      <c r="R262" s="8">
        <f t="shared" si="274"/>
        <v>0</v>
      </c>
      <c r="S262" s="212">
        <f t="shared" si="275"/>
        <v>0</v>
      </c>
      <c r="T262" s="212">
        <f t="shared" si="276"/>
        <v>0</v>
      </c>
      <c r="U262" s="215"/>
      <c r="V262" s="215">
        <f t="shared" si="279"/>
        <v>0</v>
      </c>
      <c r="W262" s="215">
        <f t="shared" si="304"/>
        <v>0</v>
      </c>
      <c r="X262" s="215">
        <f t="shared" si="280"/>
        <v>0</v>
      </c>
      <c r="Y262" s="221"/>
      <c r="Z262" s="221">
        <f t="shared" si="281"/>
        <v>0</v>
      </c>
      <c r="AA262" s="221">
        <f t="shared" si="305"/>
        <v>0</v>
      </c>
      <c r="AB262" s="221">
        <f t="shared" si="282"/>
        <v>0</v>
      </c>
      <c r="AC262" s="215"/>
      <c r="AD262" s="215">
        <f t="shared" si="283"/>
        <v>0</v>
      </c>
      <c r="AE262" s="215">
        <f t="shared" si="306"/>
        <v>0</v>
      </c>
      <c r="AF262" s="215">
        <f t="shared" si="284"/>
        <v>0</v>
      </c>
      <c r="AG262" s="215">
        <f t="shared" si="307"/>
        <v>0</v>
      </c>
      <c r="AH262" s="215">
        <f t="shared" si="308"/>
        <v>0</v>
      </c>
      <c r="AI262" s="215">
        <f t="shared" si="309"/>
        <v>0</v>
      </c>
      <c r="AJ262" s="215">
        <f t="shared" si="310"/>
        <v>0</v>
      </c>
      <c r="AK262" s="214"/>
      <c r="AL262" s="215">
        <f t="shared" si="285"/>
        <v>0</v>
      </c>
      <c r="AM262" s="215">
        <f t="shared" si="311"/>
        <v>0</v>
      </c>
      <c r="AN262" s="215">
        <f t="shared" si="286"/>
        <v>0</v>
      </c>
      <c r="AO262" s="215"/>
      <c r="AP262" s="215">
        <f t="shared" si="287"/>
        <v>0</v>
      </c>
      <c r="AQ262" s="215">
        <f t="shared" si="312"/>
        <v>0</v>
      </c>
      <c r="AR262" s="215">
        <f t="shared" si="288"/>
        <v>0</v>
      </c>
      <c r="AS262" s="215"/>
      <c r="AT262" s="215">
        <f t="shared" si="289"/>
        <v>0</v>
      </c>
      <c r="AU262" s="215">
        <f t="shared" si="313"/>
        <v>0</v>
      </c>
      <c r="AV262" s="215">
        <f t="shared" si="290"/>
        <v>0</v>
      </c>
      <c r="AW262" s="215">
        <f t="shared" si="314"/>
        <v>0</v>
      </c>
      <c r="AX262" s="215">
        <f t="shared" si="315"/>
        <v>0</v>
      </c>
      <c r="AY262" s="215">
        <f t="shared" si="316"/>
        <v>0</v>
      </c>
      <c r="AZ262" s="215">
        <f t="shared" si="317"/>
        <v>0</v>
      </c>
      <c r="BA262" s="215"/>
      <c r="BB262" s="215">
        <f t="shared" si="291"/>
        <v>0</v>
      </c>
      <c r="BC262" s="215">
        <f t="shared" si="318"/>
        <v>0</v>
      </c>
      <c r="BD262" s="215">
        <f t="shared" si="292"/>
        <v>0</v>
      </c>
      <c r="BE262" s="214"/>
      <c r="BF262" s="215">
        <f t="shared" si="293"/>
        <v>0</v>
      </c>
      <c r="BG262" s="215">
        <f t="shared" si="319"/>
        <v>0</v>
      </c>
      <c r="BH262" s="215">
        <f t="shared" si="294"/>
        <v>0</v>
      </c>
      <c r="BI262" s="215"/>
      <c r="BJ262" s="215">
        <f t="shared" si="295"/>
        <v>0</v>
      </c>
      <c r="BK262" s="215">
        <f t="shared" si="320"/>
        <v>0</v>
      </c>
      <c r="BL262" s="215">
        <f t="shared" si="296"/>
        <v>0</v>
      </c>
      <c r="BM262" s="215">
        <f t="shared" si="321"/>
        <v>0</v>
      </c>
      <c r="BN262" s="215">
        <f t="shared" si="322"/>
        <v>0</v>
      </c>
      <c r="BO262" s="215">
        <f t="shared" si="323"/>
        <v>0</v>
      </c>
      <c r="BP262" s="215">
        <f t="shared" si="324"/>
        <v>0</v>
      </c>
      <c r="BQ262" s="215"/>
      <c r="BR262" s="215">
        <f t="shared" si="297"/>
        <v>0</v>
      </c>
      <c r="BS262" s="215">
        <f t="shared" si="325"/>
        <v>0</v>
      </c>
      <c r="BT262" s="215">
        <f t="shared" si="298"/>
        <v>0</v>
      </c>
      <c r="BU262" s="215"/>
      <c r="BV262" s="215">
        <f t="shared" si="299"/>
        <v>0</v>
      </c>
      <c r="BW262" s="215">
        <f t="shared" si="326"/>
        <v>0</v>
      </c>
      <c r="BX262" s="215">
        <f t="shared" si="300"/>
        <v>0</v>
      </c>
      <c r="BY262" s="215">
        <v>0</v>
      </c>
      <c r="BZ262" s="215">
        <f t="shared" si="301"/>
        <v>0</v>
      </c>
      <c r="CA262" s="215">
        <f t="shared" si="327"/>
        <v>0</v>
      </c>
      <c r="CB262" s="215">
        <f t="shared" si="302"/>
        <v>0</v>
      </c>
      <c r="CC262" s="215">
        <f t="shared" si="328"/>
        <v>0</v>
      </c>
      <c r="CD262" s="215">
        <f t="shared" si="329"/>
        <v>0</v>
      </c>
      <c r="CE262" s="219">
        <f t="shared" si="330"/>
        <v>0</v>
      </c>
      <c r="CF262" s="219">
        <f t="shared" si="331"/>
        <v>0</v>
      </c>
      <c r="CG262" s="241">
        <f t="shared" si="332"/>
        <v>0</v>
      </c>
      <c r="CH262" s="241">
        <f t="shared" si="333"/>
        <v>0</v>
      </c>
      <c r="CI262" s="241">
        <f t="shared" si="334"/>
        <v>0</v>
      </c>
      <c r="CJ262" s="241"/>
      <c r="CK262" s="241"/>
      <c r="CL262" s="241"/>
      <c r="CM262" s="241"/>
    </row>
    <row r="263" spans="1:91" ht="28.5" x14ac:dyDescent="0.35">
      <c r="A263" s="43" t="s">
        <v>11</v>
      </c>
      <c r="B263" s="92" t="s">
        <v>590</v>
      </c>
      <c r="C263" s="91" t="s">
        <v>548</v>
      </c>
      <c r="D263" s="136" t="s">
        <v>449</v>
      </c>
      <c r="E263" s="130">
        <v>7</v>
      </c>
      <c r="F263" s="6">
        <v>30</v>
      </c>
      <c r="G263" s="7">
        <v>264000</v>
      </c>
      <c r="H263" s="8">
        <f t="shared" si="303"/>
        <v>8800</v>
      </c>
      <c r="I263" s="12">
        <f>(K263/F263)/E263</f>
        <v>800</v>
      </c>
      <c r="J263" s="13">
        <f t="shared" si="271"/>
        <v>5600</v>
      </c>
      <c r="K263" s="14">
        <v>168000</v>
      </c>
      <c r="L263" s="14">
        <f t="shared" si="272"/>
        <v>1478400000</v>
      </c>
      <c r="M263" s="218">
        <f t="shared" si="277"/>
        <v>1714.2857142857142</v>
      </c>
      <c r="N263" s="218">
        <f t="shared" si="278"/>
        <v>12000</v>
      </c>
      <c r="O263" s="230">
        <v>360000</v>
      </c>
      <c r="P263" s="17">
        <f t="shared" si="273"/>
        <v>3168000000</v>
      </c>
      <c r="Q263" s="237">
        <v>0</v>
      </c>
      <c r="R263" s="8">
        <f t="shared" si="274"/>
        <v>0</v>
      </c>
      <c r="S263" s="212">
        <f t="shared" si="275"/>
        <v>360000</v>
      </c>
      <c r="T263" s="212">
        <f t="shared" si="276"/>
        <v>3168000000</v>
      </c>
      <c r="U263" s="215"/>
      <c r="V263" s="215">
        <f t="shared" si="279"/>
        <v>0</v>
      </c>
      <c r="W263" s="215">
        <f t="shared" si="304"/>
        <v>0</v>
      </c>
      <c r="X263" s="215">
        <f t="shared" si="280"/>
        <v>0</v>
      </c>
      <c r="Y263" s="221"/>
      <c r="Z263" s="221">
        <f t="shared" si="281"/>
        <v>0</v>
      </c>
      <c r="AA263" s="221">
        <f t="shared" si="305"/>
        <v>0</v>
      </c>
      <c r="AB263" s="221">
        <f t="shared" si="282"/>
        <v>0</v>
      </c>
      <c r="AC263" s="215"/>
      <c r="AD263" s="215">
        <f t="shared" si="283"/>
        <v>0</v>
      </c>
      <c r="AE263" s="215">
        <f t="shared" si="306"/>
        <v>0</v>
      </c>
      <c r="AF263" s="215">
        <f t="shared" si="284"/>
        <v>0</v>
      </c>
      <c r="AG263" s="215">
        <f t="shared" si="307"/>
        <v>0</v>
      </c>
      <c r="AH263" s="215">
        <f t="shared" si="308"/>
        <v>0</v>
      </c>
      <c r="AI263" s="215">
        <f t="shared" si="309"/>
        <v>0</v>
      </c>
      <c r="AJ263" s="215">
        <f t="shared" si="310"/>
        <v>0</v>
      </c>
      <c r="AK263" s="214"/>
      <c r="AL263" s="215">
        <f t="shared" si="285"/>
        <v>0</v>
      </c>
      <c r="AM263" s="215">
        <f t="shared" si="311"/>
        <v>0</v>
      </c>
      <c r="AN263" s="215">
        <f t="shared" si="286"/>
        <v>0</v>
      </c>
      <c r="AO263" s="215"/>
      <c r="AP263" s="215">
        <f t="shared" si="287"/>
        <v>0</v>
      </c>
      <c r="AQ263" s="215">
        <f t="shared" si="312"/>
        <v>0</v>
      </c>
      <c r="AR263" s="215">
        <f t="shared" si="288"/>
        <v>0</v>
      </c>
      <c r="AS263" s="215">
        <v>39600</v>
      </c>
      <c r="AT263" s="215">
        <f t="shared" si="289"/>
        <v>348480000</v>
      </c>
      <c r="AU263" s="215">
        <f t="shared" si="313"/>
        <v>0</v>
      </c>
      <c r="AV263" s="215">
        <f t="shared" si="290"/>
        <v>0</v>
      </c>
      <c r="AW263" s="215">
        <f t="shared" si="314"/>
        <v>39600</v>
      </c>
      <c r="AX263" s="215">
        <f t="shared" si="315"/>
        <v>348480000</v>
      </c>
      <c r="AY263" s="215">
        <f t="shared" si="316"/>
        <v>0</v>
      </c>
      <c r="AZ263" s="215">
        <f t="shared" si="317"/>
        <v>0</v>
      </c>
      <c r="BA263" s="215">
        <v>46800</v>
      </c>
      <c r="BB263" s="215">
        <f t="shared" si="291"/>
        <v>411840000</v>
      </c>
      <c r="BC263" s="215">
        <f t="shared" si="318"/>
        <v>0</v>
      </c>
      <c r="BD263" s="215">
        <f t="shared" si="292"/>
        <v>0</v>
      </c>
      <c r="BE263" s="214">
        <v>54000</v>
      </c>
      <c r="BF263" s="215">
        <f t="shared" si="293"/>
        <v>475200000</v>
      </c>
      <c r="BG263" s="215">
        <f t="shared" si="319"/>
        <v>0</v>
      </c>
      <c r="BH263" s="215">
        <f t="shared" si="294"/>
        <v>0</v>
      </c>
      <c r="BI263" s="215">
        <v>57600</v>
      </c>
      <c r="BJ263" s="215">
        <f t="shared" si="295"/>
        <v>506880000</v>
      </c>
      <c r="BK263" s="215">
        <f t="shared" si="320"/>
        <v>0</v>
      </c>
      <c r="BL263" s="215">
        <f t="shared" si="296"/>
        <v>0</v>
      </c>
      <c r="BM263" s="215">
        <f t="shared" si="321"/>
        <v>158400</v>
      </c>
      <c r="BN263" s="215">
        <f t="shared" si="322"/>
        <v>1393920000</v>
      </c>
      <c r="BO263" s="215">
        <f t="shared" si="323"/>
        <v>0</v>
      </c>
      <c r="BP263" s="215">
        <f t="shared" si="324"/>
        <v>0</v>
      </c>
      <c r="BQ263" s="215">
        <v>54000</v>
      </c>
      <c r="BR263" s="215">
        <f t="shared" si="297"/>
        <v>475200000</v>
      </c>
      <c r="BS263" s="215">
        <f t="shared" si="325"/>
        <v>0</v>
      </c>
      <c r="BT263" s="215">
        <f t="shared" si="298"/>
        <v>0</v>
      </c>
      <c r="BU263" s="215">
        <v>72000</v>
      </c>
      <c r="BV263" s="215">
        <f t="shared" si="299"/>
        <v>633600000</v>
      </c>
      <c r="BW263" s="215">
        <f t="shared" si="326"/>
        <v>0</v>
      </c>
      <c r="BX263" s="215">
        <f t="shared" si="300"/>
        <v>0</v>
      </c>
      <c r="BY263" s="215">
        <v>36000</v>
      </c>
      <c r="BZ263" s="215">
        <f t="shared" si="301"/>
        <v>316800000</v>
      </c>
      <c r="CA263" s="215">
        <f t="shared" si="327"/>
        <v>0</v>
      </c>
      <c r="CB263" s="215">
        <f t="shared" si="302"/>
        <v>0</v>
      </c>
      <c r="CC263" s="215">
        <f t="shared" si="328"/>
        <v>162000</v>
      </c>
      <c r="CD263" s="215">
        <f t="shared" si="329"/>
        <v>1425600000</v>
      </c>
      <c r="CE263" s="219">
        <f t="shared" si="330"/>
        <v>0</v>
      </c>
      <c r="CF263" s="219">
        <f t="shared" si="331"/>
        <v>0</v>
      </c>
      <c r="CG263" s="241">
        <f t="shared" si="332"/>
        <v>0</v>
      </c>
      <c r="CH263" s="241">
        <f t="shared" si="333"/>
        <v>0</v>
      </c>
      <c r="CI263" s="241">
        <f t="shared" si="334"/>
        <v>0</v>
      </c>
      <c r="CJ263" s="241"/>
      <c r="CK263" s="241"/>
      <c r="CL263" s="241"/>
      <c r="CM263" s="241"/>
    </row>
    <row r="264" spans="1:91" ht="28.5" x14ac:dyDescent="0.35">
      <c r="A264" s="100" t="s">
        <v>875</v>
      </c>
      <c r="B264" s="24" t="s">
        <v>540</v>
      </c>
      <c r="C264" s="91" t="s">
        <v>86</v>
      </c>
      <c r="D264" s="136"/>
      <c r="E264" s="6"/>
      <c r="F264" s="6">
        <v>1</v>
      </c>
      <c r="G264" s="7">
        <v>41235.480000000003</v>
      </c>
      <c r="H264" s="8">
        <f t="shared" si="303"/>
        <v>41235.480000000003</v>
      </c>
      <c r="I264" s="12" t="e">
        <f>(K264/F264)/E264</f>
        <v>#DIV/0!</v>
      </c>
      <c r="J264" s="13">
        <f t="shared" si="271"/>
        <v>216000</v>
      </c>
      <c r="K264" s="14">
        <v>216000</v>
      </c>
      <c r="L264" s="14">
        <f t="shared" si="272"/>
        <v>8906863680</v>
      </c>
      <c r="M264" s="218" t="e">
        <f t="shared" si="277"/>
        <v>#DIV/0!</v>
      </c>
      <c r="N264" s="218">
        <f t="shared" si="278"/>
        <v>0</v>
      </c>
      <c r="O264" s="17">
        <v>0</v>
      </c>
      <c r="P264" s="17">
        <f t="shared" si="273"/>
        <v>0</v>
      </c>
      <c r="Q264" s="237">
        <v>0</v>
      </c>
      <c r="R264" s="8">
        <f t="shared" si="274"/>
        <v>0</v>
      </c>
      <c r="S264" s="212">
        <f t="shared" si="275"/>
        <v>0</v>
      </c>
      <c r="T264" s="212">
        <f t="shared" si="276"/>
        <v>0</v>
      </c>
      <c r="U264" s="215">
        <v>0</v>
      </c>
      <c r="V264" s="215">
        <f t="shared" si="279"/>
        <v>0</v>
      </c>
      <c r="W264" s="215">
        <f t="shared" si="304"/>
        <v>0</v>
      </c>
      <c r="X264" s="215">
        <f t="shared" si="280"/>
        <v>0</v>
      </c>
      <c r="Y264" s="221">
        <v>0</v>
      </c>
      <c r="Z264" s="221">
        <f t="shared" si="281"/>
        <v>0</v>
      </c>
      <c r="AA264" s="221">
        <f t="shared" si="305"/>
        <v>0</v>
      </c>
      <c r="AB264" s="221">
        <f t="shared" si="282"/>
        <v>0</v>
      </c>
      <c r="AC264" s="215">
        <v>0</v>
      </c>
      <c r="AD264" s="215">
        <f t="shared" si="283"/>
        <v>0</v>
      </c>
      <c r="AE264" s="215">
        <f t="shared" si="306"/>
        <v>0</v>
      </c>
      <c r="AF264" s="215">
        <f t="shared" si="284"/>
        <v>0</v>
      </c>
      <c r="AG264" s="215">
        <f t="shared" si="307"/>
        <v>0</v>
      </c>
      <c r="AH264" s="215">
        <f t="shared" si="308"/>
        <v>0</v>
      </c>
      <c r="AI264" s="215">
        <f t="shared" si="309"/>
        <v>0</v>
      </c>
      <c r="AJ264" s="215">
        <f t="shared" si="310"/>
        <v>0</v>
      </c>
      <c r="AK264" s="214">
        <v>0</v>
      </c>
      <c r="AL264" s="215">
        <f t="shared" si="285"/>
        <v>0</v>
      </c>
      <c r="AM264" s="215">
        <f t="shared" si="311"/>
        <v>0</v>
      </c>
      <c r="AN264" s="215">
        <f t="shared" si="286"/>
        <v>0</v>
      </c>
      <c r="AO264" s="215">
        <v>0</v>
      </c>
      <c r="AP264" s="215">
        <f t="shared" si="287"/>
        <v>0</v>
      </c>
      <c r="AQ264" s="215">
        <f t="shared" si="312"/>
        <v>0</v>
      </c>
      <c r="AR264" s="215">
        <f t="shared" si="288"/>
        <v>0</v>
      </c>
      <c r="AS264" s="215">
        <v>0</v>
      </c>
      <c r="AT264" s="215">
        <f t="shared" si="289"/>
        <v>0</v>
      </c>
      <c r="AU264" s="215">
        <f t="shared" si="313"/>
        <v>0</v>
      </c>
      <c r="AV264" s="215">
        <f t="shared" si="290"/>
        <v>0</v>
      </c>
      <c r="AW264" s="215">
        <f t="shared" si="314"/>
        <v>0</v>
      </c>
      <c r="AX264" s="215">
        <f t="shared" si="315"/>
        <v>0</v>
      </c>
      <c r="AY264" s="215">
        <f t="shared" si="316"/>
        <v>0</v>
      </c>
      <c r="AZ264" s="215">
        <f t="shared" si="317"/>
        <v>0</v>
      </c>
      <c r="BA264" s="215">
        <v>0</v>
      </c>
      <c r="BB264" s="215">
        <f t="shared" si="291"/>
        <v>0</v>
      </c>
      <c r="BC264" s="215">
        <f t="shared" si="318"/>
        <v>0</v>
      </c>
      <c r="BD264" s="215">
        <f t="shared" si="292"/>
        <v>0</v>
      </c>
      <c r="BE264" s="214">
        <v>0</v>
      </c>
      <c r="BF264" s="215">
        <f t="shared" si="293"/>
        <v>0</v>
      </c>
      <c r="BG264" s="215">
        <f t="shared" si="319"/>
        <v>0</v>
      </c>
      <c r="BH264" s="215">
        <f t="shared" si="294"/>
        <v>0</v>
      </c>
      <c r="BI264" s="215">
        <v>0</v>
      </c>
      <c r="BJ264" s="215">
        <f t="shared" si="295"/>
        <v>0</v>
      </c>
      <c r="BK264" s="215">
        <f t="shared" si="320"/>
        <v>0</v>
      </c>
      <c r="BL264" s="215">
        <f t="shared" si="296"/>
        <v>0</v>
      </c>
      <c r="BM264" s="215">
        <f t="shared" si="321"/>
        <v>0</v>
      </c>
      <c r="BN264" s="215">
        <f t="shared" si="322"/>
        <v>0</v>
      </c>
      <c r="BO264" s="215">
        <f t="shared" si="323"/>
        <v>0</v>
      </c>
      <c r="BP264" s="215">
        <f t="shared" si="324"/>
        <v>0</v>
      </c>
      <c r="BQ264" s="215">
        <v>0</v>
      </c>
      <c r="BR264" s="215">
        <f t="shared" si="297"/>
        <v>0</v>
      </c>
      <c r="BS264" s="215">
        <f t="shared" si="325"/>
        <v>0</v>
      </c>
      <c r="BT264" s="215">
        <f t="shared" si="298"/>
        <v>0</v>
      </c>
      <c r="BU264" s="215">
        <v>0</v>
      </c>
      <c r="BV264" s="215">
        <f t="shared" si="299"/>
        <v>0</v>
      </c>
      <c r="BW264" s="215">
        <f t="shared" si="326"/>
        <v>0</v>
      </c>
      <c r="BX264" s="215">
        <f t="shared" si="300"/>
        <v>0</v>
      </c>
      <c r="BY264" s="215">
        <v>0</v>
      </c>
      <c r="BZ264" s="215">
        <f t="shared" si="301"/>
        <v>0</v>
      </c>
      <c r="CA264" s="215">
        <f t="shared" si="327"/>
        <v>0</v>
      </c>
      <c r="CB264" s="215">
        <f t="shared" si="302"/>
        <v>0</v>
      </c>
      <c r="CC264" s="215">
        <f t="shared" si="328"/>
        <v>0</v>
      </c>
      <c r="CD264" s="215">
        <f t="shared" si="329"/>
        <v>0</v>
      </c>
      <c r="CE264" s="219">
        <f t="shared" si="330"/>
        <v>0</v>
      </c>
      <c r="CF264" s="219">
        <f t="shared" si="331"/>
        <v>0</v>
      </c>
      <c r="CG264" s="241">
        <f t="shared" si="332"/>
        <v>0</v>
      </c>
      <c r="CH264" s="241">
        <f t="shared" si="333"/>
        <v>0</v>
      </c>
      <c r="CI264" s="241">
        <f t="shared" si="334"/>
        <v>0</v>
      </c>
      <c r="CJ264" s="241"/>
      <c r="CK264" s="241"/>
      <c r="CL264" s="241"/>
      <c r="CM264" s="241"/>
    </row>
    <row r="265" spans="1:91" x14ac:dyDescent="0.35">
      <c r="A265" s="43" t="s">
        <v>11</v>
      </c>
      <c r="B265" s="92" t="s">
        <v>787</v>
      </c>
      <c r="C265" s="91" t="s">
        <v>774</v>
      </c>
      <c r="D265" s="136" t="s">
        <v>446</v>
      </c>
      <c r="E265" s="130">
        <v>4</v>
      </c>
      <c r="F265" s="6">
        <v>1</v>
      </c>
      <c r="G265" s="7"/>
      <c r="H265" s="8">
        <f t="shared" si="303"/>
        <v>0</v>
      </c>
      <c r="I265" s="12"/>
      <c r="J265" s="13"/>
      <c r="K265" s="14"/>
      <c r="L265" s="14"/>
      <c r="M265" s="218">
        <f t="shared" si="277"/>
        <v>0</v>
      </c>
      <c r="N265" s="218">
        <f t="shared" si="278"/>
        <v>0</v>
      </c>
      <c r="O265" s="17">
        <v>0</v>
      </c>
      <c r="P265" s="17">
        <f t="shared" si="273"/>
        <v>0</v>
      </c>
      <c r="Q265" s="237">
        <v>0</v>
      </c>
      <c r="R265" s="8">
        <f t="shared" si="274"/>
        <v>0</v>
      </c>
      <c r="S265" s="212">
        <f t="shared" si="275"/>
        <v>0</v>
      </c>
      <c r="T265" s="212">
        <f t="shared" si="276"/>
        <v>0</v>
      </c>
      <c r="U265" s="215"/>
      <c r="V265" s="215">
        <f t="shared" si="279"/>
        <v>0</v>
      </c>
      <c r="W265" s="215">
        <f t="shared" si="304"/>
        <v>0</v>
      </c>
      <c r="X265" s="215">
        <f t="shared" si="280"/>
        <v>0</v>
      </c>
      <c r="Y265" s="221"/>
      <c r="Z265" s="221">
        <f t="shared" si="281"/>
        <v>0</v>
      </c>
      <c r="AA265" s="221">
        <f t="shared" si="305"/>
        <v>0</v>
      </c>
      <c r="AB265" s="221">
        <f t="shared" si="282"/>
        <v>0</v>
      </c>
      <c r="AC265" s="215"/>
      <c r="AD265" s="215">
        <f t="shared" si="283"/>
        <v>0</v>
      </c>
      <c r="AE265" s="215">
        <f t="shared" si="306"/>
        <v>0</v>
      </c>
      <c r="AF265" s="215">
        <f t="shared" si="284"/>
        <v>0</v>
      </c>
      <c r="AG265" s="215">
        <f t="shared" si="307"/>
        <v>0</v>
      </c>
      <c r="AH265" s="215">
        <f t="shared" si="308"/>
        <v>0</v>
      </c>
      <c r="AI265" s="215">
        <f t="shared" si="309"/>
        <v>0</v>
      </c>
      <c r="AJ265" s="215">
        <f t="shared" si="310"/>
        <v>0</v>
      </c>
      <c r="AK265" s="214"/>
      <c r="AL265" s="215">
        <f t="shared" si="285"/>
        <v>0</v>
      </c>
      <c r="AM265" s="215">
        <f t="shared" si="311"/>
        <v>0</v>
      </c>
      <c r="AN265" s="215">
        <f t="shared" si="286"/>
        <v>0</v>
      </c>
      <c r="AO265" s="215"/>
      <c r="AP265" s="215">
        <f t="shared" si="287"/>
        <v>0</v>
      </c>
      <c r="AQ265" s="215">
        <f t="shared" si="312"/>
        <v>0</v>
      </c>
      <c r="AR265" s="215">
        <f t="shared" si="288"/>
        <v>0</v>
      </c>
      <c r="AS265" s="215">
        <v>0</v>
      </c>
      <c r="AT265" s="215">
        <f t="shared" si="289"/>
        <v>0</v>
      </c>
      <c r="AU265" s="215">
        <f t="shared" si="313"/>
        <v>0</v>
      </c>
      <c r="AV265" s="215">
        <f t="shared" si="290"/>
        <v>0</v>
      </c>
      <c r="AW265" s="215">
        <f t="shared" si="314"/>
        <v>0</v>
      </c>
      <c r="AX265" s="215">
        <f t="shared" si="315"/>
        <v>0</v>
      </c>
      <c r="AY265" s="215">
        <f t="shared" si="316"/>
        <v>0</v>
      </c>
      <c r="AZ265" s="215">
        <f t="shared" si="317"/>
        <v>0</v>
      </c>
      <c r="BA265" s="215">
        <v>0</v>
      </c>
      <c r="BB265" s="215">
        <f t="shared" si="291"/>
        <v>0</v>
      </c>
      <c r="BC265" s="215">
        <f t="shared" si="318"/>
        <v>0</v>
      </c>
      <c r="BD265" s="215">
        <f t="shared" si="292"/>
        <v>0</v>
      </c>
      <c r="BE265" s="214">
        <v>0</v>
      </c>
      <c r="BF265" s="215">
        <f t="shared" si="293"/>
        <v>0</v>
      </c>
      <c r="BG265" s="215">
        <f t="shared" si="319"/>
        <v>0</v>
      </c>
      <c r="BH265" s="215">
        <f t="shared" si="294"/>
        <v>0</v>
      </c>
      <c r="BI265" s="215">
        <v>0</v>
      </c>
      <c r="BJ265" s="215">
        <f t="shared" si="295"/>
        <v>0</v>
      </c>
      <c r="BK265" s="215">
        <f t="shared" si="320"/>
        <v>0</v>
      </c>
      <c r="BL265" s="215">
        <f t="shared" si="296"/>
        <v>0</v>
      </c>
      <c r="BM265" s="215">
        <f t="shared" si="321"/>
        <v>0</v>
      </c>
      <c r="BN265" s="215">
        <f t="shared" si="322"/>
        <v>0</v>
      </c>
      <c r="BO265" s="215">
        <f t="shared" si="323"/>
        <v>0</v>
      </c>
      <c r="BP265" s="215">
        <f t="shared" si="324"/>
        <v>0</v>
      </c>
      <c r="BQ265" s="215">
        <v>0</v>
      </c>
      <c r="BR265" s="215">
        <f t="shared" si="297"/>
        <v>0</v>
      </c>
      <c r="BS265" s="215">
        <f t="shared" si="325"/>
        <v>0</v>
      </c>
      <c r="BT265" s="215">
        <f t="shared" si="298"/>
        <v>0</v>
      </c>
      <c r="BU265" s="215">
        <v>0</v>
      </c>
      <c r="BV265" s="215">
        <f t="shared" si="299"/>
        <v>0</v>
      </c>
      <c r="BW265" s="215">
        <f t="shared" si="326"/>
        <v>0</v>
      </c>
      <c r="BX265" s="215">
        <f t="shared" si="300"/>
        <v>0</v>
      </c>
      <c r="BY265" s="215">
        <v>0</v>
      </c>
      <c r="BZ265" s="215">
        <f t="shared" si="301"/>
        <v>0</v>
      </c>
      <c r="CA265" s="215">
        <f t="shared" si="327"/>
        <v>0</v>
      </c>
      <c r="CB265" s="215">
        <f t="shared" si="302"/>
        <v>0</v>
      </c>
      <c r="CC265" s="215">
        <f t="shared" si="328"/>
        <v>0</v>
      </c>
      <c r="CD265" s="215">
        <f t="shared" si="329"/>
        <v>0</v>
      </c>
      <c r="CE265" s="219">
        <f t="shared" si="330"/>
        <v>0</v>
      </c>
      <c r="CF265" s="219">
        <f t="shared" si="331"/>
        <v>0</v>
      </c>
      <c r="CG265" s="241">
        <f t="shared" si="332"/>
        <v>0</v>
      </c>
      <c r="CH265" s="241">
        <f t="shared" si="333"/>
        <v>0</v>
      </c>
      <c r="CI265" s="241">
        <f t="shared" si="334"/>
        <v>0</v>
      </c>
      <c r="CJ265" s="241"/>
      <c r="CK265" s="241"/>
      <c r="CL265" s="241"/>
      <c r="CM265" s="241"/>
    </row>
    <row r="266" spans="1:91" ht="28.5" x14ac:dyDescent="0.35">
      <c r="A266" s="100" t="s">
        <v>875</v>
      </c>
      <c r="B266" s="24" t="s">
        <v>87</v>
      </c>
      <c r="C266" s="91" t="s">
        <v>179</v>
      </c>
      <c r="D266" s="136"/>
      <c r="E266" s="6"/>
      <c r="F266" s="6">
        <v>10</v>
      </c>
      <c r="G266" s="7">
        <v>235840</v>
      </c>
      <c r="H266" s="8">
        <f t="shared" si="303"/>
        <v>23584</v>
      </c>
      <c r="I266" s="12" t="e">
        <f t="shared" ref="I266:I271" si="335">(K266/F266)/E266</f>
        <v>#DIV/0!</v>
      </c>
      <c r="J266" s="13">
        <f t="shared" ref="J266:J271" si="336">K266/F266</f>
        <v>24000</v>
      </c>
      <c r="K266" s="14">
        <v>240000</v>
      </c>
      <c r="L266" s="14">
        <f t="shared" ref="L266:L271" si="337">K266*H266</f>
        <v>5660160000</v>
      </c>
      <c r="M266" s="218" t="e">
        <f t="shared" si="277"/>
        <v>#DIV/0!</v>
      </c>
      <c r="N266" s="218">
        <f t="shared" si="278"/>
        <v>0</v>
      </c>
      <c r="O266" s="17">
        <v>0</v>
      </c>
      <c r="P266" s="17">
        <f t="shared" si="273"/>
        <v>0</v>
      </c>
      <c r="Q266" s="237">
        <v>0</v>
      </c>
      <c r="R266" s="8">
        <f t="shared" si="274"/>
        <v>0</v>
      </c>
      <c r="S266" s="212">
        <f t="shared" si="275"/>
        <v>0</v>
      </c>
      <c r="T266" s="212">
        <f t="shared" si="276"/>
        <v>0</v>
      </c>
      <c r="U266" s="215">
        <v>0</v>
      </c>
      <c r="V266" s="215">
        <f t="shared" si="279"/>
        <v>0</v>
      </c>
      <c r="W266" s="215">
        <f t="shared" si="304"/>
        <v>0</v>
      </c>
      <c r="X266" s="215">
        <f t="shared" si="280"/>
        <v>0</v>
      </c>
      <c r="Y266" s="221">
        <v>0</v>
      </c>
      <c r="Z266" s="221">
        <f t="shared" si="281"/>
        <v>0</v>
      </c>
      <c r="AA266" s="221">
        <f t="shared" si="305"/>
        <v>0</v>
      </c>
      <c r="AB266" s="221">
        <f t="shared" si="282"/>
        <v>0</v>
      </c>
      <c r="AC266" s="215">
        <v>0</v>
      </c>
      <c r="AD266" s="215">
        <f t="shared" si="283"/>
        <v>0</v>
      </c>
      <c r="AE266" s="215">
        <f t="shared" si="306"/>
        <v>0</v>
      </c>
      <c r="AF266" s="215">
        <f t="shared" si="284"/>
        <v>0</v>
      </c>
      <c r="AG266" s="215">
        <f t="shared" si="307"/>
        <v>0</v>
      </c>
      <c r="AH266" s="215">
        <f t="shared" si="308"/>
        <v>0</v>
      </c>
      <c r="AI266" s="215">
        <f t="shared" si="309"/>
        <v>0</v>
      </c>
      <c r="AJ266" s="215">
        <f t="shared" si="310"/>
        <v>0</v>
      </c>
      <c r="AK266" s="214">
        <v>0</v>
      </c>
      <c r="AL266" s="215">
        <f t="shared" si="285"/>
        <v>0</v>
      </c>
      <c r="AM266" s="215">
        <f t="shared" si="311"/>
        <v>0</v>
      </c>
      <c r="AN266" s="215">
        <f t="shared" si="286"/>
        <v>0</v>
      </c>
      <c r="AO266" s="215">
        <v>0</v>
      </c>
      <c r="AP266" s="215">
        <f t="shared" si="287"/>
        <v>0</v>
      </c>
      <c r="AQ266" s="215">
        <f t="shared" si="312"/>
        <v>0</v>
      </c>
      <c r="AR266" s="215">
        <f t="shared" si="288"/>
        <v>0</v>
      </c>
      <c r="AS266" s="215">
        <v>0</v>
      </c>
      <c r="AT266" s="215">
        <f t="shared" si="289"/>
        <v>0</v>
      </c>
      <c r="AU266" s="215">
        <f t="shared" si="313"/>
        <v>0</v>
      </c>
      <c r="AV266" s="215">
        <f t="shared" si="290"/>
        <v>0</v>
      </c>
      <c r="AW266" s="215">
        <f t="shared" si="314"/>
        <v>0</v>
      </c>
      <c r="AX266" s="215">
        <f t="shared" si="315"/>
        <v>0</v>
      </c>
      <c r="AY266" s="215">
        <f t="shared" si="316"/>
        <v>0</v>
      </c>
      <c r="AZ266" s="215">
        <f t="shared" si="317"/>
        <v>0</v>
      </c>
      <c r="BA266" s="215">
        <v>0</v>
      </c>
      <c r="BB266" s="215">
        <f t="shared" si="291"/>
        <v>0</v>
      </c>
      <c r="BC266" s="215">
        <f t="shared" si="318"/>
        <v>0</v>
      </c>
      <c r="BD266" s="215">
        <f t="shared" si="292"/>
        <v>0</v>
      </c>
      <c r="BE266" s="214">
        <v>0</v>
      </c>
      <c r="BF266" s="215">
        <f t="shared" si="293"/>
        <v>0</v>
      </c>
      <c r="BG266" s="215">
        <f t="shared" si="319"/>
        <v>0</v>
      </c>
      <c r="BH266" s="215">
        <f t="shared" si="294"/>
        <v>0</v>
      </c>
      <c r="BI266" s="215">
        <v>0</v>
      </c>
      <c r="BJ266" s="215">
        <f t="shared" si="295"/>
        <v>0</v>
      </c>
      <c r="BK266" s="215">
        <f t="shared" si="320"/>
        <v>0</v>
      </c>
      <c r="BL266" s="215">
        <f t="shared" si="296"/>
        <v>0</v>
      </c>
      <c r="BM266" s="215">
        <f t="shared" si="321"/>
        <v>0</v>
      </c>
      <c r="BN266" s="215">
        <f t="shared" si="322"/>
        <v>0</v>
      </c>
      <c r="BO266" s="215">
        <f t="shared" si="323"/>
        <v>0</v>
      </c>
      <c r="BP266" s="215">
        <f t="shared" si="324"/>
        <v>0</v>
      </c>
      <c r="BQ266" s="215">
        <v>0</v>
      </c>
      <c r="BR266" s="215">
        <f t="shared" si="297"/>
        <v>0</v>
      </c>
      <c r="BS266" s="215">
        <f t="shared" si="325"/>
        <v>0</v>
      </c>
      <c r="BT266" s="215">
        <f t="shared" si="298"/>
        <v>0</v>
      </c>
      <c r="BU266" s="215">
        <v>0</v>
      </c>
      <c r="BV266" s="215">
        <f t="shared" si="299"/>
        <v>0</v>
      </c>
      <c r="BW266" s="215">
        <f t="shared" si="326"/>
        <v>0</v>
      </c>
      <c r="BX266" s="215">
        <f t="shared" si="300"/>
        <v>0</v>
      </c>
      <c r="BY266" s="215">
        <v>0</v>
      </c>
      <c r="BZ266" s="215">
        <f t="shared" si="301"/>
        <v>0</v>
      </c>
      <c r="CA266" s="215">
        <f t="shared" si="327"/>
        <v>0</v>
      </c>
      <c r="CB266" s="215">
        <f t="shared" si="302"/>
        <v>0</v>
      </c>
      <c r="CC266" s="215">
        <f t="shared" si="328"/>
        <v>0</v>
      </c>
      <c r="CD266" s="215">
        <f t="shared" si="329"/>
        <v>0</v>
      </c>
      <c r="CE266" s="219">
        <f t="shared" si="330"/>
        <v>0</v>
      </c>
      <c r="CF266" s="219">
        <f t="shared" si="331"/>
        <v>0</v>
      </c>
      <c r="CG266" s="241">
        <f t="shared" si="332"/>
        <v>0</v>
      </c>
      <c r="CH266" s="241">
        <f t="shared" si="333"/>
        <v>0</v>
      </c>
      <c r="CI266" s="241">
        <f t="shared" si="334"/>
        <v>0</v>
      </c>
      <c r="CJ266" s="241"/>
      <c r="CK266" s="241"/>
      <c r="CL266" s="241"/>
      <c r="CM266" s="241"/>
    </row>
    <row r="267" spans="1:91" x14ac:dyDescent="0.35">
      <c r="A267" s="43" t="s">
        <v>11</v>
      </c>
      <c r="B267" s="24" t="s">
        <v>409</v>
      </c>
      <c r="C267" s="5" t="s">
        <v>440</v>
      </c>
      <c r="D267" s="6"/>
      <c r="E267" s="130">
        <v>7</v>
      </c>
      <c r="F267" s="6">
        <v>1</v>
      </c>
      <c r="G267" s="7">
        <v>327137</v>
      </c>
      <c r="H267" s="8">
        <f t="shared" si="303"/>
        <v>327137</v>
      </c>
      <c r="I267" s="12">
        <f t="shared" si="335"/>
        <v>1714.2857142857142</v>
      </c>
      <c r="J267" s="13">
        <f t="shared" si="336"/>
        <v>12000</v>
      </c>
      <c r="K267" s="14">
        <v>12000</v>
      </c>
      <c r="L267" s="14">
        <f t="shared" si="337"/>
        <v>3925644000</v>
      </c>
      <c r="M267" s="218">
        <f t="shared" si="277"/>
        <v>8571.4285714285706</v>
      </c>
      <c r="N267" s="218">
        <f t="shared" si="278"/>
        <v>60000</v>
      </c>
      <c r="O267" s="230">
        <v>60000</v>
      </c>
      <c r="P267" s="17">
        <f t="shared" si="273"/>
        <v>19628220000</v>
      </c>
      <c r="Q267" s="237">
        <v>0.1</v>
      </c>
      <c r="R267" s="8">
        <f t="shared" si="274"/>
        <v>6000</v>
      </c>
      <c r="S267" s="212">
        <f t="shared" si="275"/>
        <v>66000</v>
      </c>
      <c r="T267" s="212">
        <f t="shared" si="276"/>
        <v>21591042000</v>
      </c>
      <c r="U267" s="215"/>
      <c r="V267" s="215">
        <f t="shared" si="279"/>
        <v>0</v>
      </c>
      <c r="W267" s="215">
        <f t="shared" si="304"/>
        <v>0</v>
      </c>
      <c r="X267" s="215">
        <f t="shared" si="280"/>
        <v>0</v>
      </c>
      <c r="Y267" s="221"/>
      <c r="Z267" s="221">
        <f t="shared" si="281"/>
        <v>0</v>
      </c>
      <c r="AA267" s="221">
        <f t="shared" si="305"/>
        <v>0</v>
      </c>
      <c r="AB267" s="221">
        <f t="shared" si="282"/>
        <v>0</v>
      </c>
      <c r="AC267" s="215"/>
      <c r="AD267" s="215">
        <f t="shared" si="283"/>
        <v>0</v>
      </c>
      <c r="AE267" s="215">
        <f t="shared" si="306"/>
        <v>0</v>
      </c>
      <c r="AF267" s="215">
        <f t="shared" si="284"/>
        <v>0</v>
      </c>
      <c r="AG267" s="215">
        <f t="shared" si="307"/>
        <v>0</v>
      </c>
      <c r="AH267" s="215">
        <f t="shared" si="308"/>
        <v>0</v>
      </c>
      <c r="AI267" s="215">
        <f t="shared" si="309"/>
        <v>0</v>
      </c>
      <c r="AJ267" s="215">
        <f t="shared" si="310"/>
        <v>0</v>
      </c>
      <c r="AK267" s="214"/>
      <c r="AL267" s="215">
        <f t="shared" si="285"/>
        <v>0</v>
      </c>
      <c r="AM267" s="215">
        <f t="shared" si="311"/>
        <v>0</v>
      </c>
      <c r="AN267" s="215">
        <f t="shared" si="286"/>
        <v>0</v>
      </c>
      <c r="AO267" s="215"/>
      <c r="AP267" s="215">
        <f t="shared" si="287"/>
        <v>0</v>
      </c>
      <c r="AQ267" s="215">
        <f t="shared" si="312"/>
        <v>0</v>
      </c>
      <c r="AR267" s="215">
        <f t="shared" si="288"/>
        <v>0</v>
      </c>
      <c r="AS267" s="215">
        <v>6600</v>
      </c>
      <c r="AT267" s="215">
        <f t="shared" si="289"/>
        <v>2159104200</v>
      </c>
      <c r="AU267" s="215">
        <f t="shared" si="313"/>
        <v>660</v>
      </c>
      <c r="AV267" s="215">
        <f t="shared" si="290"/>
        <v>215910420</v>
      </c>
      <c r="AW267" s="215">
        <f t="shared" si="314"/>
        <v>6600</v>
      </c>
      <c r="AX267" s="215">
        <f t="shared" si="315"/>
        <v>2159104200</v>
      </c>
      <c r="AY267" s="215">
        <f t="shared" si="316"/>
        <v>660</v>
      </c>
      <c r="AZ267" s="215">
        <f t="shared" si="317"/>
        <v>215910420</v>
      </c>
      <c r="BA267" s="215">
        <v>7800</v>
      </c>
      <c r="BB267" s="215">
        <f t="shared" si="291"/>
        <v>2551668600</v>
      </c>
      <c r="BC267" s="215">
        <f t="shared" si="318"/>
        <v>780</v>
      </c>
      <c r="BD267" s="215">
        <f t="shared" si="292"/>
        <v>255166860</v>
      </c>
      <c r="BE267" s="214">
        <v>9000</v>
      </c>
      <c r="BF267" s="215">
        <f t="shared" si="293"/>
        <v>2944233000</v>
      </c>
      <c r="BG267" s="215">
        <f t="shared" si="319"/>
        <v>900</v>
      </c>
      <c r="BH267" s="215">
        <f t="shared" si="294"/>
        <v>294423300</v>
      </c>
      <c r="BI267" s="215">
        <v>9600</v>
      </c>
      <c r="BJ267" s="215">
        <f t="shared" si="295"/>
        <v>3140515200</v>
      </c>
      <c r="BK267" s="215">
        <f t="shared" si="320"/>
        <v>960</v>
      </c>
      <c r="BL267" s="215">
        <f t="shared" si="296"/>
        <v>314051520</v>
      </c>
      <c r="BM267" s="215">
        <f t="shared" si="321"/>
        <v>26400</v>
      </c>
      <c r="BN267" s="215">
        <f t="shared" si="322"/>
        <v>8636416800</v>
      </c>
      <c r="BO267" s="215">
        <f t="shared" si="323"/>
        <v>294425040</v>
      </c>
      <c r="BP267" s="215">
        <f t="shared" si="324"/>
        <v>863641680</v>
      </c>
      <c r="BQ267" s="215">
        <v>9000</v>
      </c>
      <c r="BR267" s="215">
        <f t="shared" si="297"/>
        <v>2944233000</v>
      </c>
      <c r="BS267" s="215">
        <f t="shared" si="325"/>
        <v>900</v>
      </c>
      <c r="BT267" s="215">
        <f t="shared" si="298"/>
        <v>294423300</v>
      </c>
      <c r="BU267" s="215">
        <v>12000</v>
      </c>
      <c r="BV267" s="215">
        <f t="shared" si="299"/>
        <v>3925644000</v>
      </c>
      <c r="BW267" s="215">
        <f t="shared" si="326"/>
        <v>1200</v>
      </c>
      <c r="BX267" s="215">
        <f t="shared" si="300"/>
        <v>392564400</v>
      </c>
      <c r="BY267" s="215">
        <v>6000</v>
      </c>
      <c r="BZ267" s="215">
        <f t="shared" si="301"/>
        <v>1962822000</v>
      </c>
      <c r="CA267" s="215">
        <f t="shared" si="327"/>
        <v>600</v>
      </c>
      <c r="CB267" s="215">
        <f t="shared" si="302"/>
        <v>196282200</v>
      </c>
      <c r="CC267" s="215">
        <f t="shared" si="328"/>
        <v>27000</v>
      </c>
      <c r="CD267" s="215">
        <f t="shared" si="329"/>
        <v>8832699000</v>
      </c>
      <c r="CE267" s="219">
        <f t="shared" si="330"/>
        <v>2700</v>
      </c>
      <c r="CF267" s="219">
        <f t="shared" si="331"/>
        <v>883269900</v>
      </c>
      <c r="CG267" s="241">
        <f t="shared" si="332"/>
        <v>6000</v>
      </c>
      <c r="CH267" s="241">
        <f t="shared" si="333"/>
        <v>1962822000</v>
      </c>
      <c r="CI267" s="241">
        <f t="shared" si="334"/>
        <v>0</v>
      </c>
      <c r="CJ267" s="241"/>
      <c r="CK267" s="241"/>
      <c r="CL267" s="241"/>
      <c r="CM267" s="241"/>
    </row>
    <row r="268" spans="1:91" x14ac:dyDescent="0.35">
      <c r="A268" s="43" t="s">
        <v>11</v>
      </c>
      <c r="B268" s="24" t="s">
        <v>87</v>
      </c>
      <c r="C268" s="5" t="s">
        <v>441</v>
      </c>
      <c r="D268" s="6" t="s">
        <v>450</v>
      </c>
      <c r="E268" s="130">
        <v>7</v>
      </c>
      <c r="F268" s="6">
        <v>1</v>
      </c>
      <c r="G268" s="7">
        <v>366700</v>
      </c>
      <c r="H268" s="8">
        <f t="shared" si="303"/>
        <v>366700</v>
      </c>
      <c r="I268" s="12">
        <f t="shared" si="335"/>
        <v>3085.7142857142858</v>
      </c>
      <c r="J268" s="13">
        <f t="shared" si="336"/>
        <v>21600</v>
      </c>
      <c r="K268" s="14">
        <v>21600</v>
      </c>
      <c r="L268" s="14">
        <f t="shared" si="337"/>
        <v>7920720000</v>
      </c>
      <c r="M268" s="218">
        <f t="shared" si="277"/>
        <v>8571.4285714285706</v>
      </c>
      <c r="N268" s="218">
        <f t="shared" si="278"/>
        <v>60000</v>
      </c>
      <c r="O268" s="230">
        <v>60000</v>
      </c>
      <c r="P268" s="17">
        <f t="shared" si="273"/>
        <v>22002000000</v>
      </c>
      <c r="Q268" s="237">
        <v>0.1</v>
      </c>
      <c r="R268" s="8">
        <f t="shared" si="274"/>
        <v>6000</v>
      </c>
      <c r="S268" s="212">
        <f t="shared" si="275"/>
        <v>66000</v>
      </c>
      <c r="T268" s="212">
        <f t="shared" si="276"/>
        <v>24202200000</v>
      </c>
      <c r="U268" s="215"/>
      <c r="V268" s="215">
        <f t="shared" si="279"/>
        <v>0</v>
      </c>
      <c r="W268" s="215">
        <f t="shared" si="304"/>
        <v>0</v>
      </c>
      <c r="X268" s="215">
        <f t="shared" si="280"/>
        <v>0</v>
      </c>
      <c r="Y268" s="221"/>
      <c r="Z268" s="221">
        <f t="shared" si="281"/>
        <v>0</v>
      </c>
      <c r="AA268" s="221">
        <f t="shared" si="305"/>
        <v>0</v>
      </c>
      <c r="AB268" s="221">
        <f t="shared" si="282"/>
        <v>0</v>
      </c>
      <c r="AC268" s="215"/>
      <c r="AD268" s="215">
        <f t="shared" si="283"/>
        <v>0</v>
      </c>
      <c r="AE268" s="215">
        <f t="shared" si="306"/>
        <v>0</v>
      </c>
      <c r="AF268" s="215">
        <f t="shared" si="284"/>
        <v>0</v>
      </c>
      <c r="AG268" s="215">
        <f t="shared" si="307"/>
        <v>0</v>
      </c>
      <c r="AH268" s="215">
        <f t="shared" si="308"/>
        <v>0</v>
      </c>
      <c r="AI268" s="215">
        <f t="shared" si="309"/>
        <v>0</v>
      </c>
      <c r="AJ268" s="215">
        <f t="shared" si="310"/>
        <v>0</v>
      </c>
      <c r="AK268" s="214"/>
      <c r="AL268" s="215">
        <f t="shared" si="285"/>
        <v>0</v>
      </c>
      <c r="AM268" s="215">
        <f t="shared" si="311"/>
        <v>0</v>
      </c>
      <c r="AN268" s="215">
        <f t="shared" si="286"/>
        <v>0</v>
      </c>
      <c r="AO268" s="215"/>
      <c r="AP268" s="215">
        <f t="shared" si="287"/>
        <v>0</v>
      </c>
      <c r="AQ268" s="215">
        <f t="shared" si="312"/>
        <v>0</v>
      </c>
      <c r="AR268" s="215">
        <f t="shared" si="288"/>
        <v>0</v>
      </c>
      <c r="AS268" s="215">
        <v>6600</v>
      </c>
      <c r="AT268" s="215">
        <f t="shared" si="289"/>
        <v>2420220000</v>
      </c>
      <c r="AU268" s="215">
        <f t="shared" si="313"/>
        <v>660</v>
      </c>
      <c r="AV268" s="215">
        <f t="shared" si="290"/>
        <v>242022000</v>
      </c>
      <c r="AW268" s="215">
        <f t="shared" si="314"/>
        <v>6600</v>
      </c>
      <c r="AX268" s="215">
        <f t="shared" si="315"/>
        <v>2420220000</v>
      </c>
      <c r="AY268" s="215">
        <f t="shared" si="316"/>
        <v>660</v>
      </c>
      <c r="AZ268" s="215">
        <f t="shared" si="317"/>
        <v>242022000</v>
      </c>
      <c r="BA268" s="215">
        <v>7800</v>
      </c>
      <c r="BB268" s="215">
        <f t="shared" si="291"/>
        <v>2860260000</v>
      </c>
      <c r="BC268" s="215">
        <f t="shared" si="318"/>
        <v>780</v>
      </c>
      <c r="BD268" s="215">
        <f t="shared" si="292"/>
        <v>286026000</v>
      </c>
      <c r="BE268" s="214">
        <v>9000</v>
      </c>
      <c r="BF268" s="215">
        <f t="shared" si="293"/>
        <v>3300300000</v>
      </c>
      <c r="BG268" s="215">
        <f t="shared" si="319"/>
        <v>900</v>
      </c>
      <c r="BH268" s="215">
        <f t="shared" si="294"/>
        <v>330030000</v>
      </c>
      <c r="BI268" s="215">
        <v>9600</v>
      </c>
      <c r="BJ268" s="215">
        <f t="shared" si="295"/>
        <v>3520320000</v>
      </c>
      <c r="BK268" s="215">
        <f t="shared" si="320"/>
        <v>960</v>
      </c>
      <c r="BL268" s="215">
        <f t="shared" si="296"/>
        <v>352032000</v>
      </c>
      <c r="BM268" s="215">
        <f t="shared" si="321"/>
        <v>26400</v>
      </c>
      <c r="BN268" s="215">
        <f t="shared" si="322"/>
        <v>9680880000</v>
      </c>
      <c r="BO268" s="215">
        <f t="shared" si="323"/>
        <v>330031740</v>
      </c>
      <c r="BP268" s="215">
        <f t="shared" si="324"/>
        <v>968088000</v>
      </c>
      <c r="BQ268" s="215">
        <v>9000</v>
      </c>
      <c r="BR268" s="215">
        <f t="shared" si="297"/>
        <v>3300300000</v>
      </c>
      <c r="BS268" s="215">
        <f t="shared" si="325"/>
        <v>900</v>
      </c>
      <c r="BT268" s="215">
        <f t="shared" si="298"/>
        <v>330030000</v>
      </c>
      <c r="BU268" s="215">
        <v>12000</v>
      </c>
      <c r="BV268" s="215">
        <f t="shared" si="299"/>
        <v>4400400000</v>
      </c>
      <c r="BW268" s="215">
        <f t="shared" si="326"/>
        <v>1200</v>
      </c>
      <c r="BX268" s="215">
        <f t="shared" si="300"/>
        <v>440040000</v>
      </c>
      <c r="BY268" s="215">
        <v>6000</v>
      </c>
      <c r="BZ268" s="215">
        <f t="shared" si="301"/>
        <v>2200200000</v>
      </c>
      <c r="CA268" s="215">
        <f t="shared" si="327"/>
        <v>600</v>
      </c>
      <c r="CB268" s="215">
        <f t="shared" si="302"/>
        <v>220020000</v>
      </c>
      <c r="CC268" s="215">
        <f t="shared" si="328"/>
        <v>27000</v>
      </c>
      <c r="CD268" s="215">
        <f t="shared" si="329"/>
        <v>9900900000</v>
      </c>
      <c r="CE268" s="219">
        <f t="shared" si="330"/>
        <v>2700</v>
      </c>
      <c r="CF268" s="219">
        <f t="shared" si="331"/>
        <v>990090000</v>
      </c>
      <c r="CG268" s="241">
        <f t="shared" si="332"/>
        <v>6000</v>
      </c>
      <c r="CH268" s="241">
        <f t="shared" si="333"/>
        <v>2200200000</v>
      </c>
      <c r="CI268" s="241">
        <f t="shared" si="334"/>
        <v>0</v>
      </c>
      <c r="CJ268" s="241"/>
      <c r="CK268" s="241"/>
      <c r="CL268" s="241"/>
      <c r="CM268" s="241"/>
    </row>
    <row r="269" spans="1:91" x14ac:dyDescent="0.35">
      <c r="A269" s="43" t="s">
        <v>11</v>
      </c>
      <c r="B269" s="24" t="s">
        <v>407</v>
      </c>
      <c r="C269" s="5" t="s">
        <v>137</v>
      </c>
      <c r="D269" s="6" t="s">
        <v>90</v>
      </c>
      <c r="E269" s="130">
        <v>7</v>
      </c>
      <c r="F269" s="6">
        <v>1</v>
      </c>
      <c r="G269" s="7">
        <v>382500</v>
      </c>
      <c r="H269" s="8">
        <f t="shared" si="303"/>
        <v>382500</v>
      </c>
      <c r="I269" s="12">
        <f t="shared" si="335"/>
        <v>1828.5714285714287</v>
      </c>
      <c r="J269" s="13">
        <f t="shared" si="336"/>
        <v>12800</v>
      </c>
      <c r="K269" s="14">
        <v>12800</v>
      </c>
      <c r="L269" s="14">
        <f t="shared" si="337"/>
        <v>4896000000</v>
      </c>
      <c r="M269" s="218">
        <f t="shared" si="277"/>
        <v>5142.8571428571431</v>
      </c>
      <c r="N269" s="218">
        <f t="shared" si="278"/>
        <v>36000</v>
      </c>
      <c r="O269" s="230">
        <v>36000</v>
      </c>
      <c r="P269" s="17">
        <f t="shared" si="273"/>
        <v>13770000000</v>
      </c>
      <c r="Q269" s="237">
        <v>0.1</v>
      </c>
      <c r="R269" s="8">
        <f t="shared" si="274"/>
        <v>3600</v>
      </c>
      <c r="S269" s="212">
        <f t="shared" si="275"/>
        <v>39600</v>
      </c>
      <c r="T269" s="212">
        <f t="shared" si="276"/>
        <v>15147000000</v>
      </c>
      <c r="U269" s="215"/>
      <c r="V269" s="215">
        <f t="shared" si="279"/>
        <v>0</v>
      </c>
      <c r="W269" s="215">
        <f t="shared" si="304"/>
        <v>0</v>
      </c>
      <c r="X269" s="215">
        <f t="shared" si="280"/>
        <v>0</v>
      </c>
      <c r="Y269" s="221"/>
      <c r="Z269" s="221">
        <f t="shared" si="281"/>
        <v>0</v>
      </c>
      <c r="AA269" s="221">
        <f t="shared" si="305"/>
        <v>0</v>
      </c>
      <c r="AB269" s="221">
        <f t="shared" si="282"/>
        <v>0</v>
      </c>
      <c r="AC269" s="215"/>
      <c r="AD269" s="215">
        <f t="shared" si="283"/>
        <v>0</v>
      </c>
      <c r="AE269" s="215">
        <f t="shared" si="306"/>
        <v>0</v>
      </c>
      <c r="AF269" s="215">
        <f t="shared" si="284"/>
        <v>0</v>
      </c>
      <c r="AG269" s="215">
        <f t="shared" si="307"/>
        <v>0</v>
      </c>
      <c r="AH269" s="215">
        <f t="shared" si="308"/>
        <v>0</v>
      </c>
      <c r="AI269" s="215">
        <f t="shared" si="309"/>
        <v>0</v>
      </c>
      <c r="AJ269" s="215">
        <f t="shared" si="310"/>
        <v>0</v>
      </c>
      <c r="AK269" s="214"/>
      <c r="AL269" s="215">
        <f t="shared" si="285"/>
        <v>0</v>
      </c>
      <c r="AM269" s="215">
        <f t="shared" si="311"/>
        <v>0</v>
      </c>
      <c r="AN269" s="215">
        <f t="shared" si="286"/>
        <v>0</v>
      </c>
      <c r="AO269" s="215"/>
      <c r="AP269" s="215">
        <f t="shared" si="287"/>
        <v>0</v>
      </c>
      <c r="AQ269" s="215">
        <f t="shared" si="312"/>
        <v>0</v>
      </c>
      <c r="AR269" s="215">
        <f t="shared" si="288"/>
        <v>0</v>
      </c>
      <c r="AS269" s="215">
        <v>3960</v>
      </c>
      <c r="AT269" s="215">
        <f t="shared" si="289"/>
        <v>1514700000</v>
      </c>
      <c r="AU269" s="215">
        <f t="shared" si="313"/>
        <v>396</v>
      </c>
      <c r="AV269" s="215">
        <f t="shared" si="290"/>
        <v>151470000</v>
      </c>
      <c r="AW269" s="215">
        <f t="shared" si="314"/>
        <v>3960</v>
      </c>
      <c r="AX269" s="215">
        <f t="shared" si="315"/>
        <v>1514700000</v>
      </c>
      <c r="AY269" s="215">
        <f t="shared" si="316"/>
        <v>396</v>
      </c>
      <c r="AZ269" s="215">
        <f t="shared" si="317"/>
        <v>151470000</v>
      </c>
      <c r="BA269" s="215">
        <v>4680</v>
      </c>
      <c r="BB269" s="215">
        <f t="shared" si="291"/>
        <v>1790100000</v>
      </c>
      <c r="BC269" s="215">
        <f t="shared" si="318"/>
        <v>468</v>
      </c>
      <c r="BD269" s="215">
        <f t="shared" si="292"/>
        <v>179010000</v>
      </c>
      <c r="BE269" s="214">
        <v>5400</v>
      </c>
      <c r="BF269" s="215">
        <f t="shared" si="293"/>
        <v>2065500000</v>
      </c>
      <c r="BG269" s="215">
        <f t="shared" si="319"/>
        <v>540</v>
      </c>
      <c r="BH269" s="215">
        <f t="shared" si="294"/>
        <v>206550000</v>
      </c>
      <c r="BI269" s="215">
        <v>5760</v>
      </c>
      <c r="BJ269" s="215">
        <f t="shared" si="295"/>
        <v>2203200000</v>
      </c>
      <c r="BK269" s="215">
        <f t="shared" si="320"/>
        <v>576</v>
      </c>
      <c r="BL269" s="215">
        <f t="shared" si="296"/>
        <v>220320000</v>
      </c>
      <c r="BM269" s="215">
        <f t="shared" si="321"/>
        <v>15840</v>
      </c>
      <c r="BN269" s="215">
        <f t="shared" si="322"/>
        <v>6058800000</v>
      </c>
      <c r="BO269" s="215">
        <f t="shared" si="323"/>
        <v>206551044</v>
      </c>
      <c r="BP269" s="215">
        <f t="shared" si="324"/>
        <v>605880000</v>
      </c>
      <c r="BQ269" s="215">
        <v>5400</v>
      </c>
      <c r="BR269" s="215">
        <f t="shared" si="297"/>
        <v>2065500000</v>
      </c>
      <c r="BS269" s="215">
        <f t="shared" si="325"/>
        <v>540</v>
      </c>
      <c r="BT269" s="215">
        <f t="shared" si="298"/>
        <v>206550000</v>
      </c>
      <c r="BU269" s="215">
        <v>7200</v>
      </c>
      <c r="BV269" s="215">
        <f t="shared" si="299"/>
        <v>2754000000</v>
      </c>
      <c r="BW269" s="215">
        <f t="shared" si="326"/>
        <v>720</v>
      </c>
      <c r="BX269" s="215">
        <f t="shared" si="300"/>
        <v>275400000</v>
      </c>
      <c r="BY269" s="215">
        <v>3600</v>
      </c>
      <c r="BZ269" s="215">
        <f t="shared" si="301"/>
        <v>1377000000</v>
      </c>
      <c r="CA269" s="215">
        <f t="shared" si="327"/>
        <v>360</v>
      </c>
      <c r="CB269" s="215">
        <f t="shared" si="302"/>
        <v>137700000</v>
      </c>
      <c r="CC269" s="215">
        <f t="shared" si="328"/>
        <v>16200</v>
      </c>
      <c r="CD269" s="215">
        <f t="shared" si="329"/>
        <v>6196500000</v>
      </c>
      <c r="CE269" s="219">
        <f t="shared" si="330"/>
        <v>1620</v>
      </c>
      <c r="CF269" s="219">
        <f t="shared" si="331"/>
        <v>619650000</v>
      </c>
      <c r="CG269" s="241">
        <f t="shared" si="332"/>
        <v>3600</v>
      </c>
      <c r="CH269" s="241">
        <f t="shared" si="333"/>
        <v>1377000000</v>
      </c>
      <c r="CI269" s="241">
        <f t="shared" si="334"/>
        <v>0</v>
      </c>
      <c r="CJ269" s="241"/>
      <c r="CK269" s="241"/>
      <c r="CL269" s="241"/>
      <c r="CM269" s="241"/>
    </row>
    <row r="270" spans="1:91" x14ac:dyDescent="0.35">
      <c r="A270" s="43" t="s">
        <v>11</v>
      </c>
      <c r="B270" s="24" t="s">
        <v>408</v>
      </c>
      <c r="C270" s="5" t="s">
        <v>91</v>
      </c>
      <c r="D270" s="6" t="s">
        <v>90</v>
      </c>
      <c r="E270" s="130">
        <v>7</v>
      </c>
      <c r="F270" s="6">
        <v>1</v>
      </c>
      <c r="G270" s="7">
        <v>110000</v>
      </c>
      <c r="H270" s="8">
        <f t="shared" si="303"/>
        <v>110000</v>
      </c>
      <c r="I270" s="12">
        <f t="shared" si="335"/>
        <v>571.42857142857144</v>
      </c>
      <c r="J270" s="13">
        <f t="shared" si="336"/>
        <v>4000</v>
      </c>
      <c r="K270" s="14">
        <v>4000</v>
      </c>
      <c r="L270" s="14">
        <f t="shared" si="337"/>
        <v>440000000</v>
      </c>
      <c r="M270" s="218">
        <f t="shared" si="277"/>
        <v>5142.8571428571431</v>
      </c>
      <c r="N270" s="218">
        <f t="shared" si="278"/>
        <v>36000</v>
      </c>
      <c r="O270" s="230">
        <v>36000</v>
      </c>
      <c r="P270" s="17">
        <f t="shared" si="273"/>
        <v>3960000000</v>
      </c>
      <c r="Q270" s="237">
        <v>0.1</v>
      </c>
      <c r="R270" s="8">
        <f t="shared" si="274"/>
        <v>3600</v>
      </c>
      <c r="S270" s="212">
        <f t="shared" si="275"/>
        <v>39600</v>
      </c>
      <c r="T270" s="212">
        <f t="shared" si="276"/>
        <v>4356000000</v>
      </c>
      <c r="U270" s="215"/>
      <c r="V270" s="215">
        <f t="shared" si="279"/>
        <v>0</v>
      </c>
      <c r="W270" s="215">
        <f t="shared" si="304"/>
        <v>0</v>
      </c>
      <c r="X270" s="215">
        <f t="shared" si="280"/>
        <v>0</v>
      </c>
      <c r="Y270" s="221"/>
      <c r="Z270" s="221">
        <f t="shared" si="281"/>
        <v>0</v>
      </c>
      <c r="AA270" s="221">
        <f t="shared" si="305"/>
        <v>0</v>
      </c>
      <c r="AB270" s="221">
        <f t="shared" si="282"/>
        <v>0</v>
      </c>
      <c r="AC270" s="215"/>
      <c r="AD270" s="215">
        <f t="shared" si="283"/>
        <v>0</v>
      </c>
      <c r="AE270" s="215">
        <f t="shared" si="306"/>
        <v>0</v>
      </c>
      <c r="AF270" s="215">
        <f t="shared" si="284"/>
        <v>0</v>
      </c>
      <c r="AG270" s="215">
        <f t="shared" si="307"/>
        <v>0</v>
      </c>
      <c r="AH270" s="215">
        <f t="shared" si="308"/>
        <v>0</v>
      </c>
      <c r="AI270" s="215">
        <f t="shared" si="309"/>
        <v>0</v>
      </c>
      <c r="AJ270" s="215">
        <f t="shared" si="310"/>
        <v>0</v>
      </c>
      <c r="AK270" s="214"/>
      <c r="AL270" s="215">
        <f t="shared" si="285"/>
        <v>0</v>
      </c>
      <c r="AM270" s="215">
        <f t="shared" si="311"/>
        <v>0</v>
      </c>
      <c r="AN270" s="215">
        <f t="shared" si="286"/>
        <v>0</v>
      </c>
      <c r="AO270" s="215"/>
      <c r="AP270" s="215">
        <f t="shared" si="287"/>
        <v>0</v>
      </c>
      <c r="AQ270" s="215">
        <f t="shared" si="312"/>
        <v>0</v>
      </c>
      <c r="AR270" s="215">
        <f t="shared" si="288"/>
        <v>0</v>
      </c>
      <c r="AS270" s="215">
        <v>3960</v>
      </c>
      <c r="AT270" s="215">
        <f t="shared" si="289"/>
        <v>435600000</v>
      </c>
      <c r="AU270" s="215">
        <f t="shared" si="313"/>
        <v>396</v>
      </c>
      <c r="AV270" s="215">
        <f t="shared" si="290"/>
        <v>43560000</v>
      </c>
      <c r="AW270" s="215">
        <f t="shared" si="314"/>
        <v>3960</v>
      </c>
      <c r="AX270" s="215">
        <f t="shared" si="315"/>
        <v>435600000</v>
      </c>
      <c r="AY270" s="215">
        <f t="shared" si="316"/>
        <v>396</v>
      </c>
      <c r="AZ270" s="215">
        <f t="shared" si="317"/>
        <v>43560000</v>
      </c>
      <c r="BA270" s="215">
        <v>4680</v>
      </c>
      <c r="BB270" s="215">
        <f t="shared" si="291"/>
        <v>514800000</v>
      </c>
      <c r="BC270" s="215">
        <f t="shared" si="318"/>
        <v>468</v>
      </c>
      <c r="BD270" s="215">
        <f t="shared" si="292"/>
        <v>51480000</v>
      </c>
      <c r="BE270" s="214">
        <v>5400</v>
      </c>
      <c r="BF270" s="215">
        <f t="shared" si="293"/>
        <v>594000000</v>
      </c>
      <c r="BG270" s="215">
        <f t="shared" si="319"/>
        <v>540</v>
      </c>
      <c r="BH270" s="215">
        <f t="shared" si="294"/>
        <v>59400000</v>
      </c>
      <c r="BI270" s="215">
        <v>5760</v>
      </c>
      <c r="BJ270" s="215">
        <f t="shared" si="295"/>
        <v>633600000</v>
      </c>
      <c r="BK270" s="215">
        <f t="shared" si="320"/>
        <v>576</v>
      </c>
      <c r="BL270" s="215">
        <f t="shared" si="296"/>
        <v>63360000</v>
      </c>
      <c r="BM270" s="215">
        <f t="shared" si="321"/>
        <v>15840</v>
      </c>
      <c r="BN270" s="215">
        <f t="shared" si="322"/>
        <v>1742400000</v>
      </c>
      <c r="BO270" s="215">
        <f t="shared" si="323"/>
        <v>59401044</v>
      </c>
      <c r="BP270" s="215">
        <f t="shared" si="324"/>
        <v>174240000</v>
      </c>
      <c r="BQ270" s="215">
        <v>5400</v>
      </c>
      <c r="BR270" s="215">
        <f t="shared" si="297"/>
        <v>594000000</v>
      </c>
      <c r="BS270" s="215">
        <f t="shared" si="325"/>
        <v>540</v>
      </c>
      <c r="BT270" s="215">
        <f t="shared" si="298"/>
        <v>59400000</v>
      </c>
      <c r="BU270" s="215">
        <v>7200</v>
      </c>
      <c r="BV270" s="215">
        <f t="shared" si="299"/>
        <v>792000000</v>
      </c>
      <c r="BW270" s="215">
        <f t="shared" si="326"/>
        <v>720</v>
      </c>
      <c r="BX270" s="215">
        <f t="shared" si="300"/>
        <v>79200000</v>
      </c>
      <c r="BY270" s="215">
        <v>3600</v>
      </c>
      <c r="BZ270" s="215">
        <f t="shared" si="301"/>
        <v>396000000</v>
      </c>
      <c r="CA270" s="215">
        <f t="shared" si="327"/>
        <v>360</v>
      </c>
      <c r="CB270" s="215">
        <f t="shared" si="302"/>
        <v>39600000</v>
      </c>
      <c r="CC270" s="215">
        <f t="shared" si="328"/>
        <v>16200</v>
      </c>
      <c r="CD270" s="215">
        <f t="shared" si="329"/>
        <v>1782000000</v>
      </c>
      <c r="CE270" s="219">
        <f t="shared" si="330"/>
        <v>1620</v>
      </c>
      <c r="CF270" s="219">
        <f t="shared" si="331"/>
        <v>178200000</v>
      </c>
      <c r="CG270" s="241">
        <f t="shared" si="332"/>
        <v>3600</v>
      </c>
      <c r="CH270" s="241">
        <f t="shared" si="333"/>
        <v>396000000</v>
      </c>
      <c r="CI270" s="241">
        <f t="shared" si="334"/>
        <v>0</v>
      </c>
      <c r="CJ270" s="241"/>
      <c r="CK270" s="241"/>
      <c r="CL270" s="241"/>
      <c r="CM270" s="241"/>
    </row>
    <row r="271" spans="1:91" x14ac:dyDescent="0.35">
      <c r="A271" s="43" t="s">
        <v>8</v>
      </c>
      <c r="B271" s="24" t="s">
        <v>513</v>
      </c>
      <c r="C271" s="5" t="s">
        <v>180</v>
      </c>
      <c r="D271" s="6"/>
      <c r="E271" s="130">
        <v>1</v>
      </c>
      <c r="F271" s="6">
        <v>20</v>
      </c>
      <c r="G271" s="7">
        <v>1858560</v>
      </c>
      <c r="H271" s="8">
        <f t="shared" si="303"/>
        <v>92928</v>
      </c>
      <c r="I271" s="12">
        <f t="shared" si="335"/>
        <v>1000</v>
      </c>
      <c r="J271" s="13">
        <f t="shared" si="336"/>
        <v>1000</v>
      </c>
      <c r="K271" s="14">
        <v>20000</v>
      </c>
      <c r="L271" s="14">
        <f t="shared" si="337"/>
        <v>1858560000</v>
      </c>
      <c r="M271" s="218">
        <f t="shared" si="277"/>
        <v>0</v>
      </c>
      <c r="N271" s="218">
        <f t="shared" si="278"/>
        <v>0</v>
      </c>
      <c r="O271" s="17">
        <v>0</v>
      </c>
      <c r="P271" s="17">
        <f t="shared" si="273"/>
        <v>0</v>
      </c>
      <c r="Q271" s="237">
        <v>0</v>
      </c>
      <c r="R271" s="8">
        <f t="shared" si="274"/>
        <v>0</v>
      </c>
      <c r="S271" s="212">
        <f t="shared" si="275"/>
        <v>0</v>
      </c>
      <c r="T271" s="212">
        <f t="shared" si="276"/>
        <v>0</v>
      </c>
      <c r="U271" s="215"/>
      <c r="V271" s="215">
        <f t="shared" si="279"/>
        <v>0</v>
      </c>
      <c r="W271" s="215">
        <f t="shared" si="304"/>
        <v>0</v>
      </c>
      <c r="X271" s="215">
        <f t="shared" si="280"/>
        <v>0</v>
      </c>
      <c r="Y271" s="221"/>
      <c r="Z271" s="221">
        <f t="shared" si="281"/>
        <v>0</v>
      </c>
      <c r="AA271" s="221">
        <f t="shared" si="305"/>
        <v>0</v>
      </c>
      <c r="AB271" s="221">
        <f t="shared" si="282"/>
        <v>0</v>
      </c>
      <c r="AC271" s="215"/>
      <c r="AD271" s="215">
        <f t="shared" si="283"/>
        <v>0</v>
      </c>
      <c r="AE271" s="215">
        <f t="shared" si="306"/>
        <v>0</v>
      </c>
      <c r="AF271" s="215">
        <f t="shared" si="284"/>
        <v>0</v>
      </c>
      <c r="AG271" s="215">
        <f t="shared" si="307"/>
        <v>0</v>
      </c>
      <c r="AH271" s="215">
        <f t="shared" si="308"/>
        <v>0</v>
      </c>
      <c r="AI271" s="215">
        <f t="shared" si="309"/>
        <v>0</v>
      </c>
      <c r="AJ271" s="215">
        <f t="shared" si="310"/>
        <v>0</v>
      </c>
      <c r="AK271" s="214"/>
      <c r="AL271" s="215">
        <f t="shared" si="285"/>
        <v>0</v>
      </c>
      <c r="AM271" s="215">
        <f t="shared" si="311"/>
        <v>0</v>
      </c>
      <c r="AN271" s="215">
        <f t="shared" si="286"/>
        <v>0</v>
      </c>
      <c r="AO271" s="215"/>
      <c r="AP271" s="215">
        <f t="shared" si="287"/>
        <v>0</v>
      </c>
      <c r="AQ271" s="215">
        <f t="shared" si="312"/>
        <v>0</v>
      </c>
      <c r="AR271" s="215">
        <f t="shared" si="288"/>
        <v>0</v>
      </c>
      <c r="AS271" s="215"/>
      <c r="AT271" s="215">
        <f t="shared" si="289"/>
        <v>0</v>
      </c>
      <c r="AU271" s="215">
        <f t="shared" si="313"/>
        <v>0</v>
      </c>
      <c r="AV271" s="215">
        <f t="shared" si="290"/>
        <v>0</v>
      </c>
      <c r="AW271" s="215">
        <f t="shared" si="314"/>
        <v>0</v>
      </c>
      <c r="AX271" s="215">
        <f t="shared" si="315"/>
        <v>0</v>
      </c>
      <c r="AY271" s="215">
        <f t="shared" si="316"/>
        <v>0</v>
      </c>
      <c r="AZ271" s="215">
        <f t="shared" si="317"/>
        <v>0</v>
      </c>
      <c r="BA271" s="215"/>
      <c r="BB271" s="215">
        <f t="shared" si="291"/>
        <v>0</v>
      </c>
      <c r="BC271" s="215">
        <f t="shared" si="318"/>
        <v>0</v>
      </c>
      <c r="BD271" s="215">
        <f t="shared" si="292"/>
        <v>0</v>
      </c>
      <c r="BE271" s="214"/>
      <c r="BF271" s="215">
        <f t="shared" si="293"/>
        <v>0</v>
      </c>
      <c r="BG271" s="215">
        <f t="shared" si="319"/>
        <v>0</v>
      </c>
      <c r="BH271" s="215">
        <f t="shared" si="294"/>
        <v>0</v>
      </c>
      <c r="BI271" s="215"/>
      <c r="BJ271" s="215">
        <f t="shared" si="295"/>
        <v>0</v>
      </c>
      <c r="BK271" s="215">
        <f t="shared" si="320"/>
        <v>0</v>
      </c>
      <c r="BL271" s="215">
        <f t="shared" si="296"/>
        <v>0</v>
      </c>
      <c r="BM271" s="215">
        <f t="shared" si="321"/>
        <v>0</v>
      </c>
      <c r="BN271" s="215">
        <f t="shared" si="322"/>
        <v>0</v>
      </c>
      <c r="BO271" s="215">
        <f t="shared" si="323"/>
        <v>0</v>
      </c>
      <c r="BP271" s="215">
        <f t="shared" si="324"/>
        <v>0</v>
      </c>
      <c r="BQ271" s="215"/>
      <c r="BR271" s="215">
        <f t="shared" si="297"/>
        <v>0</v>
      </c>
      <c r="BS271" s="215">
        <f t="shared" si="325"/>
        <v>0</v>
      </c>
      <c r="BT271" s="215">
        <f t="shared" si="298"/>
        <v>0</v>
      </c>
      <c r="BU271" s="215"/>
      <c r="BV271" s="215">
        <f t="shared" si="299"/>
        <v>0</v>
      </c>
      <c r="BW271" s="215">
        <f t="shared" si="326"/>
        <v>0</v>
      </c>
      <c r="BX271" s="215">
        <f t="shared" si="300"/>
        <v>0</v>
      </c>
      <c r="BY271" s="215">
        <v>0</v>
      </c>
      <c r="BZ271" s="215">
        <f t="shared" si="301"/>
        <v>0</v>
      </c>
      <c r="CA271" s="215">
        <f t="shared" si="327"/>
        <v>0</v>
      </c>
      <c r="CB271" s="215">
        <f t="shared" si="302"/>
        <v>0</v>
      </c>
      <c r="CC271" s="215">
        <f t="shared" si="328"/>
        <v>0</v>
      </c>
      <c r="CD271" s="215">
        <f t="shared" si="329"/>
        <v>0</v>
      </c>
      <c r="CE271" s="219">
        <f t="shared" si="330"/>
        <v>0</v>
      </c>
      <c r="CF271" s="219">
        <f t="shared" si="331"/>
        <v>0</v>
      </c>
      <c r="CG271" s="241">
        <f t="shared" si="332"/>
        <v>0</v>
      </c>
      <c r="CH271" s="241">
        <f t="shared" si="333"/>
        <v>0</v>
      </c>
      <c r="CI271" s="241">
        <f t="shared" si="334"/>
        <v>0</v>
      </c>
      <c r="CJ271" s="241"/>
      <c r="CK271" s="241"/>
      <c r="CL271" s="241"/>
      <c r="CM271" s="241"/>
    </row>
    <row r="272" spans="1:91" x14ac:dyDescent="0.35">
      <c r="A272" s="20" t="s">
        <v>459</v>
      </c>
      <c r="B272" s="23"/>
      <c r="C272" s="5" t="s">
        <v>545</v>
      </c>
      <c r="D272" s="6"/>
      <c r="E272" s="130">
        <v>9</v>
      </c>
      <c r="F272" s="6">
        <v>20</v>
      </c>
      <c r="G272" s="7"/>
      <c r="H272" s="8">
        <f t="shared" si="303"/>
        <v>0</v>
      </c>
      <c r="I272" s="12"/>
      <c r="J272" s="13"/>
      <c r="K272" s="14"/>
      <c r="L272" s="14"/>
      <c r="M272" s="218">
        <f t="shared" si="277"/>
        <v>2000</v>
      </c>
      <c r="N272" s="218">
        <f t="shared" si="278"/>
        <v>18000</v>
      </c>
      <c r="O272" s="17">
        <v>360000</v>
      </c>
      <c r="P272" s="17">
        <f t="shared" si="273"/>
        <v>0</v>
      </c>
      <c r="Q272" s="237">
        <v>0.1</v>
      </c>
      <c r="R272" s="8">
        <f t="shared" si="274"/>
        <v>36000</v>
      </c>
      <c r="S272" s="212">
        <f t="shared" si="275"/>
        <v>396000</v>
      </c>
      <c r="T272" s="212">
        <f t="shared" si="276"/>
        <v>0</v>
      </c>
      <c r="U272" s="215"/>
      <c r="V272" s="215">
        <f t="shared" si="279"/>
        <v>0</v>
      </c>
      <c r="W272" s="215">
        <f t="shared" si="304"/>
        <v>0</v>
      </c>
      <c r="X272" s="215">
        <f t="shared" si="280"/>
        <v>0</v>
      </c>
      <c r="Y272" s="221"/>
      <c r="Z272" s="221">
        <f t="shared" si="281"/>
        <v>0</v>
      </c>
      <c r="AA272" s="221">
        <f t="shared" si="305"/>
        <v>0</v>
      </c>
      <c r="AB272" s="221">
        <f t="shared" si="282"/>
        <v>0</v>
      </c>
      <c r="AC272" s="215">
        <v>28800</v>
      </c>
      <c r="AD272" s="215">
        <f t="shared" si="283"/>
        <v>0</v>
      </c>
      <c r="AE272" s="215">
        <f t="shared" si="306"/>
        <v>2880</v>
      </c>
      <c r="AF272" s="215">
        <f t="shared" si="284"/>
        <v>0</v>
      </c>
      <c r="AG272" s="215">
        <f t="shared" si="307"/>
        <v>28800</v>
      </c>
      <c r="AH272" s="215">
        <f t="shared" si="308"/>
        <v>0</v>
      </c>
      <c r="AI272" s="215">
        <f t="shared" si="309"/>
        <v>2880</v>
      </c>
      <c r="AJ272" s="215">
        <f t="shared" si="310"/>
        <v>0</v>
      </c>
      <c r="AK272" s="214">
        <v>36000</v>
      </c>
      <c r="AL272" s="215">
        <f t="shared" si="285"/>
        <v>0</v>
      </c>
      <c r="AM272" s="215">
        <f t="shared" si="311"/>
        <v>3600</v>
      </c>
      <c r="AN272" s="215">
        <f t="shared" si="286"/>
        <v>0</v>
      </c>
      <c r="AO272" s="215">
        <v>39600</v>
      </c>
      <c r="AP272" s="215">
        <f t="shared" si="287"/>
        <v>0</v>
      </c>
      <c r="AQ272" s="215">
        <f t="shared" si="312"/>
        <v>3960</v>
      </c>
      <c r="AR272" s="215">
        <f t="shared" si="288"/>
        <v>0</v>
      </c>
      <c r="AS272" s="215">
        <v>36000</v>
      </c>
      <c r="AT272" s="215">
        <f t="shared" si="289"/>
        <v>0</v>
      </c>
      <c r="AU272" s="215">
        <f t="shared" si="313"/>
        <v>3600</v>
      </c>
      <c r="AV272" s="215">
        <f t="shared" si="290"/>
        <v>0</v>
      </c>
      <c r="AW272" s="215">
        <f t="shared" si="314"/>
        <v>111600</v>
      </c>
      <c r="AX272" s="215">
        <f t="shared" si="315"/>
        <v>0</v>
      </c>
      <c r="AY272" s="215">
        <f t="shared" si="316"/>
        <v>11160</v>
      </c>
      <c r="AZ272" s="215">
        <f t="shared" si="317"/>
        <v>0</v>
      </c>
      <c r="BA272" s="215">
        <v>39600</v>
      </c>
      <c r="BB272" s="215">
        <f t="shared" si="291"/>
        <v>0</v>
      </c>
      <c r="BC272" s="215">
        <f t="shared" si="318"/>
        <v>3960</v>
      </c>
      <c r="BD272" s="215">
        <f t="shared" si="292"/>
        <v>0</v>
      </c>
      <c r="BE272" s="214">
        <v>39600</v>
      </c>
      <c r="BF272" s="215">
        <f t="shared" si="293"/>
        <v>0</v>
      </c>
      <c r="BG272" s="215">
        <f t="shared" si="319"/>
        <v>3960</v>
      </c>
      <c r="BH272" s="215">
        <f t="shared" si="294"/>
        <v>0</v>
      </c>
      <c r="BI272" s="215">
        <v>39600</v>
      </c>
      <c r="BJ272" s="215">
        <f t="shared" si="295"/>
        <v>0</v>
      </c>
      <c r="BK272" s="215">
        <f t="shared" si="320"/>
        <v>3960</v>
      </c>
      <c r="BL272" s="215">
        <f t="shared" si="296"/>
        <v>0</v>
      </c>
      <c r="BM272" s="215">
        <f t="shared" si="321"/>
        <v>118800</v>
      </c>
      <c r="BN272" s="215">
        <f t="shared" si="322"/>
        <v>0</v>
      </c>
      <c r="BO272" s="215">
        <f t="shared" si="323"/>
        <v>7920</v>
      </c>
      <c r="BP272" s="215">
        <f t="shared" si="324"/>
        <v>0</v>
      </c>
      <c r="BQ272" s="215">
        <v>39600</v>
      </c>
      <c r="BR272" s="215">
        <f t="shared" si="297"/>
        <v>0</v>
      </c>
      <c r="BS272" s="215">
        <f t="shared" si="325"/>
        <v>3960</v>
      </c>
      <c r="BT272" s="215">
        <f t="shared" si="298"/>
        <v>0</v>
      </c>
      <c r="BU272" s="215">
        <v>36000</v>
      </c>
      <c r="BV272" s="215">
        <f t="shared" si="299"/>
        <v>0</v>
      </c>
      <c r="BW272" s="215">
        <f t="shared" si="326"/>
        <v>3600</v>
      </c>
      <c r="BX272" s="215">
        <f t="shared" si="300"/>
        <v>0</v>
      </c>
      <c r="BY272" s="215">
        <v>25200.000000000004</v>
      </c>
      <c r="BZ272" s="215">
        <f t="shared" si="301"/>
        <v>0</v>
      </c>
      <c r="CA272" s="215">
        <f t="shared" si="327"/>
        <v>2520.0000000000005</v>
      </c>
      <c r="CB272" s="215">
        <f t="shared" si="302"/>
        <v>0</v>
      </c>
      <c r="CC272" s="215">
        <f t="shared" si="328"/>
        <v>100800</v>
      </c>
      <c r="CD272" s="215">
        <f t="shared" si="329"/>
        <v>0</v>
      </c>
      <c r="CE272" s="219">
        <f t="shared" si="330"/>
        <v>10080</v>
      </c>
      <c r="CF272" s="219">
        <f t="shared" si="331"/>
        <v>0</v>
      </c>
      <c r="CG272" s="241">
        <f t="shared" si="332"/>
        <v>36000</v>
      </c>
      <c r="CH272" s="241">
        <f t="shared" si="333"/>
        <v>0</v>
      </c>
      <c r="CI272" s="241">
        <f t="shared" si="334"/>
        <v>0</v>
      </c>
      <c r="CJ272" s="241"/>
      <c r="CK272" s="241"/>
      <c r="CL272" s="241"/>
      <c r="CM272" s="241"/>
    </row>
    <row r="273" spans="1:91" x14ac:dyDescent="0.35">
      <c r="A273" s="43" t="s">
        <v>11</v>
      </c>
      <c r="B273" s="24" t="s">
        <v>87</v>
      </c>
      <c r="C273" s="5" t="s">
        <v>173</v>
      </c>
      <c r="D273" s="6" t="s">
        <v>171</v>
      </c>
      <c r="E273" s="130">
        <v>1</v>
      </c>
      <c r="F273" s="6">
        <v>100</v>
      </c>
      <c r="G273" s="7">
        <v>745380</v>
      </c>
      <c r="H273" s="8">
        <f t="shared" si="303"/>
        <v>7453.8</v>
      </c>
      <c r="I273" s="12">
        <f t="shared" ref="I273:I304" si="338">(K273/F273)/E273</f>
        <v>24800</v>
      </c>
      <c r="J273" s="13">
        <f t="shared" ref="J273:J304" si="339">K273/F273</f>
        <v>24800</v>
      </c>
      <c r="K273" s="14">
        <v>2480000</v>
      </c>
      <c r="L273" s="14">
        <f t="shared" ref="L273:L304" si="340">K273*H273</f>
        <v>18485424000</v>
      </c>
      <c r="M273" s="218">
        <f t="shared" si="277"/>
        <v>0</v>
      </c>
      <c r="N273" s="218">
        <f t="shared" si="278"/>
        <v>0</v>
      </c>
      <c r="O273" s="17">
        <v>0</v>
      </c>
      <c r="P273" s="17">
        <f t="shared" si="273"/>
        <v>0</v>
      </c>
      <c r="Q273" s="237">
        <v>0</v>
      </c>
      <c r="R273" s="8">
        <f t="shared" si="274"/>
        <v>0</v>
      </c>
      <c r="S273" s="212">
        <f t="shared" si="275"/>
        <v>0</v>
      </c>
      <c r="T273" s="212">
        <f t="shared" si="276"/>
        <v>0</v>
      </c>
      <c r="U273" s="215"/>
      <c r="V273" s="215">
        <f t="shared" si="279"/>
        <v>0</v>
      </c>
      <c r="W273" s="215">
        <f t="shared" si="304"/>
        <v>0</v>
      </c>
      <c r="X273" s="215">
        <f t="shared" si="280"/>
        <v>0</v>
      </c>
      <c r="Y273" s="221"/>
      <c r="Z273" s="221">
        <f t="shared" si="281"/>
        <v>0</v>
      </c>
      <c r="AA273" s="221">
        <f t="shared" si="305"/>
        <v>0</v>
      </c>
      <c r="AB273" s="221">
        <f t="shared" si="282"/>
        <v>0</v>
      </c>
      <c r="AC273" s="215"/>
      <c r="AD273" s="215">
        <f t="shared" si="283"/>
        <v>0</v>
      </c>
      <c r="AE273" s="215">
        <f t="shared" si="306"/>
        <v>0</v>
      </c>
      <c r="AF273" s="215">
        <f t="shared" si="284"/>
        <v>0</v>
      </c>
      <c r="AG273" s="215">
        <f t="shared" si="307"/>
        <v>0</v>
      </c>
      <c r="AH273" s="215">
        <f t="shared" si="308"/>
        <v>0</v>
      </c>
      <c r="AI273" s="215">
        <f t="shared" si="309"/>
        <v>0</v>
      </c>
      <c r="AJ273" s="215">
        <f t="shared" si="310"/>
        <v>0</v>
      </c>
      <c r="AK273" s="214"/>
      <c r="AL273" s="215">
        <f t="shared" si="285"/>
        <v>0</v>
      </c>
      <c r="AM273" s="215">
        <f t="shared" si="311"/>
        <v>0</v>
      </c>
      <c r="AN273" s="215">
        <f t="shared" si="286"/>
        <v>0</v>
      </c>
      <c r="AO273" s="215"/>
      <c r="AP273" s="215">
        <f t="shared" si="287"/>
        <v>0</v>
      </c>
      <c r="AQ273" s="215">
        <f t="shared" si="312"/>
        <v>0</v>
      </c>
      <c r="AR273" s="215">
        <f t="shared" si="288"/>
        <v>0</v>
      </c>
      <c r="AS273" s="215"/>
      <c r="AT273" s="215">
        <f t="shared" si="289"/>
        <v>0</v>
      </c>
      <c r="AU273" s="215">
        <f t="shared" si="313"/>
        <v>0</v>
      </c>
      <c r="AV273" s="215">
        <f t="shared" si="290"/>
        <v>0</v>
      </c>
      <c r="AW273" s="215">
        <f t="shared" si="314"/>
        <v>0</v>
      </c>
      <c r="AX273" s="215">
        <f t="shared" si="315"/>
        <v>0</v>
      </c>
      <c r="AY273" s="215">
        <f t="shared" si="316"/>
        <v>0</v>
      </c>
      <c r="AZ273" s="215">
        <f t="shared" si="317"/>
        <v>0</v>
      </c>
      <c r="BA273" s="215"/>
      <c r="BB273" s="215">
        <f t="shared" si="291"/>
        <v>0</v>
      </c>
      <c r="BC273" s="215">
        <f t="shared" si="318"/>
        <v>0</v>
      </c>
      <c r="BD273" s="215">
        <f t="shared" si="292"/>
        <v>0</v>
      </c>
      <c r="BE273" s="214"/>
      <c r="BF273" s="215">
        <f t="shared" si="293"/>
        <v>0</v>
      </c>
      <c r="BG273" s="215">
        <f t="shared" si="319"/>
        <v>0</v>
      </c>
      <c r="BH273" s="215">
        <f t="shared" si="294"/>
        <v>0</v>
      </c>
      <c r="BI273" s="215"/>
      <c r="BJ273" s="215">
        <f t="shared" si="295"/>
        <v>0</v>
      </c>
      <c r="BK273" s="215">
        <f t="shared" si="320"/>
        <v>0</v>
      </c>
      <c r="BL273" s="215">
        <f t="shared" si="296"/>
        <v>0</v>
      </c>
      <c r="BM273" s="215">
        <f t="shared" si="321"/>
        <v>0</v>
      </c>
      <c r="BN273" s="215">
        <f t="shared" si="322"/>
        <v>0</v>
      </c>
      <c r="BO273" s="215">
        <f t="shared" si="323"/>
        <v>0</v>
      </c>
      <c r="BP273" s="215">
        <f t="shared" si="324"/>
        <v>0</v>
      </c>
      <c r="BQ273" s="215"/>
      <c r="BR273" s="215">
        <f t="shared" si="297"/>
        <v>0</v>
      </c>
      <c r="BS273" s="215">
        <f t="shared" si="325"/>
        <v>0</v>
      </c>
      <c r="BT273" s="215">
        <f t="shared" si="298"/>
        <v>0</v>
      </c>
      <c r="BU273" s="215"/>
      <c r="BV273" s="215">
        <f t="shared" si="299"/>
        <v>0</v>
      </c>
      <c r="BW273" s="215">
        <f t="shared" si="326"/>
        <v>0</v>
      </c>
      <c r="BX273" s="215">
        <f t="shared" si="300"/>
        <v>0</v>
      </c>
      <c r="BY273" s="215">
        <v>0</v>
      </c>
      <c r="BZ273" s="215">
        <f t="shared" si="301"/>
        <v>0</v>
      </c>
      <c r="CA273" s="215">
        <f t="shared" si="327"/>
        <v>0</v>
      </c>
      <c r="CB273" s="215">
        <f t="shared" si="302"/>
        <v>0</v>
      </c>
      <c r="CC273" s="215">
        <f t="shared" si="328"/>
        <v>0</v>
      </c>
      <c r="CD273" s="215">
        <f t="shared" si="329"/>
        <v>0</v>
      </c>
      <c r="CE273" s="219">
        <f t="shared" si="330"/>
        <v>0</v>
      </c>
      <c r="CF273" s="219">
        <f t="shared" si="331"/>
        <v>0</v>
      </c>
      <c r="CG273" s="241">
        <f t="shared" si="332"/>
        <v>0</v>
      </c>
      <c r="CH273" s="241">
        <f t="shared" si="333"/>
        <v>0</v>
      </c>
      <c r="CI273" s="241">
        <f t="shared" si="334"/>
        <v>0</v>
      </c>
      <c r="CJ273" s="241"/>
      <c r="CK273" s="241"/>
      <c r="CL273" s="241"/>
      <c r="CM273" s="241"/>
    </row>
    <row r="274" spans="1:91" x14ac:dyDescent="0.35">
      <c r="A274" s="43" t="s">
        <v>11</v>
      </c>
      <c r="B274" s="24" t="s">
        <v>514</v>
      </c>
      <c r="C274" s="91" t="s">
        <v>177</v>
      </c>
      <c r="D274" s="20"/>
      <c r="E274" s="135">
        <v>9</v>
      </c>
      <c r="F274" s="6">
        <v>30</v>
      </c>
      <c r="G274" s="7">
        <v>323326</v>
      </c>
      <c r="H274" s="8">
        <f t="shared" si="303"/>
        <v>10777.533333333333</v>
      </c>
      <c r="I274" s="12">
        <f t="shared" si="338"/>
        <v>177.77777777777777</v>
      </c>
      <c r="J274" s="13">
        <f t="shared" si="339"/>
        <v>1600</v>
      </c>
      <c r="K274" s="14">
        <v>48000</v>
      </c>
      <c r="L274" s="14">
        <f t="shared" si="340"/>
        <v>517321600</v>
      </c>
      <c r="M274" s="218">
        <f t="shared" si="277"/>
        <v>133.33333333333334</v>
      </c>
      <c r="N274" s="218">
        <f t="shared" si="278"/>
        <v>1200</v>
      </c>
      <c r="O274" s="230">
        <v>36000</v>
      </c>
      <c r="P274" s="17">
        <f t="shared" si="273"/>
        <v>387991200</v>
      </c>
      <c r="Q274" s="237">
        <v>0.1</v>
      </c>
      <c r="R274" s="8">
        <f t="shared" si="274"/>
        <v>3600</v>
      </c>
      <c r="S274" s="212">
        <f t="shared" si="275"/>
        <v>39600</v>
      </c>
      <c r="T274" s="212">
        <f t="shared" si="276"/>
        <v>426790320</v>
      </c>
      <c r="U274" s="215"/>
      <c r="V274" s="215">
        <f t="shared" si="279"/>
        <v>0</v>
      </c>
      <c r="W274" s="215">
        <f t="shared" si="304"/>
        <v>0</v>
      </c>
      <c r="X274" s="215">
        <f t="shared" si="280"/>
        <v>0</v>
      </c>
      <c r="Y274" s="221"/>
      <c r="Z274" s="221">
        <f t="shared" si="281"/>
        <v>0</v>
      </c>
      <c r="AA274" s="221">
        <f t="shared" si="305"/>
        <v>0</v>
      </c>
      <c r="AB274" s="221">
        <f t="shared" si="282"/>
        <v>0</v>
      </c>
      <c r="AC274" s="215">
        <v>2880</v>
      </c>
      <c r="AD274" s="215">
        <f t="shared" si="283"/>
        <v>31039296</v>
      </c>
      <c r="AE274" s="215">
        <f t="shared" si="306"/>
        <v>288</v>
      </c>
      <c r="AF274" s="215">
        <f t="shared" si="284"/>
        <v>3103929.5999999996</v>
      </c>
      <c r="AG274" s="215">
        <f t="shared" si="307"/>
        <v>2880</v>
      </c>
      <c r="AH274" s="215">
        <f t="shared" si="308"/>
        <v>31039296</v>
      </c>
      <c r="AI274" s="215">
        <f t="shared" si="309"/>
        <v>288</v>
      </c>
      <c r="AJ274" s="215">
        <f t="shared" si="310"/>
        <v>3103929.5999999996</v>
      </c>
      <c r="AK274" s="214">
        <v>3600</v>
      </c>
      <c r="AL274" s="215">
        <f t="shared" si="285"/>
        <v>38799120</v>
      </c>
      <c r="AM274" s="215">
        <f t="shared" si="311"/>
        <v>360</v>
      </c>
      <c r="AN274" s="215">
        <f t="shared" si="286"/>
        <v>3879912</v>
      </c>
      <c r="AO274" s="215">
        <v>3960</v>
      </c>
      <c r="AP274" s="215">
        <f t="shared" si="287"/>
        <v>42679032</v>
      </c>
      <c r="AQ274" s="215">
        <f t="shared" si="312"/>
        <v>396</v>
      </c>
      <c r="AR274" s="215">
        <f t="shared" si="288"/>
        <v>4267903.2</v>
      </c>
      <c r="AS274" s="215">
        <v>3600</v>
      </c>
      <c r="AT274" s="215">
        <f t="shared" si="289"/>
        <v>38799120</v>
      </c>
      <c r="AU274" s="215">
        <f t="shared" si="313"/>
        <v>360</v>
      </c>
      <c r="AV274" s="215">
        <f t="shared" si="290"/>
        <v>3879912</v>
      </c>
      <c r="AW274" s="215">
        <f t="shared" si="314"/>
        <v>11160</v>
      </c>
      <c r="AX274" s="215">
        <f t="shared" si="315"/>
        <v>120277272</v>
      </c>
      <c r="AY274" s="215">
        <f t="shared" si="316"/>
        <v>1116</v>
      </c>
      <c r="AZ274" s="215">
        <f t="shared" si="317"/>
        <v>12027727.199999999</v>
      </c>
      <c r="BA274" s="215">
        <v>3960</v>
      </c>
      <c r="BB274" s="215">
        <f t="shared" si="291"/>
        <v>42679032</v>
      </c>
      <c r="BC274" s="215">
        <f t="shared" si="318"/>
        <v>396</v>
      </c>
      <c r="BD274" s="215">
        <f t="shared" si="292"/>
        <v>4267903.2</v>
      </c>
      <c r="BE274" s="214">
        <v>3960</v>
      </c>
      <c r="BF274" s="215">
        <f t="shared" si="293"/>
        <v>42679032</v>
      </c>
      <c r="BG274" s="215">
        <f t="shared" si="319"/>
        <v>396</v>
      </c>
      <c r="BH274" s="215">
        <f t="shared" si="294"/>
        <v>4267903.2</v>
      </c>
      <c r="BI274" s="215">
        <v>3960</v>
      </c>
      <c r="BJ274" s="215">
        <f t="shared" si="295"/>
        <v>42679032</v>
      </c>
      <c r="BK274" s="215">
        <f t="shared" si="320"/>
        <v>396</v>
      </c>
      <c r="BL274" s="215">
        <f t="shared" si="296"/>
        <v>4267903.2</v>
      </c>
      <c r="BM274" s="215">
        <f t="shared" si="321"/>
        <v>11880</v>
      </c>
      <c r="BN274" s="215">
        <f t="shared" si="322"/>
        <v>128037096</v>
      </c>
      <c r="BO274" s="215">
        <f t="shared" si="323"/>
        <v>4268695.2</v>
      </c>
      <c r="BP274" s="215">
        <f t="shared" si="324"/>
        <v>12803709.600000001</v>
      </c>
      <c r="BQ274" s="215">
        <v>3960</v>
      </c>
      <c r="BR274" s="215">
        <f t="shared" si="297"/>
        <v>42679032</v>
      </c>
      <c r="BS274" s="215">
        <f t="shared" si="325"/>
        <v>396</v>
      </c>
      <c r="BT274" s="215">
        <f t="shared" si="298"/>
        <v>4267903.2</v>
      </c>
      <c r="BU274" s="215">
        <v>3600</v>
      </c>
      <c r="BV274" s="215">
        <f t="shared" si="299"/>
        <v>38799120</v>
      </c>
      <c r="BW274" s="215">
        <f t="shared" si="326"/>
        <v>360</v>
      </c>
      <c r="BX274" s="215">
        <f t="shared" si="300"/>
        <v>3879912</v>
      </c>
      <c r="BY274" s="215">
        <v>2520.0000000000005</v>
      </c>
      <c r="BZ274" s="215">
        <f t="shared" si="301"/>
        <v>27159384.000000004</v>
      </c>
      <c r="CA274" s="215">
        <f t="shared" si="327"/>
        <v>252.00000000000006</v>
      </c>
      <c r="CB274" s="215">
        <f t="shared" si="302"/>
        <v>2715938.4000000004</v>
      </c>
      <c r="CC274" s="215">
        <f t="shared" si="328"/>
        <v>10080</v>
      </c>
      <c r="CD274" s="215">
        <f t="shared" si="329"/>
        <v>108637536</v>
      </c>
      <c r="CE274" s="219">
        <f t="shared" si="330"/>
        <v>1008</v>
      </c>
      <c r="CF274" s="219">
        <f t="shared" si="331"/>
        <v>10863753.600000001</v>
      </c>
      <c r="CG274" s="241">
        <f t="shared" si="332"/>
        <v>3600</v>
      </c>
      <c r="CH274" s="241">
        <f t="shared" si="333"/>
        <v>38799120</v>
      </c>
      <c r="CI274" s="241">
        <f t="shared" si="334"/>
        <v>0</v>
      </c>
      <c r="CJ274" s="241"/>
      <c r="CK274" s="241"/>
      <c r="CL274" s="241"/>
      <c r="CM274" s="241"/>
    </row>
    <row r="275" spans="1:91" x14ac:dyDescent="0.35">
      <c r="A275" s="43" t="s">
        <v>11</v>
      </c>
      <c r="B275" s="24" t="s">
        <v>499</v>
      </c>
      <c r="C275" s="5" t="s">
        <v>442</v>
      </c>
      <c r="D275" s="6"/>
      <c r="E275" s="130">
        <v>9</v>
      </c>
      <c r="F275" s="6">
        <v>30</v>
      </c>
      <c r="G275" s="7">
        <v>473796</v>
      </c>
      <c r="H275" s="8">
        <f t="shared" si="303"/>
        <v>15793.2</v>
      </c>
      <c r="I275" s="12">
        <f t="shared" si="338"/>
        <v>2222.2222222222222</v>
      </c>
      <c r="J275" s="13">
        <f t="shared" si="339"/>
        <v>20000</v>
      </c>
      <c r="K275" s="14">
        <v>600000</v>
      </c>
      <c r="L275" s="14">
        <f t="shared" si="340"/>
        <v>9475920000</v>
      </c>
      <c r="M275" s="218">
        <f t="shared" si="277"/>
        <v>2222.2222222222222</v>
      </c>
      <c r="N275" s="218">
        <f t="shared" si="278"/>
        <v>20000</v>
      </c>
      <c r="O275" s="230">
        <v>600000</v>
      </c>
      <c r="P275" s="17">
        <f t="shared" si="273"/>
        <v>9475920000</v>
      </c>
      <c r="Q275" s="237">
        <v>0.2</v>
      </c>
      <c r="R275" s="8">
        <f t="shared" si="274"/>
        <v>120000</v>
      </c>
      <c r="S275" s="212">
        <f t="shared" si="275"/>
        <v>720000</v>
      </c>
      <c r="T275" s="212">
        <f t="shared" si="276"/>
        <v>11371104000</v>
      </c>
      <c r="U275" s="215"/>
      <c r="V275" s="215">
        <f t="shared" si="279"/>
        <v>0</v>
      </c>
      <c r="W275" s="215">
        <f t="shared" si="304"/>
        <v>0</v>
      </c>
      <c r="X275" s="215">
        <f t="shared" si="280"/>
        <v>0</v>
      </c>
      <c r="Y275" s="221"/>
      <c r="Z275" s="221">
        <f t="shared" si="281"/>
        <v>0</v>
      </c>
      <c r="AA275" s="221">
        <f t="shared" si="305"/>
        <v>0</v>
      </c>
      <c r="AB275" s="221">
        <f t="shared" si="282"/>
        <v>0</v>
      </c>
      <c r="AC275" s="215">
        <v>48000</v>
      </c>
      <c r="AD275" s="215">
        <f t="shared" si="283"/>
        <v>758073600</v>
      </c>
      <c r="AE275" s="215">
        <f t="shared" si="306"/>
        <v>9600</v>
      </c>
      <c r="AF275" s="215">
        <f t="shared" si="284"/>
        <v>151614720</v>
      </c>
      <c r="AG275" s="215">
        <f t="shared" si="307"/>
        <v>48000</v>
      </c>
      <c r="AH275" s="215">
        <f t="shared" si="308"/>
        <v>758073600</v>
      </c>
      <c r="AI275" s="215">
        <f t="shared" si="309"/>
        <v>9600</v>
      </c>
      <c r="AJ275" s="215">
        <f t="shared" si="310"/>
        <v>151614720</v>
      </c>
      <c r="AK275" s="214">
        <v>60000</v>
      </c>
      <c r="AL275" s="215">
        <f t="shared" si="285"/>
        <v>947592000</v>
      </c>
      <c r="AM275" s="215">
        <f t="shared" si="311"/>
        <v>12000</v>
      </c>
      <c r="AN275" s="215">
        <f t="shared" si="286"/>
        <v>189518400</v>
      </c>
      <c r="AO275" s="215">
        <v>66000</v>
      </c>
      <c r="AP275" s="215">
        <f t="shared" si="287"/>
        <v>1042351200</v>
      </c>
      <c r="AQ275" s="215">
        <f t="shared" si="312"/>
        <v>13200</v>
      </c>
      <c r="AR275" s="215">
        <f t="shared" si="288"/>
        <v>208470240</v>
      </c>
      <c r="AS275" s="215">
        <v>60000</v>
      </c>
      <c r="AT275" s="215">
        <f t="shared" si="289"/>
        <v>947592000</v>
      </c>
      <c r="AU275" s="215">
        <f t="shared" si="313"/>
        <v>12000</v>
      </c>
      <c r="AV275" s="215">
        <f t="shared" si="290"/>
        <v>189518400</v>
      </c>
      <c r="AW275" s="215">
        <f t="shared" si="314"/>
        <v>186000</v>
      </c>
      <c r="AX275" s="215">
        <f t="shared" si="315"/>
        <v>2937535200</v>
      </c>
      <c r="AY275" s="215">
        <f t="shared" si="316"/>
        <v>37200</v>
      </c>
      <c r="AZ275" s="215">
        <f t="shared" si="317"/>
        <v>587507040</v>
      </c>
      <c r="BA275" s="215">
        <v>66000</v>
      </c>
      <c r="BB275" s="215">
        <f t="shared" si="291"/>
        <v>1042351200</v>
      </c>
      <c r="BC275" s="215">
        <f t="shared" si="318"/>
        <v>13200</v>
      </c>
      <c r="BD275" s="215">
        <f t="shared" si="292"/>
        <v>208470240</v>
      </c>
      <c r="BE275" s="214">
        <v>66000</v>
      </c>
      <c r="BF275" s="215">
        <f t="shared" si="293"/>
        <v>1042351200</v>
      </c>
      <c r="BG275" s="215">
        <f t="shared" si="319"/>
        <v>13200</v>
      </c>
      <c r="BH275" s="215">
        <f t="shared" si="294"/>
        <v>208470240</v>
      </c>
      <c r="BI275" s="215">
        <v>66000</v>
      </c>
      <c r="BJ275" s="215">
        <f t="shared" si="295"/>
        <v>1042351200</v>
      </c>
      <c r="BK275" s="215">
        <f t="shared" si="320"/>
        <v>13200</v>
      </c>
      <c r="BL275" s="215">
        <f t="shared" si="296"/>
        <v>208470240</v>
      </c>
      <c r="BM275" s="215">
        <f t="shared" si="321"/>
        <v>198000</v>
      </c>
      <c r="BN275" s="215">
        <f t="shared" si="322"/>
        <v>3127053600</v>
      </c>
      <c r="BO275" s="215">
        <f t="shared" si="323"/>
        <v>208496640</v>
      </c>
      <c r="BP275" s="215">
        <f t="shared" si="324"/>
        <v>625410720</v>
      </c>
      <c r="BQ275" s="215">
        <v>66000</v>
      </c>
      <c r="BR275" s="215">
        <f t="shared" si="297"/>
        <v>1042351200</v>
      </c>
      <c r="BS275" s="215">
        <f t="shared" si="325"/>
        <v>13200</v>
      </c>
      <c r="BT275" s="215">
        <f t="shared" si="298"/>
        <v>208470240</v>
      </c>
      <c r="BU275" s="215">
        <v>60000</v>
      </c>
      <c r="BV275" s="215">
        <f t="shared" si="299"/>
        <v>947592000</v>
      </c>
      <c r="BW275" s="215">
        <f t="shared" si="326"/>
        <v>12000</v>
      </c>
      <c r="BX275" s="215">
        <f t="shared" si="300"/>
        <v>189518400</v>
      </c>
      <c r="BY275" s="215">
        <v>42000.000000000007</v>
      </c>
      <c r="BZ275" s="215">
        <f t="shared" si="301"/>
        <v>663314400.00000012</v>
      </c>
      <c r="CA275" s="215">
        <f t="shared" si="327"/>
        <v>8400.0000000000018</v>
      </c>
      <c r="CB275" s="215">
        <f t="shared" si="302"/>
        <v>132662880.00000003</v>
      </c>
      <c r="CC275" s="215">
        <f t="shared" si="328"/>
        <v>168000</v>
      </c>
      <c r="CD275" s="215">
        <f t="shared" si="329"/>
        <v>2653257600</v>
      </c>
      <c r="CE275" s="219">
        <f t="shared" si="330"/>
        <v>33600</v>
      </c>
      <c r="CF275" s="219">
        <f t="shared" si="331"/>
        <v>530651520</v>
      </c>
      <c r="CG275" s="241">
        <f t="shared" si="332"/>
        <v>120000</v>
      </c>
      <c r="CH275" s="241">
        <f t="shared" si="333"/>
        <v>1895184000</v>
      </c>
      <c r="CI275" s="241">
        <f t="shared" si="334"/>
        <v>0</v>
      </c>
      <c r="CJ275" s="241"/>
      <c r="CK275" s="241"/>
      <c r="CL275" s="241"/>
      <c r="CM275" s="241"/>
    </row>
    <row r="276" spans="1:91" ht="28.5" x14ac:dyDescent="0.35">
      <c r="A276" s="100" t="s">
        <v>875</v>
      </c>
      <c r="B276" s="24" t="s">
        <v>516</v>
      </c>
      <c r="C276" s="5" t="s">
        <v>396</v>
      </c>
      <c r="D276" s="6"/>
      <c r="E276" s="6"/>
      <c r="F276" s="6">
        <v>30</v>
      </c>
      <c r="G276" s="7">
        <v>2214000</v>
      </c>
      <c r="H276" s="8">
        <f t="shared" si="303"/>
        <v>73800</v>
      </c>
      <c r="I276" s="12" t="e">
        <f t="shared" si="338"/>
        <v>#DIV/0!</v>
      </c>
      <c r="J276" s="13">
        <f t="shared" si="339"/>
        <v>1600</v>
      </c>
      <c r="K276" s="14">
        <v>48000</v>
      </c>
      <c r="L276" s="14">
        <f t="shared" si="340"/>
        <v>3542400000</v>
      </c>
      <c r="M276" s="218" t="e">
        <f t="shared" si="277"/>
        <v>#DIV/0!</v>
      </c>
      <c r="N276" s="218">
        <f t="shared" si="278"/>
        <v>1600</v>
      </c>
      <c r="O276" s="230">
        <v>48000</v>
      </c>
      <c r="P276" s="17">
        <f t="shared" si="273"/>
        <v>3542400000</v>
      </c>
      <c r="Q276" s="237">
        <v>0</v>
      </c>
      <c r="R276" s="8">
        <f t="shared" si="274"/>
        <v>0</v>
      </c>
      <c r="S276" s="212">
        <f t="shared" si="275"/>
        <v>48000</v>
      </c>
      <c r="T276" s="212">
        <f t="shared" si="276"/>
        <v>3542400000</v>
      </c>
      <c r="U276" s="215">
        <v>2400</v>
      </c>
      <c r="V276" s="215">
        <f t="shared" si="279"/>
        <v>177120000</v>
      </c>
      <c r="W276" s="215">
        <f t="shared" si="304"/>
        <v>0</v>
      </c>
      <c r="X276" s="215">
        <f t="shared" si="280"/>
        <v>0</v>
      </c>
      <c r="Y276" s="221">
        <v>3360.0000000000005</v>
      </c>
      <c r="Z276" s="221">
        <f t="shared" si="281"/>
        <v>247968000.00000003</v>
      </c>
      <c r="AA276" s="221">
        <f t="shared" si="305"/>
        <v>0</v>
      </c>
      <c r="AB276" s="221">
        <f t="shared" si="282"/>
        <v>0</v>
      </c>
      <c r="AC276" s="215">
        <v>3360.0000000000005</v>
      </c>
      <c r="AD276" s="215">
        <f t="shared" si="283"/>
        <v>247968000.00000003</v>
      </c>
      <c r="AE276" s="215">
        <f t="shared" si="306"/>
        <v>0</v>
      </c>
      <c r="AF276" s="215">
        <f t="shared" si="284"/>
        <v>0</v>
      </c>
      <c r="AG276" s="215">
        <f t="shared" si="307"/>
        <v>9120</v>
      </c>
      <c r="AH276" s="215">
        <f t="shared" si="308"/>
        <v>673056000</v>
      </c>
      <c r="AI276" s="215">
        <f t="shared" si="309"/>
        <v>0</v>
      </c>
      <c r="AJ276" s="215">
        <f t="shared" si="310"/>
        <v>0</v>
      </c>
      <c r="AK276" s="214">
        <v>3360.0000000000005</v>
      </c>
      <c r="AL276" s="215">
        <f t="shared" si="285"/>
        <v>247968000.00000003</v>
      </c>
      <c r="AM276" s="215">
        <f t="shared" si="311"/>
        <v>0</v>
      </c>
      <c r="AN276" s="215">
        <f t="shared" si="286"/>
        <v>0</v>
      </c>
      <c r="AO276" s="215">
        <v>3840</v>
      </c>
      <c r="AP276" s="215">
        <f t="shared" si="287"/>
        <v>283392000</v>
      </c>
      <c r="AQ276" s="215">
        <f t="shared" si="312"/>
        <v>0</v>
      </c>
      <c r="AR276" s="215">
        <f t="shared" si="288"/>
        <v>0</v>
      </c>
      <c r="AS276" s="215">
        <v>2880</v>
      </c>
      <c r="AT276" s="215">
        <f t="shared" si="289"/>
        <v>212544000</v>
      </c>
      <c r="AU276" s="215">
        <f t="shared" si="313"/>
        <v>0</v>
      </c>
      <c r="AV276" s="215">
        <f t="shared" si="290"/>
        <v>0</v>
      </c>
      <c r="AW276" s="215">
        <f t="shared" si="314"/>
        <v>10080</v>
      </c>
      <c r="AX276" s="215">
        <f t="shared" si="315"/>
        <v>743904000</v>
      </c>
      <c r="AY276" s="215">
        <f t="shared" si="316"/>
        <v>0</v>
      </c>
      <c r="AZ276" s="215">
        <f t="shared" si="317"/>
        <v>0</v>
      </c>
      <c r="BA276" s="215">
        <v>5280</v>
      </c>
      <c r="BB276" s="215">
        <f t="shared" si="291"/>
        <v>389664000</v>
      </c>
      <c r="BC276" s="215">
        <f t="shared" si="318"/>
        <v>0</v>
      </c>
      <c r="BD276" s="215">
        <f t="shared" si="292"/>
        <v>0</v>
      </c>
      <c r="BE276" s="214">
        <v>5280</v>
      </c>
      <c r="BF276" s="215">
        <f t="shared" si="293"/>
        <v>389664000</v>
      </c>
      <c r="BG276" s="215">
        <f t="shared" si="319"/>
        <v>0</v>
      </c>
      <c r="BH276" s="215">
        <f t="shared" si="294"/>
        <v>0</v>
      </c>
      <c r="BI276" s="215">
        <v>4800</v>
      </c>
      <c r="BJ276" s="215">
        <f t="shared" si="295"/>
        <v>354240000</v>
      </c>
      <c r="BK276" s="215">
        <f t="shared" si="320"/>
        <v>0</v>
      </c>
      <c r="BL276" s="215">
        <f t="shared" si="296"/>
        <v>0</v>
      </c>
      <c r="BM276" s="215">
        <f t="shared" si="321"/>
        <v>15360</v>
      </c>
      <c r="BN276" s="215">
        <f t="shared" si="322"/>
        <v>1133568000</v>
      </c>
      <c r="BO276" s="215">
        <f t="shared" si="323"/>
        <v>0</v>
      </c>
      <c r="BP276" s="215">
        <f t="shared" si="324"/>
        <v>0</v>
      </c>
      <c r="BQ276" s="215">
        <v>5280</v>
      </c>
      <c r="BR276" s="215">
        <f t="shared" si="297"/>
        <v>389664000</v>
      </c>
      <c r="BS276" s="215">
        <f t="shared" si="325"/>
        <v>0</v>
      </c>
      <c r="BT276" s="215">
        <f t="shared" si="298"/>
        <v>0</v>
      </c>
      <c r="BU276" s="215">
        <v>4800</v>
      </c>
      <c r="BV276" s="215">
        <f t="shared" si="299"/>
        <v>354240000</v>
      </c>
      <c r="BW276" s="215">
        <f t="shared" si="326"/>
        <v>0</v>
      </c>
      <c r="BX276" s="215">
        <f t="shared" si="300"/>
        <v>0</v>
      </c>
      <c r="BY276" s="215">
        <v>3360.0000000000005</v>
      </c>
      <c r="BZ276" s="215">
        <f t="shared" si="301"/>
        <v>247968000.00000003</v>
      </c>
      <c r="CA276" s="215">
        <f t="shared" si="327"/>
        <v>0</v>
      </c>
      <c r="CB276" s="215">
        <f t="shared" si="302"/>
        <v>0</v>
      </c>
      <c r="CC276" s="215">
        <f t="shared" si="328"/>
        <v>13440</v>
      </c>
      <c r="CD276" s="215">
        <f t="shared" si="329"/>
        <v>991872000</v>
      </c>
      <c r="CE276" s="219">
        <f t="shared" si="330"/>
        <v>0</v>
      </c>
      <c r="CF276" s="219">
        <f t="shared" si="331"/>
        <v>0</v>
      </c>
      <c r="CG276" s="241">
        <f t="shared" si="332"/>
        <v>0</v>
      </c>
      <c r="CH276" s="241">
        <f t="shared" si="333"/>
        <v>0</v>
      </c>
      <c r="CI276" s="241">
        <f t="shared" si="334"/>
        <v>0</v>
      </c>
      <c r="CJ276" s="241"/>
      <c r="CK276" s="241"/>
      <c r="CL276" s="241"/>
      <c r="CM276" s="241"/>
    </row>
    <row r="277" spans="1:91" ht="28.5" x14ac:dyDescent="0.35">
      <c r="A277" s="100" t="s">
        <v>875</v>
      </c>
      <c r="B277" s="24" t="s">
        <v>517</v>
      </c>
      <c r="C277" s="5" t="s">
        <v>397</v>
      </c>
      <c r="D277" s="6"/>
      <c r="E277" s="6"/>
      <c r="F277" s="6">
        <v>30</v>
      </c>
      <c r="G277" s="7"/>
      <c r="H277" s="8">
        <f t="shared" si="303"/>
        <v>0</v>
      </c>
      <c r="I277" s="12" t="e">
        <f t="shared" si="338"/>
        <v>#DIV/0!</v>
      </c>
      <c r="J277" s="13">
        <f t="shared" si="339"/>
        <v>2400</v>
      </c>
      <c r="K277" s="14">
        <v>72000</v>
      </c>
      <c r="L277" s="14">
        <f t="shared" si="340"/>
        <v>0</v>
      </c>
      <c r="M277" s="218" t="e">
        <f t="shared" si="277"/>
        <v>#DIV/0!</v>
      </c>
      <c r="N277" s="218">
        <f t="shared" si="278"/>
        <v>2400</v>
      </c>
      <c r="O277" s="230">
        <v>72000</v>
      </c>
      <c r="P277" s="17">
        <f t="shared" si="273"/>
        <v>0</v>
      </c>
      <c r="Q277" s="237">
        <v>0</v>
      </c>
      <c r="R277" s="8">
        <f t="shared" si="274"/>
        <v>0</v>
      </c>
      <c r="S277" s="212">
        <f t="shared" si="275"/>
        <v>72000</v>
      </c>
      <c r="T277" s="212">
        <f t="shared" si="276"/>
        <v>0</v>
      </c>
      <c r="U277" s="215">
        <v>3600</v>
      </c>
      <c r="V277" s="215">
        <f t="shared" si="279"/>
        <v>0</v>
      </c>
      <c r="W277" s="215">
        <f t="shared" si="304"/>
        <v>0</v>
      </c>
      <c r="X277" s="215">
        <f t="shared" si="280"/>
        <v>0</v>
      </c>
      <c r="Y277" s="221">
        <v>5040.0000000000009</v>
      </c>
      <c r="Z277" s="221">
        <f t="shared" si="281"/>
        <v>0</v>
      </c>
      <c r="AA277" s="221">
        <f t="shared" si="305"/>
        <v>0</v>
      </c>
      <c r="AB277" s="221">
        <f t="shared" si="282"/>
        <v>0</v>
      </c>
      <c r="AC277" s="215">
        <v>5040.0000000000009</v>
      </c>
      <c r="AD277" s="215">
        <f t="shared" si="283"/>
        <v>0</v>
      </c>
      <c r="AE277" s="215">
        <f t="shared" si="306"/>
        <v>0</v>
      </c>
      <c r="AF277" s="215">
        <f t="shared" si="284"/>
        <v>0</v>
      </c>
      <c r="AG277" s="215">
        <f t="shared" si="307"/>
        <v>13680.000000000002</v>
      </c>
      <c r="AH277" s="215">
        <f t="shared" si="308"/>
        <v>0</v>
      </c>
      <c r="AI277" s="215">
        <f t="shared" si="309"/>
        <v>0</v>
      </c>
      <c r="AJ277" s="215">
        <f t="shared" si="310"/>
        <v>0</v>
      </c>
      <c r="AK277" s="214">
        <v>5040.0000000000009</v>
      </c>
      <c r="AL277" s="215">
        <f t="shared" si="285"/>
        <v>0</v>
      </c>
      <c r="AM277" s="215">
        <f t="shared" si="311"/>
        <v>0</v>
      </c>
      <c r="AN277" s="215">
        <f t="shared" si="286"/>
        <v>0</v>
      </c>
      <c r="AO277" s="215">
        <v>5760</v>
      </c>
      <c r="AP277" s="215">
        <f t="shared" si="287"/>
        <v>0</v>
      </c>
      <c r="AQ277" s="215">
        <f t="shared" si="312"/>
        <v>0</v>
      </c>
      <c r="AR277" s="215">
        <f t="shared" si="288"/>
        <v>0</v>
      </c>
      <c r="AS277" s="215">
        <v>4320</v>
      </c>
      <c r="AT277" s="215">
        <f t="shared" si="289"/>
        <v>0</v>
      </c>
      <c r="AU277" s="215">
        <f t="shared" si="313"/>
        <v>0</v>
      </c>
      <c r="AV277" s="215">
        <f t="shared" si="290"/>
        <v>0</v>
      </c>
      <c r="AW277" s="215">
        <f t="shared" si="314"/>
        <v>15120</v>
      </c>
      <c r="AX277" s="215">
        <f t="shared" si="315"/>
        <v>0</v>
      </c>
      <c r="AY277" s="215">
        <f t="shared" si="316"/>
        <v>0</v>
      </c>
      <c r="AZ277" s="215">
        <f t="shared" si="317"/>
        <v>0</v>
      </c>
      <c r="BA277" s="215">
        <v>7920</v>
      </c>
      <c r="BB277" s="215">
        <f t="shared" si="291"/>
        <v>0</v>
      </c>
      <c r="BC277" s="215">
        <f t="shared" si="318"/>
        <v>0</v>
      </c>
      <c r="BD277" s="215">
        <f t="shared" si="292"/>
        <v>0</v>
      </c>
      <c r="BE277" s="214">
        <v>7920</v>
      </c>
      <c r="BF277" s="215">
        <f t="shared" si="293"/>
        <v>0</v>
      </c>
      <c r="BG277" s="215">
        <f t="shared" si="319"/>
        <v>0</v>
      </c>
      <c r="BH277" s="215">
        <f t="shared" si="294"/>
        <v>0</v>
      </c>
      <c r="BI277" s="215">
        <v>7200</v>
      </c>
      <c r="BJ277" s="215">
        <f t="shared" si="295"/>
        <v>0</v>
      </c>
      <c r="BK277" s="215">
        <f t="shared" si="320"/>
        <v>0</v>
      </c>
      <c r="BL277" s="215">
        <f t="shared" si="296"/>
        <v>0</v>
      </c>
      <c r="BM277" s="215">
        <f t="shared" si="321"/>
        <v>23040</v>
      </c>
      <c r="BN277" s="215">
        <f t="shared" si="322"/>
        <v>0</v>
      </c>
      <c r="BO277" s="215">
        <f t="shared" si="323"/>
        <v>0</v>
      </c>
      <c r="BP277" s="215">
        <f t="shared" si="324"/>
        <v>0</v>
      </c>
      <c r="BQ277" s="215">
        <v>7920</v>
      </c>
      <c r="BR277" s="215">
        <f t="shared" si="297"/>
        <v>0</v>
      </c>
      <c r="BS277" s="215">
        <f t="shared" si="325"/>
        <v>0</v>
      </c>
      <c r="BT277" s="215">
        <f t="shared" si="298"/>
        <v>0</v>
      </c>
      <c r="BU277" s="215">
        <v>7200</v>
      </c>
      <c r="BV277" s="215">
        <f t="shared" si="299"/>
        <v>0</v>
      </c>
      <c r="BW277" s="215">
        <f t="shared" si="326"/>
        <v>0</v>
      </c>
      <c r="BX277" s="215">
        <f t="shared" si="300"/>
        <v>0</v>
      </c>
      <c r="BY277" s="215">
        <v>5040.0000000000009</v>
      </c>
      <c r="BZ277" s="215">
        <f t="shared" si="301"/>
        <v>0</v>
      </c>
      <c r="CA277" s="215">
        <f t="shared" si="327"/>
        <v>0</v>
      </c>
      <c r="CB277" s="215">
        <f t="shared" si="302"/>
        <v>0</v>
      </c>
      <c r="CC277" s="215">
        <f t="shared" si="328"/>
        <v>20160</v>
      </c>
      <c r="CD277" s="215">
        <f t="shared" si="329"/>
        <v>0</v>
      </c>
      <c r="CE277" s="219">
        <f t="shared" si="330"/>
        <v>0</v>
      </c>
      <c r="CF277" s="219">
        <f t="shared" si="331"/>
        <v>0</v>
      </c>
      <c r="CG277" s="241">
        <f t="shared" si="332"/>
        <v>0</v>
      </c>
      <c r="CH277" s="241">
        <f t="shared" si="333"/>
        <v>0</v>
      </c>
      <c r="CI277" s="241">
        <f t="shared" si="334"/>
        <v>0</v>
      </c>
      <c r="CJ277" s="241"/>
      <c r="CK277" s="241"/>
      <c r="CL277" s="241"/>
      <c r="CM277" s="241"/>
    </row>
    <row r="278" spans="1:91" ht="28.5" x14ac:dyDescent="0.35">
      <c r="A278" s="100" t="s">
        <v>875</v>
      </c>
      <c r="B278" s="24" t="s">
        <v>518</v>
      </c>
      <c r="C278" s="5" t="s">
        <v>591</v>
      </c>
      <c r="D278" s="6"/>
      <c r="E278" s="6"/>
      <c r="F278" s="6">
        <v>30</v>
      </c>
      <c r="G278" s="7">
        <v>772686</v>
      </c>
      <c r="H278" s="8">
        <f t="shared" si="303"/>
        <v>25756.2</v>
      </c>
      <c r="I278" s="12" t="e">
        <f t="shared" si="338"/>
        <v>#DIV/0!</v>
      </c>
      <c r="J278" s="13">
        <f t="shared" si="339"/>
        <v>4000</v>
      </c>
      <c r="K278" s="14">
        <v>120000</v>
      </c>
      <c r="L278" s="14">
        <f t="shared" si="340"/>
        <v>3090744000</v>
      </c>
      <c r="M278" s="218" t="e">
        <f t="shared" si="277"/>
        <v>#DIV/0!</v>
      </c>
      <c r="N278" s="218">
        <f t="shared" si="278"/>
        <v>4000</v>
      </c>
      <c r="O278" s="230">
        <v>120000</v>
      </c>
      <c r="P278" s="17">
        <f t="shared" si="273"/>
        <v>3090744000</v>
      </c>
      <c r="Q278" s="237">
        <v>0</v>
      </c>
      <c r="R278" s="8">
        <f t="shared" si="274"/>
        <v>0</v>
      </c>
      <c r="S278" s="212">
        <f t="shared" si="275"/>
        <v>120000</v>
      </c>
      <c r="T278" s="212">
        <f t="shared" si="276"/>
        <v>3090744000</v>
      </c>
      <c r="U278" s="215">
        <v>6000</v>
      </c>
      <c r="V278" s="215">
        <f t="shared" si="279"/>
        <v>154537200</v>
      </c>
      <c r="W278" s="215">
        <f t="shared" si="304"/>
        <v>0</v>
      </c>
      <c r="X278" s="215">
        <f t="shared" si="280"/>
        <v>0</v>
      </c>
      <c r="Y278" s="221">
        <v>8400</v>
      </c>
      <c r="Z278" s="221">
        <f t="shared" si="281"/>
        <v>216352080</v>
      </c>
      <c r="AA278" s="221">
        <f t="shared" si="305"/>
        <v>0</v>
      </c>
      <c r="AB278" s="221">
        <f t="shared" si="282"/>
        <v>0</v>
      </c>
      <c r="AC278" s="215">
        <v>8400</v>
      </c>
      <c r="AD278" s="215">
        <f t="shared" si="283"/>
        <v>216352080</v>
      </c>
      <c r="AE278" s="215">
        <f t="shared" si="306"/>
        <v>0</v>
      </c>
      <c r="AF278" s="215">
        <f t="shared" si="284"/>
        <v>0</v>
      </c>
      <c r="AG278" s="215">
        <f t="shared" si="307"/>
        <v>22800</v>
      </c>
      <c r="AH278" s="215">
        <f t="shared" si="308"/>
        <v>587241360</v>
      </c>
      <c r="AI278" s="215">
        <f t="shared" si="309"/>
        <v>0</v>
      </c>
      <c r="AJ278" s="215">
        <f t="shared" si="310"/>
        <v>0</v>
      </c>
      <c r="AK278" s="214">
        <v>8400</v>
      </c>
      <c r="AL278" s="215">
        <f t="shared" si="285"/>
        <v>216352080</v>
      </c>
      <c r="AM278" s="215">
        <f t="shared" si="311"/>
        <v>0</v>
      </c>
      <c r="AN278" s="215">
        <f t="shared" si="286"/>
        <v>0</v>
      </c>
      <c r="AO278" s="215">
        <v>9600</v>
      </c>
      <c r="AP278" s="215">
        <f t="shared" si="287"/>
        <v>247259520</v>
      </c>
      <c r="AQ278" s="215">
        <f t="shared" si="312"/>
        <v>0</v>
      </c>
      <c r="AR278" s="215">
        <f t="shared" si="288"/>
        <v>0</v>
      </c>
      <c r="AS278" s="215">
        <v>7200</v>
      </c>
      <c r="AT278" s="215">
        <f t="shared" si="289"/>
        <v>185444640</v>
      </c>
      <c r="AU278" s="215">
        <f t="shared" si="313"/>
        <v>0</v>
      </c>
      <c r="AV278" s="215">
        <f t="shared" si="290"/>
        <v>0</v>
      </c>
      <c r="AW278" s="215">
        <f t="shared" si="314"/>
        <v>25200</v>
      </c>
      <c r="AX278" s="215">
        <f t="shared" si="315"/>
        <v>649056240</v>
      </c>
      <c r="AY278" s="215">
        <f t="shared" si="316"/>
        <v>0</v>
      </c>
      <c r="AZ278" s="215">
        <f t="shared" si="317"/>
        <v>0</v>
      </c>
      <c r="BA278" s="215">
        <v>13200</v>
      </c>
      <c r="BB278" s="215">
        <f t="shared" si="291"/>
        <v>339981840</v>
      </c>
      <c r="BC278" s="215">
        <f t="shared" si="318"/>
        <v>0</v>
      </c>
      <c r="BD278" s="215">
        <f t="shared" si="292"/>
        <v>0</v>
      </c>
      <c r="BE278" s="214">
        <v>13200</v>
      </c>
      <c r="BF278" s="215">
        <f t="shared" si="293"/>
        <v>339981840</v>
      </c>
      <c r="BG278" s="215">
        <f t="shared" si="319"/>
        <v>0</v>
      </c>
      <c r="BH278" s="215">
        <f t="shared" si="294"/>
        <v>0</v>
      </c>
      <c r="BI278" s="215">
        <v>12000</v>
      </c>
      <c r="BJ278" s="215">
        <f t="shared" si="295"/>
        <v>309074400</v>
      </c>
      <c r="BK278" s="215">
        <f t="shared" si="320"/>
        <v>0</v>
      </c>
      <c r="BL278" s="215">
        <f t="shared" si="296"/>
        <v>0</v>
      </c>
      <c r="BM278" s="215">
        <f t="shared" si="321"/>
        <v>38400</v>
      </c>
      <c r="BN278" s="215">
        <f t="shared" si="322"/>
        <v>989038080</v>
      </c>
      <c r="BO278" s="215">
        <f t="shared" si="323"/>
        <v>0</v>
      </c>
      <c r="BP278" s="215">
        <f t="shared" si="324"/>
        <v>0</v>
      </c>
      <c r="BQ278" s="215">
        <v>13200</v>
      </c>
      <c r="BR278" s="215">
        <f t="shared" si="297"/>
        <v>339981840</v>
      </c>
      <c r="BS278" s="215">
        <f t="shared" si="325"/>
        <v>0</v>
      </c>
      <c r="BT278" s="215">
        <f t="shared" si="298"/>
        <v>0</v>
      </c>
      <c r="BU278" s="215">
        <v>12000</v>
      </c>
      <c r="BV278" s="215">
        <f t="shared" si="299"/>
        <v>309074400</v>
      </c>
      <c r="BW278" s="215">
        <f t="shared" si="326"/>
        <v>0</v>
      </c>
      <c r="BX278" s="215">
        <f t="shared" si="300"/>
        <v>0</v>
      </c>
      <c r="BY278" s="215">
        <v>8400</v>
      </c>
      <c r="BZ278" s="215">
        <f t="shared" si="301"/>
        <v>216352080</v>
      </c>
      <c r="CA278" s="215">
        <f t="shared" si="327"/>
        <v>0</v>
      </c>
      <c r="CB278" s="215">
        <f t="shared" si="302"/>
        <v>0</v>
      </c>
      <c r="CC278" s="215">
        <f t="shared" si="328"/>
        <v>33600</v>
      </c>
      <c r="CD278" s="215">
        <f t="shared" si="329"/>
        <v>865408320</v>
      </c>
      <c r="CE278" s="219">
        <f t="shared" si="330"/>
        <v>0</v>
      </c>
      <c r="CF278" s="219">
        <f t="shared" si="331"/>
        <v>0</v>
      </c>
      <c r="CG278" s="241">
        <f t="shared" si="332"/>
        <v>0</v>
      </c>
      <c r="CH278" s="241">
        <f t="shared" si="333"/>
        <v>0</v>
      </c>
      <c r="CI278" s="241">
        <f t="shared" si="334"/>
        <v>0</v>
      </c>
      <c r="CJ278" s="241"/>
      <c r="CK278" s="241"/>
      <c r="CL278" s="241"/>
      <c r="CM278" s="241"/>
    </row>
    <row r="279" spans="1:91" ht="28.5" x14ac:dyDescent="0.35">
      <c r="A279" s="100" t="s">
        <v>875</v>
      </c>
      <c r="B279" s="24" t="s">
        <v>87</v>
      </c>
      <c r="C279" s="5" t="s">
        <v>398</v>
      </c>
      <c r="D279" s="6"/>
      <c r="E279" s="6"/>
      <c r="F279" s="6">
        <v>30</v>
      </c>
      <c r="G279" s="7">
        <v>819180</v>
      </c>
      <c r="H279" s="8">
        <f t="shared" si="303"/>
        <v>27306</v>
      </c>
      <c r="I279" s="12" t="e">
        <f t="shared" si="338"/>
        <v>#DIV/0!</v>
      </c>
      <c r="J279" s="13">
        <f t="shared" si="339"/>
        <v>2400</v>
      </c>
      <c r="K279" s="14">
        <v>72000</v>
      </c>
      <c r="L279" s="14">
        <f t="shared" si="340"/>
        <v>1966032000</v>
      </c>
      <c r="M279" s="218" t="e">
        <f t="shared" si="277"/>
        <v>#DIV/0!</v>
      </c>
      <c r="N279" s="218">
        <f t="shared" si="278"/>
        <v>0</v>
      </c>
      <c r="O279" s="17">
        <v>0</v>
      </c>
      <c r="P279" s="17">
        <f t="shared" si="273"/>
        <v>0</v>
      </c>
      <c r="Q279" s="237">
        <v>0</v>
      </c>
      <c r="R279" s="8">
        <f t="shared" si="274"/>
        <v>0</v>
      </c>
      <c r="S279" s="212">
        <f t="shared" si="275"/>
        <v>0</v>
      </c>
      <c r="T279" s="212">
        <f t="shared" si="276"/>
        <v>0</v>
      </c>
      <c r="U279" s="215">
        <v>0</v>
      </c>
      <c r="V279" s="215">
        <f t="shared" si="279"/>
        <v>0</v>
      </c>
      <c r="W279" s="215">
        <f t="shared" si="304"/>
        <v>0</v>
      </c>
      <c r="X279" s="215">
        <f t="shared" si="280"/>
        <v>0</v>
      </c>
      <c r="Y279" s="221">
        <v>0</v>
      </c>
      <c r="Z279" s="221">
        <f t="shared" si="281"/>
        <v>0</v>
      </c>
      <c r="AA279" s="221">
        <f t="shared" si="305"/>
        <v>0</v>
      </c>
      <c r="AB279" s="221">
        <f t="shared" si="282"/>
        <v>0</v>
      </c>
      <c r="AC279" s="215">
        <v>0</v>
      </c>
      <c r="AD279" s="215">
        <f t="shared" si="283"/>
        <v>0</v>
      </c>
      <c r="AE279" s="215">
        <f t="shared" si="306"/>
        <v>0</v>
      </c>
      <c r="AF279" s="215">
        <f t="shared" si="284"/>
        <v>0</v>
      </c>
      <c r="AG279" s="215">
        <f t="shared" si="307"/>
        <v>0</v>
      </c>
      <c r="AH279" s="215">
        <f t="shared" si="308"/>
        <v>0</v>
      </c>
      <c r="AI279" s="215">
        <f t="shared" si="309"/>
        <v>0</v>
      </c>
      <c r="AJ279" s="215">
        <f t="shared" si="310"/>
        <v>0</v>
      </c>
      <c r="AK279" s="214">
        <v>0</v>
      </c>
      <c r="AL279" s="215">
        <f t="shared" si="285"/>
        <v>0</v>
      </c>
      <c r="AM279" s="215">
        <f t="shared" si="311"/>
        <v>0</v>
      </c>
      <c r="AN279" s="215">
        <f t="shared" si="286"/>
        <v>0</v>
      </c>
      <c r="AO279" s="215">
        <v>0</v>
      </c>
      <c r="AP279" s="215">
        <f t="shared" si="287"/>
        <v>0</v>
      </c>
      <c r="AQ279" s="215">
        <f t="shared" si="312"/>
        <v>0</v>
      </c>
      <c r="AR279" s="215">
        <f t="shared" si="288"/>
        <v>0</v>
      </c>
      <c r="AS279" s="215">
        <v>0</v>
      </c>
      <c r="AT279" s="215">
        <f t="shared" si="289"/>
        <v>0</v>
      </c>
      <c r="AU279" s="215">
        <f t="shared" si="313"/>
        <v>0</v>
      </c>
      <c r="AV279" s="215">
        <f t="shared" si="290"/>
        <v>0</v>
      </c>
      <c r="AW279" s="215">
        <f t="shared" si="314"/>
        <v>0</v>
      </c>
      <c r="AX279" s="215">
        <f t="shared" si="315"/>
        <v>0</v>
      </c>
      <c r="AY279" s="215">
        <f t="shared" si="316"/>
        <v>0</v>
      </c>
      <c r="AZ279" s="215">
        <f t="shared" si="317"/>
        <v>0</v>
      </c>
      <c r="BA279" s="215">
        <v>0</v>
      </c>
      <c r="BB279" s="215">
        <f t="shared" si="291"/>
        <v>0</v>
      </c>
      <c r="BC279" s="215">
        <f t="shared" si="318"/>
        <v>0</v>
      </c>
      <c r="BD279" s="215">
        <f t="shared" si="292"/>
        <v>0</v>
      </c>
      <c r="BE279" s="214">
        <v>0</v>
      </c>
      <c r="BF279" s="215">
        <f t="shared" si="293"/>
        <v>0</v>
      </c>
      <c r="BG279" s="215">
        <f t="shared" si="319"/>
        <v>0</v>
      </c>
      <c r="BH279" s="215">
        <f t="shared" si="294"/>
        <v>0</v>
      </c>
      <c r="BI279" s="215">
        <v>0</v>
      </c>
      <c r="BJ279" s="215">
        <f t="shared" si="295"/>
        <v>0</v>
      </c>
      <c r="BK279" s="215">
        <f t="shared" si="320"/>
        <v>0</v>
      </c>
      <c r="BL279" s="215">
        <f t="shared" si="296"/>
        <v>0</v>
      </c>
      <c r="BM279" s="215">
        <f t="shared" si="321"/>
        <v>0</v>
      </c>
      <c r="BN279" s="215">
        <f t="shared" si="322"/>
        <v>0</v>
      </c>
      <c r="BO279" s="215">
        <f t="shared" si="323"/>
        <v>0</v>
      </c>
      <c r="BP279" s="215">
        <f t="shared" si="324"/>
        <v>0</v>
      </c>
      <c r="BQ279" s="215">
        <v>0</v>
      </c>
      <c r="BR279" s="215">
        <f t="shared" si="297"/>
        <v>0</v>
      </c>
      <c r="BS279" s="215">
        <f t="shared" si="325"/>
        <v>0</v>
      </c>
      <c r="BT279" s="215">
        <f t="shared" si="298"/>
        <v>0</v>
      </c>
      <c r="BU279" s="215">
        <v>0</v>
      </c>
      <c r="BV279" s="215">
        <f t="shared" si="299"/>
        <v>0</v>
      </c>
      <c r="BW279" s="215">
        <f t="shared" si="326"/>
        <v>0</v>
      </c>
      <c r="BX279" s="215">
        <f t="shared" si="300"/>
        <v>0</v>
      </c>
      <c r="BY279" s="215">
        <v>0</v>
      </c>
      <c r="BZ279" s="215">
        <f t="shared" si="301"/>
        <v>0</v>
      </c>
      <c r="CA279" s="215">
        <f t="shared" si="327"/>
        <v>0</v>
      </c>
      <c r="CB279" s="215">
        <f t="shared" si="302"/>
        <v>0</v>
      </c>
      <c r="CC279" s="215">
        <f t="shared" si="328"/>
        <v>0</v>
      </c>
      <c r="CD279" s="215">
        <f t="shared" si="329"/>
        <v>0</v>
      </c>
      <c r="CE279" s="219">
        <f t="shared" si="330"/>
        <v>0</v>
      </c>
      <c r="CF279" s="219">
        <f t="shared" si="331"/>
        <v>0</v>
      </c>
      <c r="CG279" s="241">
        <f t="shared" si="332"/>
        <v>0</v>
      </c>
      <c r="CH279" s="241">
        <f t="shared" si="333"/>
        <v>0</v>
      </c>
      <c r="CI279" s="241">
        <f t="shared" si="334"/>
        <v>0</v>
      </c>
      <c r="CJ279" s="241"/>
      <c r="CK279" s="241"/>
      <c r="CL279" s="241"/>
      <c r="CM279" s="241"/>
    </row>
    <row r="280" spans="1:91" ht="28.5" x14ac:dyDescent="0.35">
      <c r="A280" s="100" t="s">
        <v>875</v>
      </c>
      <c r="B280" s="24" t="s">
        <v>87</v>
      </c>
      <c r="C280" s="5" t="s">
        <v>399</v>
      </c>
      <c r="D280" s="6"/>
      <c r="E280" s="6"/>
      <c r="F280" s="6">
        <v>30</v>
      </c>
      <c r="G280" s="7">
        <v>914382</v>
      </c>
      <c r="H280" s="8">
        <f t="shared" si="303"/>
        <v>30479.4</v>
      </c>
      <c r="I280" s="12" t="e">
        <f t="shared" si="338"/>
        <v>#DIV/0!</v>
      </c>
      <c r="J280" s="13">
        <f t="shared" si="339"/>
        <v>800</v>
      </c>
      <c r="K280" s="14">
        <v>24000</v>
      </c>
      <c r="L280" s="14">
        <f t="shared" si="340"/>
        <v>731505600</v>
      </c>
      <c r="M280" s="218" t="e">
        <f t="shared" si="277"/>
        <v>#DIV/0!</v>
      </c>
      <c r="N280" s="218">
        <f t="shared" si="278"/>
        <v>0</v>
      </c>
      <c r="O280" s="17">
        <v>0</v>
      </c>
      <c r="P280" s="17">
        <f t="shared" ref="P280:P311" si="341">O280*H280</f>
        <v>0</v>
      </c>
      <c r="Q280" s="237">
        <v>0</v>
      </c>
      <c r="R280" s="8">
        <f t="shared" ref="R280:R311" si="342">Q280*O280</f>
        <v>0</v>
      </c>
      <c r="S280" s="212">
        <f t="shared" ref="S280:S311" si="343">R280+O280</f>
        <v>0</v>
      </c>
      <c r="T280" s="212">
        <f t="shared" ref="T280:T311" si="344">S280*H280</f>
        <v>0</v>
      </c>
      <c r="U280" s="215">
        <v>0</v>
      </c>
      <c r="V280" s="215">
        <f t="shared" si="279"/>
        <v>0</v>
      </c>
      <c r="W280" s="215">
        <f t="shared" si="304"/>
        <v>0</v>
      </c>
      <c r="X280" s="215">
        <f t="shared" si="280"/>
        <v>0</v>
      </c>
      <c r="Y280" s="221">
        <v>0</v>
      </c>
      <c r="Z280" s="221">
        <f t="shared" si="281"/>
        <v>0</v>
      </c>
      <c r="AA280" s="221">
        <f t="shared" si="305"/>
        <v>0</v>
      </c>
      <c r="AB280" s="221">
        <f t="shared" si="282"/>
        <v>0</v>
      </c>
      <c r="AC280" s="215">
        <v>0</v>
      </c>
      <c r="AD280" s="215">
        <f t="shared" si="283"/>
        <v>0</v>
      </c>
      <c r="AE280" s="215">
        <f t="shared" si="306"/>
        <v>0</v>
      </c>
      <c r="AF280" s="215">
        <f t="shared" si="284"/>
        <v>0</v>
      </c>
      <c r="AG280" s="215">
        <f t="shared" si="307"/>
        <v>0</v>
      </c>
      <c r="AH280" s="215">
        <f t="shared" si="308"/>
        <v>0</v>
      </c>
      <c r="AI280" s="215">
        <f t="shared" si="309"/>
        <v>0</v>
      </c>
      <c r="AJ280" s="215">
        <f t="shared" si="310"/>
        <v>0</v>
      </c>
      <c r="AK280" s="214">
        <v>0</v>
      </c>
      <c r="AL280" s="215">
        <f t="shared" si="285"/>
        <v>0</v>
      </c>
      <c r="AM280" s="215">
        <f t="shared" si="311"/>
        <v>0</v>
      </c>
      <c r="AN280" s="215">
        <f t="shared" si="286"/>
        <v>0</v>
      </c>
      <c r="AO280" s="215">
        <v>0</v>
      </c>
      <c r="AP280" s="215">
        <f t="shared" si="287"/>
        <v>0</v>
      </c>
      <c r="AQ280" s="215">
        <f t="shared" si="312"/>
        <v>0</v>
      </c>
      <c r="AR280" s="215">
        <f t="shared" si="288"/>
        <v>0</v>
      </c>
      <c r="AS280" s="215">
        <v>0</v>
      </c>
      <c r="AT280" s="215">
        <f t="shared" si="289"/>
        <v>0</v>
      </c>
      <c r="AU280" s="215">
        <f t="shared" si="313"/>
        <v>0</v>
      </c>
      <c r="AV280" s="215">
        <f t="shared" si="290"/>
        <v>0</v>
      </c>
      <c r="AW280" s="215">
        <f t="shared" si="314"/>
        <v>0</v>
      </c>
      <c r="AX280" s="215">
        <f t="shared" si="315"/>
        <v>0</v>
      </c>
      <c r="AY280" s="215">
        <f t="shared" si="316"/>
        <v>0</v>
      </c>
      <c r="AZ280" s="215">
        <f t="shared" si="317"/>
        <v>0</v>
      </c>
      <c r="BA280" s="215">
        <v>0</v>
      </c>
      <c r="BB280" s="215">
        <f t="shared" si="291"/>
        <v>0</v>
      </c>
      <c r="BC280" s="215">
        <f t="shared" si="318"/>
        <v>0</v>
      </c>
      <c r="BD280" s="215">
        <f t="shared" si="292"/>
        <v>0</v>
      </c>
      <c r="BE280" s="214">
        <v>0</v>
      </c>
      <c r="BF280" s="215">
        <f t="shared" si="293"/>
        <v>0</v>
      </c>
      <c r="BG280" s="215">
        <f t="shared" si="319"/>
        <v>0</v>
      </c>
      <c r="BH280" s="215">
        <f t="shared" si="294"/>
        <v>0</v>
      </c>
      <c r="BI280" s="215">
        <v>0</v>
      </c>
      <c r="BJ280" s="215">
        <f t="shared" si="295"/>
        <v>0</v>
      </c>
      <c r="BK280" s="215">
        <f t="shared" si="320"/>
        <v>0</v>
      </c>
      <c r="BL280" s="215">
        <f t="shared" si="296"/>
        <v>0</v>
      </c>
      <c r="BM280" s="215">
        <f t="shared" si="321"/>
        <v>0</v>
      </c>
      <c r="BN280" s="215">
        <f t="shared" si="322"/>
        <v>0</v>
      </c>
      <c r="BO280" s="215">
        <f t="shared" si="323"/>
        <v>0</v>
      </c>
      <c r="BP280" s="215">
        <f t="shared" si="324"/>
        <v>0</v>
      </c>
      <c r="BQ280" s="215">
        <v>0</v>
      </c>
      <c r="BR280" s="215">
        <f t="shared" si="297"/>
        <v>0</v>
      </c>
      <c r="BS280" s="215">
        <f t="shared" si="325"/>
        <v>0</v>
      </c>
      <c r="BT280" s="215">
        <f t="shared" si="298"/>
        <v>0</v>
      </c>
      <c r="BU280" s="215">
        <v>0</v>
      </c>
      <c r="BV280" s="215">
        <f t="shared" si="299"/>
        <v>0</v>
      </c>
      <c r="BW280" s="215">
        <f t="shared" si="326"/>
        <v>0</v>
      </c>
      <c r="BX280" s="215">
        <f t="shared" si="300"/>
        <v>0</v>
      </c>
      <c r="BY280" s="215">
        <v>0</v>
      </c>
      <c r="BZ280" s="215">
        <f t="shared" si="301"/>
        <v>0</v>
      </c>
      <c r="CA280" s="215">
        <f t="shared" si="327"/>
        <v>0</v>
      </c>
      <c r="CB280" s="215">
        <f t="shared" si="302"/>
        <v>0</v>
      </c>
      <c r="CC280" s="215">
        <f t="shared" si="328"/>
        <v>0</v>
      </c>
      <c r="CD280" s="215">
        <f t="shared" si="329"/>
        <v>0</v>
      </c>
      <c r="CE280" s="219">
        <f t="shared" si="330"/>
        <v>0</v>
      </c>
      <c r="CF280" s="219">
        <f t="shared" si="331"/>
        <v>0</v>
      </c>
      <c r="CG280" s="241">
        <f t="shared" si="332"/>
        <v>0</v>
      </c>
      <c r="CH280" s="241">
        <f t="shared" si="333"/>
        <v>0</v>
      </c>
      <c r="CI280" s="241">
        <f t="shared" si="334"/>
        <v>0</v>
      </c>
      <c r="CJ280" s="241"/>
      <c r="CK280" s="241"/>
      <c r="CL280" s="241"/>
      <c r="CM280" s="241"/>
    </row>
    <row r="281" spans="1:91" ht="28.5" x14ac:dyDescent="0.35">
      <c r="A281" s="100" t="s">
        <v>875</v>
      </c>
      <c r="B281" s="24" t="s">
        <v>87</v>
      </c>
      <c r="C281" s="5" t="s">
        <v>400</v>
      </c>
      <c r="D281" s="6"/>
      <c r="E281" s="6"/>
      <c r="F281" s="6">
        <v>30</v>
      </c>
      <c r="G281" s="7"/>
      <c r="H281" s="8">
        <f t="shared" si="303"/>
        <v>0</v>
      </c>
      <c r="I281" s="12" t="e">
        <f t="shared" si="338"/>
        <v>#DIV/0!</v>
      </c>
      <c r="J281" s="13">
        <f t="shared" si="339"/>
        <v>1200</v>
      </c>
      <c r="K281" s="14">
        <v>36000</v>
      </c>
      <c r="L281" s="14">
        <f t="shared" si="340"/>
        <v>0</v>
      </c>
      <c r="M281" s="218" t="e">
        <f t="shared" si="277"/>
        <v>#DIV/0!</v>
      </c>
      <c r="N281" s="218">
        <f t="shared" si="278"/>
        <v>0</v>
      </c>
      <c r="O281" s="17">
        <v>0</v>
      </c>
      <c r="P281" s="17">
        <f t="shared" si="341"/>
        <v>0</v>
      </c>
      <c r="Q281" s="237">
        <v>0</v>
      </c>
      <c r="R281" s="8">
        <f t="shared" si="342"/>
        <v>0</v>
      </c>
      <c r="S281" s="212">
        <f t="shared" si="343"/>
        <v>0</v>
      </c>
      <c r="T281" s="212">
        <f t="shared" si="344"/>
        <v>0</v>
      </c>
      <c r="U281" s="215">
        <v>0</v>
      </c>
      <c r="V281" s="215">
        <f t="shared" si="279"/>
        <v>0</v>
      </c>
      <c r="W281" s="215">
        <f t="shared" si="304"/>
        <v>0</v>
      </c>
      <c r="X281" s="215">
        <f t="shared" si="280"/>
        <v>0</v>
      </c>
      <c r="Y281" s="221">
        <v>0</v>
      </c>
      <c r="Z281" s="221">
        <f t="shared" si="281"/>
        <v>0</v>
      </c>
      <c r="AA281" s="221">
        <f t="shared" si="305"/>
        <v>0</v>
      </c>
      <c r="AB281" s="221">
        <f t="shared" si="282"/>
        <v>0</v>
      </c>
      <c r="AC281" s="215">
        <v>0</v>
      </c>
      <c r="AD281" s="215">
        <f t="shared" si="283"/>
        <v>0</v>
      </c>
      <c r="AE281" s="215">
        <f t="shared" si="306"/>
        <v>0</v>
      </c>
      <c r="AF281" s="215">
        <f t="shared" si="284"/>
        <v>0</v>
      </c>
      <c r="AG281" s="215">
        <f t="shared" si="307"/>
        <v>0</v>
      </c>
      <c r="AH281" s="215">
        <f t="shared" si="308"/>
        <v>0</v>
      </c>
      <c r="AI281" s="215">
        <f t="shared" si="309"/>
        <v>0</v>
      </c>
      <c r="AJ281" s="215">
        <f t="shared" si="310"/>
        <v>0</v>
      </c>
      <c r="AK281" s="214">
        <v>0</v>
      </c>
      <c r="AL281" s="215">
        <f t="shared" si="285"/>
        <v>0</v>
      </c>
      <c r="AM281" s="215">
        <f t="shared" si="311"/>
        <v>0</v>
      </c>
      <c r="AN281" s="215">
        <f t="shared" si="286"/>
        <v>0</v>
      </c>
      <c r="AO281" s="215">
        <v>0</v>
      </c>
      <c r="AP281" s="215">
        <f t="shared" si="287"/>
        <v>0</v>
      </c>
      <c r="AQ281" s="215">
        <f t="shared" si="312"/>
        <v>0</v>
      </c>
      <c r="AR281" s="215">
        <f t="shared" si="288"/>
        <v>0</v>
      </c>
      <c r="AS281" s="215">
        <v>0</v>
      </c>
      <c r="AT281" s="215">
        <f t="shared" si="289"/>
        <v>0</v>
      </c>
      <c r="AU281" s="215">
        <f t="shared" si="313"/>
        <v>0</v>
      </c>
      <c r="AV281" s="215">
        <f t="shared" si="290"/>
        <v>0</v>
      </c>
      <c r="AW281" s="215">
        <f t="shared" si="314"/>
        <v>0</v>
      </c>
      <c r="AX281" s="215">
        <f t="shared" si="315"/>
        <v>0</v>
      </c>
      <c r="AY281" s="215">
        <f t="shared" si="316"/>
        <v>0</v>
      </c>
      <c r="AZ281" s="215">
        <f t="shared" si="317"/>
        <v>0</v>
      </c>
      <c r="BA281" s="215">
        <v>0</v>
      </c>
      <c r="BB281" s="215">
        <f t="shared" si="291"/>
        <v>0</v>
      </c>
      <c r="BC281" s="215">
        <f t="shared" si="318"/>
        <v>0</v>
      </c>
      <c r="BD281" s="215">
        <f t="shared" si="292"/>
        <v>0</v>
      </c>
      <c r="BE281" s="214">
        <v>0</v>
      </c>
      <c r="BF281" s="215">
        <f t="shared" si="293"/>
        <v>0</v>
      </c>
      <c r="BG281" s="215">
        <f t="shared" si="319"/>
        <v>0</v>
      </c>
      <c r="BH281" s="215">
        <f t="shared" si="294"/>
        <v>0</v>
      </c>
      <c r="BI281" s="215">
        <v>0</v>
      </c>
      <c r="BJ281" s="215">
        <f t="shared" si="295"/>
        <v>0</v>
      </c>
      <c r="BK281" s="215">
        <f t="shared" si="320"/>
        <v>0</v>
      </c>
      <c r="BL281" s="215">
        <f t="shared" si="296"/>
        <v>0</v>
      </c>
      <c r="BM281" s="215">
        <f t="shared" si="321"/>
        <v>0</v>
      </c>
      <c r="BN281" s="215">
        <f t="shared" si="322"/>
        <v>0</v>
      </c>
      <c r="BO281" s="215">
        <f t="shared" si="323"/>
        <v>0</v>
      </c>
      <c r="BP281" s="215">
        <f t="shared" si="324"/>
        <v>0</v>
      </c>
      <c r="BQ281" s="215">
        <v>0</v>
      </c>
      <c r="BR281" s="215">
        <f t="shared" si="297"/>
        <v>0</v>
      </c>
      <c r="BS281" s="215">
        <f t="shared" si="325"/>
        <v>0</v>
      </c>
      <c r="BT281" s="215">
        <f t="shared" si="298"/>
        <v>0</v>
      </c>
      <c r="BU281" s="215">
        <v>0</v>
      </c>
      <c r="BV281" s="215">
        <f t="shared" si="299"/>
        <v>0</v>
      </c>
      <c r="BW281" s="215">
        <f t="shared" si="326"/>
        <v>0</v>
      </c>
      <c r="BX281" s="215">
        <f t="shared" si="300"/>
        <v>0</v>
      </c>
      <c r="BY281" s="215">
        <v>0</v>
      </c>
      <c r="BZ281" s="215">
        <f t="shared" si="301"/>
        <v>0</v>
      </c>
      <c r="CA281" s="215">
        <f t="shared" si="327"/>
        <v>0</v>
      </c>
      <c r="CB281" s="215">
        <f t="shared" si="302"/>
        <v>0</v>
      </c>
      <c r="CC281" s="215">
        <f t="shared" si="328"/>
        <v>0</v>
      </c>
      <c r="CD281" s="215">
        <f t="shared" si="329"/>
        <v>0</v>
      </c>
      <c r="CE281" s="219">
        <f t="shared" si="330"/>
        <v>0</v>
      </c>
      <c r="CF281" s="219">
        <f t="shared" si="331"/>
        <v>0</v>
      </c>
      <c r="CG281" s="241">
        <f t="shared" si="332"/>
        <v>0</v>
      </c>
      <c r="CH281" s="241">
        <f t="shared" si="333"/>
        <v>0</v>
      </c>
      <c r="CI281" s="241">
        <f t="shared" si="334"/>
        <v>0</v>
      </c>
      <c r="CJ281" s="241"/>
      <c r="CK281" s="241"/>
      <c r="CL281" s="241"/>
      <c r="CM281" s="241"/>
    </row>
    <row r="282" spans="1:91" ht="28.5" x14ac:dyDescent="0.35">
      <c r="A282" s="100" t="s">
        <v>875</v>
      </c>
      <c r="B282" s="24" t="s">
        <v>87</v>
      </c>
      <c r="C282" s="5" t="s">
        <v>401</v>
      </c>
      <c r="D282" s="6"/>
      <c r="E282" s="6"/>
      <c r="F282" s="6">
        <v>30</v>
      </c>
      <c r="G282" s="7">
        <v>946485</v>
      </c>
      <c r="H282" s="8">
        <f t="shared" si="303"/>
        <v>31549.5</v>
      </c>
      <c r="I282" s="12" t="e">
        <f t="shared" si="338"/>
        <v>#DIV/0!</v>
      </c>
      <c r="J282" s="13">
        <f t="shared" si="339"/>
        <v>800</v>
      </c>
      <c r="K282" s="14">
        <v>24000</v>
      </c>
      <c r="L282" s="14">
        <f t="shared" si="340"/>
        <v>757188000</v>
      </c>
      <c r="M282" s="218" t="e">
        <f t="shared" si="277"/>
        <v>#DIV/0!</v>
      </c>
      <c r="N282" s="218">
        <f t="shared" si="278"/>
        <v>0</v>
      </c>
      <c r="O282" s="17">
        <v>0</v>
      </c>
      <c r="P282" s="17">
        <f t="shared" si="341"/>
        <v>0</v>
      </c>
      <c r="Q282" s="237">
        <v>0</v>
      </c>
      <c r="R282" s="8">
        <f t="shared" si="342"/>
        <v>0</v>
      </c>
      <c r="S282" s="212">
        <f t="shared" si="343"/>
        <v>0</v>
      </c>
      <c r="T282" s="212">
        <f t="shared" si="344"/>
        <v>0</v>
      </c>
      <c r="U282" s="215">
        <v>0</v>
      </c>
      <c r="V282" s="215">
        <f t="shared" si="279"/>
        <v>0</v>
      </c>
      <c r="W282" s="215">
        <f t="shared" si="304"/>
        <v>0</v>
      </c>
      <c r="X282" s="215">
        <f t="shared" si="280"/>
        <v>0</v>
      </c>
      <c r="Y282" s="221">
        <v>0</v>
      </c>
      <c r="Z282" s="221">
        <f t="shared" si="281"/>
        <v>0</v>
      </c>
      <c r="AA282" s="221">
        <f t="shared" si="305"/>
        <v>0</v>
      </c>
      <c r="AB282" s="221">
        <f t="shared" si="282"/>
        <v>0</v>
      </c>
      <c r="AC282" s="215">
        <v>0</v>
      </c>
      <c r="AD282" s="215">
        <f t="shared" si="283"/>
        <v>0</v>
      </c>
      <c r="AE282" s="215">
        <f t="shared" si="306"/>
        <v>0</v>
      </c>
      <c r="AF282" s="215">
        <f t="shared" si="284"/>
        <v>0</v>
      </c>
      <c r="AG282" s="215">
        <f t="shared" si="307"/>
        <v>0</v>
      </c>
      <c r="AH282" s="215">
        <f t="shared" si="308"/>
        <v>0</v>
      </c>
      <c r="AI282" s="215">
        <f t="shared" si="309"/>
        <v>0</v>
      </c>
      <c r="AJ282" s="215">
        <f t="shared" si="310"/>
        <v>0</v>
      </c>
      <c r="AK282" s="214">
        <v>0</v>
      </c>
      <c r="AL282" s="215">
        <f t="shared" si="285"/>
        <v>0</v>
      </c>
      <c r="AM282" s="215">
        <f t="shared" si="311"/>
        <v>0</v>
      </c>
      <c r="AN282" s="215">
        <f t="shared" si="286"/>
        <v>0</v>
      </c>
      <c r="AO282" s="215">
        <v>0</v>
      </c>
      <c r="AP282" s="215">
        <f t="shared" si="287"/>
        <v>0</v>
      </c>
      <c r="AQ282" s="215">
        <f t="shared" si="312"/>
        <v>0</v>
      </c>
      <c r="AR282" s="215">
        <f t="shared" si="288"/>
        <v>0</v>
      </c>
      <c r="AS282" s="215">
        <v>0</v>
      </c>
      <c r="AT282" s="215">
        <f t="shared" si="289"/>
        <v>0</v>
      </c>
      <c r="AU282" s="215">
        <f t="shared" si="313"/>
        <v>0</v>
      </c>
      <c r="AV282" s="215">
        <f t="shared" si="290"/>
        <v>0</v>
      </c>
      <c r="AW282" s="215">
        <f t="shared" si="314"/>
        <v>0</v>
      </c>
      <c r="AX282" s="215">
        <f t="shared" si="315"/>
        <v>0</v>
      </c>
      <c r="AY282" s="215">
        <f t="shared" si="316"/>
        <v>0</v>
      </c>
      <c r="AZ282" s="215">
        <f t="shared" si="317"/>
        <v>0</v>
      </c>
      <c r="BA282" s="215">
        <v>0</v>
      </c>
      <c r="BB282" s="215">
        <f t="shared" si="291"/>
        <v>0</v>
      </c>
      <c r="BC282" s="215">
        <f t="shared" si="318"/>
        <v>0</v>
      </c>
      <c r="BD282" s="215">
        <f t="shared" si="292"/>
        <v>0</v>
      </c>
      <c r="BE282" s="214">
        <v>0</v>
      </c>
      <c r="BF282" s="215">
        <f t="shared" si="293"/>
        <v>0</v>
      </c>
      <c r="BG282" s="215">
        <f t="shared" si="319"/>
        <v>0</v>
      </c>
      <c r="BH282" s="215">
        <f t="shared" si="294"/>
        <v>0</v>
      </c>
      <c r="BI282" s="215">
        <v>0</v>
      </c>
      <c r="BJ282" s="215">
        <f t="shared" si="295"/>
        <v>0</v>
      </c>
      <c r="BK282" s="215">
        <f t="shared" si="320"/>
        <v>0</v>
      </c>
      <c r="BL282" s="215">
        <f t="shared" si="296"/>
        <v>0</v>
      </c>
      <c r="BM282" s="215">
        <f t="shared" si="321"/>
        <v>0</v>
      </c>
      <c r="BN282" s="215">
        <f t="shared" si="322"/>
        <v>0</v>
      </c>
      <c r="BO282" s="215">
        <f t="shared" si="323"/>
        <v>0</v>
      </c>
      <c r="BP282" s="215">
        <f t="shared" si="324"/>
        <v>0</v>
      </c>
      <c r="BQ282" s="215">
        <v>0</v>
      </c>
      <c r="BR282" s="215">
        <f t="shared" si="297"/>
        <v>0</v>
      </c>
      <c r="BS282" s="215">
        <f t="shared" si="325"/>
        <v>0</v>
      </c>
      <c r="BT282" s="215">
        <f t="shared" si="298"/>
        <v>0</v>
      </c>
      <c r="BU282" s="215">
        <v>0</v>
      </c>
      <c r="BV282" s="215">
        <f t="shared" si="299"/>
        <v>0</v>
      </c>
      <c r="BW282" s="215">
        <f t="shared" si="326"/>
        <v>0</v>
      </c>
      <c r="BX282" s="215">
        <f t="shared" si="300"/>
        <v>0</v>
      </c>
      <c r="BY282" s="215">
        <v>0</v>
      </c>
      <c r="BZ282" s="215">
        <f t="shared" si="301"/>
        <v>0</v>
      </c>
      <c r="CA282" s="215">
        <f t="shared" si="327"/>
        <v>0</v>
      </c>
      <c r="CB282" s="215">
        <f t="shared" si="302"/>
        <v>0</v>
      </c>
      <c r="CC282" s="215">
        <f t="shared" si="328"/>
        <v>0</v>
      </c>
      <c r="CD282" s="215">
        <f t="shared" si="329"/>
        <v>0</v>
      </c>
      <c r="CE282" s="219">
        <f t="shared" si="330"/>
        <v>0</v>
      </c>
      <c r="CF282" s="219">
        <f t="shared" si="331"/>
        <v>0</v>
      </c>
      <c r="CG282" s="241">
        <f t="shared" si="332"/>
        <v>0</v>
      </c>
      <c r="CH282" s="241">
        <f t="shared" si="333"/>
        <v>0</v>
      </c>
      <c r="CI282" s="241">
        <f t="shared" si="334"/>
        <v>0</v>
      </c>
      <c r="CJ282" s="241"/>
      <c r="CK282" s="241"/>
      <c r="CL282" s="241"/>
      <c r="CM282" s="241"/>
    </row>
    <row r="283" spans="1:91" ht="28.5" x14ac:dyDescent="0.35">
      <c r="A283" s="100" t="s">
        <v>875</v>
      </c>
      <c r="B283" s="24" t="s">
        <v>87</v>
      </c>
      <c r="C283" s="5" t="s">
        <v>402</v>
      </c>
      <c r="D283" s="6"/>
      <c r="E283" s="6"/>
      <c r="F283" s="6">
        <v>30</v>
      </c>
      <c r="G283" s="7">
        <v>978588</v>
      </c>
      <c r="H283" s="8">
        <f t="shared" si="303"/>
        <v>32619.599999999999</v>
      </c>
      <c r="I283" s="12" t="e">
        <f t="shared" si="338"/>
        <v>#DIV/0!</v>
      </c>
      <c r="J283" s="13">
        <f t="shared" si="339"/>
        <v>1200</v>
      </c>
      <c r="K283" s="14">
        <v>36000</v>
      </c>
      <c r="L283" s="14">
        <f t="shared" si="340"/>
        <v>1174305600</v>
      </c>
      <c r="M283" s="218" t="e">
        <f t="shared" si="277"/>
        <v>#DIV/0!</v>
      </c>
      <c r="N283" s="218">
        <f t="shared" si="278"/>
        <v>0</v>
      </c>
      <c r="O283" s="17">
        <v>0</v>
      </c>
      <c r="P283" s="17">
        <f t="shared" si="341"/>
        <v>0</v>
      </c>
      <c r="Q283" s="237">
        <v>0</v>
      </c>
      <c r="R283" s="8">
        <f t="shared" si="342"/>
        <v>0</v>
      </c>
      <c r="S283" s="212">
        <f t="shared" si="343"/>
        <v>0</v>
      </c>
      <c r="T283" s="212">
        <f t="shared" si="344"/>
        <v>0</v>
      </c>
      <c r="U283" s="215">
        <v>0</v>
      </c>
      <c r="V283" s="215">
        <f t="shared" si="279"/>
        <v>0</v>
      </c>
      <c r="W283" s="215">
        <f t="shared" si="304"/>
        <v>0</v>
      </c>
      <c r="X283" s="215">
        <f t="shared" si="280"/>
        <v>0</v>
      </c>
      <c r="Y283" s="221">
        <v>0</v>
      </c>
      <c r="Z283" s="221">
        <f t="shared" si="281"/>
        <v>0</v>
      </c>
      <c r="AA283" s="221">
        <f t="shared" si="305"/>
        <v>0</v>
      </c>
      <c r="AB283" s="221">
        <f t="shared" si="282"/>
        <v>0</v>
      </c>
      <c r="AC283" s="215">
        <v>0</v>
      </c>
      <c r="AD283" s="215">
        <f t="shared" si="283"/>
        <v>0</v>
      </c>
      <c r="AE283" s="215">
        <f t="shared" si="306"/>
        <v>0</v>
      </c>
      <c r="AF283" s="215">
        <f t="shared" si="284"/>
        <v>0</v>
      </c>
      <c r="AG283" s="215">
        <f t="shared" si="307"/>
        <v>0</v>
      </c>
      <c r="AH283" s="215">
        <f t="shared" si="308"/>
        <v>0</v>
      </c>
      <c r="AI283" s="215">
        <f t="shared" si="309"/>
        <v>0</v>
      </c>
      <c r="AJ283" s="215">
        <f t="shared" si="310"/>
        <v>0</v>
      </c>
      <c r="AK283" s="214">
        <v>0</v>
      </c>
      <c r="AL283" s="215">
        <f t="shared" si="285"/>
        <v>0</v>
      </c>
      <c r="AM283" s="215">
        <f t="shared" si="311"/>
        <v>0</v>
      </c>
      <c r="AN283" s="215">
        <f t="shared" si="286"/>
        <v>0</v>
      </c>
      <c r="AO283" s="215">
        <v>0</v>
      </c>
      <c r="AP283" s="215">
        <f t="shared" si="287"/>
        <v>0</v>
      </c>
      <c r="AQ283" s="215">
        <f t="shared" si="312"/>
        <v>0</v>
      </c>
      <c r="AR283" s="215">
        <f t="shared" si="288"/>
        <v>0</v>
      </c>
      <c r="AS283" s="215">
        <v>0</v>
      </c>
      <c r="AT283" s="215">
        <f t="shared" si="289"/>
        <v>0</v>
      </c>
      <c r="AU283" s="215">
        <f t="shared" si="313"/>
        <v>0</v>
      </c>
      <c r="AV283" s="215">
        <f t="shared" si="290"/>
        <v>0</v>
      </c>
      <c r="AW283" s="215">
        <f t="shared" si="314"/>
        <v>0</v>
      </c>
      <c r="AX283" s="215">
        <f t="shared" si="315"/>
        <v>0</v>
      </c>
      <c r="AY283" s="215">
        <f t="shared" si="316"/>
        <v>0</v>
      </c>
      <c r="AZ283" s="215">
        <f t="shared" si="317"/>
        <v>0</v>
      </c>
      <c r="BA283" s="215">
        <v>0</v>
      </c>
      <c r="BB283" s="215">
        <f t="shared" si="291"/>
        <v>0</v>
      </c>
      <c r="BC283" s="215">
        <f t="shared" si="318"/>
        <v>0</v>
      </c>
      <c r="BD283" s="215">
        <f t="shared" si="292"/>
        <v>0</v>
      </c>
      <c r="BE283" s="214">
        <v>0</v>
      </c>
      <c r="BF283" s="215">
        <f t="shared" si="293"/>
        <v>0</v>
      </c>
      <c r="BG283" s="215">
        <f t="shared" si="319"/>
        <v>0</v>
      </c>
      <c r="BH283" s="215">
        <f t="shared" si="294"/>
        <v>0</v>
      </c>
      <c r="BI283" s="215">
        <v>0</v>
      </c>
      <c r="BJ283" s="215">
        <f t="shared" si="295"/>
        <v>0</v>
      </c>
      <c r="BK283" s="215">
        <f t="shared" si="320"/>
        <v>0</v>
      </c>
      <c r="BL283" s="215">
        <f t="shared" si="296"/>
        <v>0</v>
      </c>
      <c r="BM283" s="215">
        <f t="shared" si="321"/>
        <v>0</v>
      </c>
      <c r="BN283" s="215">
        <f t="shared" si="322"/>
        <v>0</v>
      </c>
      <c r="BO283" s="215">
        <f t="shared" si="323"/>
        <v>0</v>
      </c>
      <c r="BP283" s="215">
        <f t="shared" si="324"/>
        <v>0</v>
      </c>
      <c r="BQ283" s="215">
        <v>0</v>
      </c>
      <c r="BR283" s="215">
        <f t="shared" si="297"/>
        <v>0</v>
      </c>
      <c r="BS283" s="215">
        <f t="shared" si="325"/>
        <v>0</v>
      </c>
      <c r="BT283" s="215">
        <f t="shared" si="298"/>
        <v>0</v>
      </c>
      <c r="BU283" s="215">
        <v>0</v>
      </c>
      <c r="BV283" s="215">
        <f t="shared" si="299"/>
        <v>0</v>
      </c>
      <c r="BW283" s="215">
        <f t="shared" si="326"/>
        <v>0</v>
      </c>
      <c r="BX283" s="215">
        <f t="shared" si="300"/>
        <v>0</v>
      </c>
      <c r="BY283" s="215">
        <v>0</v>
      </c>
      <c r="BZ283" s="215">
        <f t="shared" si="301"/>
        <v>0</v>
      </c>
      <c r="CA283" s="215">
        <f t="shared" si="327"/>
        <v>0</v>
      </c>
      <c r="CB283" s="215">
        <f t="shared" si="302"/>
        <v>0</v>
      </c>
      <c r="CC283" s="215">
        <f t="shared" si="328"/>
        <v>0</v>
      </c>
      <c r="CD283" s="215">
        <f t="shared" si="329"/>
        <v>0</v>
      </c>
      <c r="CE283" s="219">
        <f t="shared" si="330"/>
        <v>0</v>
      </c>
      <c r="CF283" s="219">
        <f t="shared" si="331"/>
        <v>0</v>
      </c>
      <c r="CG283" s="241">
        <f t="shared" si="332"/>
        <v>0</v>
      </c>
      <c r="CH283" s="241">
        <f t="shared" si="333"/>
        <v>0</v>
      </c>
      <c r="CI283" s="241">
        <f t="shared" si="334"/>
        <v>0</v>
      </c>
      <c r="CJ283" s="241"/>
      <c r="CK283" s="241"/>
      <c r="CL283" s="241"/>
      <c r="CM283" s="241"/>
    </row>
    <row r="284" spans="1:91" ht="28.5" x14ac:dyDescent="0.35">
      <c r="A284" s="100" t="s">
        <v>875</v>
      </c>
      <c r="B284" s="24" t="s">
        <v>87</v>
      </c>
      <c r="C284" s="5" t="s">
        <v>403</v>
      </c>
      <c r="D284" s="6"/>
      <c r="E284" s="6"/>
      <c r="F284" s="6">
        <v>1</v>
      </c>
      <c r="G284" s="7">
        <v>249400</v>
      </c>
      <c r="H284" s="8">
        <f t="shared" si="303"/>
        <v>249400</v>
      </c>
      <c r="I284" s="12" t="e">
        <f t="shared" si="338"/>
        <v>#DIV/0!</v>
      </c>
      <c r="J284" s="13">
        <f t="shared" si="339"/>
        <v>5200</v>
      </c>
      <c r="K284" s="14">
        <v>5200</v>
      </c>
      <c r="L284" s="14">
        <f t="shared" si="340"/>
        <v>1296880000</v>
      </c>
      <c r="M284" s="218" t="e">
        <f t="shared" si="277"/>
        <v>#DIV/0!</v>
      </c>
      <c r="N284" s="218">
        <f t="shared" si="278"/>
        <v>0</v>
      </c>
      <c r="O284" s="17">
        <v>0</v>
      </c>
      <c r="P284" s="17">
        <f t="shared" si="341"/>
        <v>0</v>
      </c>
      <c r="Q284" s="237">
        <v>0</v>
      </c>
      <c r="R284" s="8">
        <f t="shared" si="342"/>
        <v>0</v>
      </c>
      <c r="S284" s="212">
        <f t="shared" si="343"/>
        <v>0</v>
      </c>
      <c r="T284" s="212">
        <f t="shared" si="344"/>
        <v>0</v>
      </c>
      <c r="U284" s="215">
        <v>0</v>
      </c>
      <c r="V284" s="215">
        <f t="shared" si="279"/>
        <v>0</v>
      </c>
      <c r="W284" s="215">
        <f t="shared" si="304"/>
        <v>0</v>
      </c>
      <c r="X284" s="215">
        <f t="shared" si="280"/>
        <v>0</v>
      </c>
      <c r="Y284" s="221">
        <v>0</v>
      </c>
      <c r="Z284" s="221">
        <f t="shared" si="281"/>
        <v>0</v>
      </c>
      <c r="AA284" s="221">
        <f t="shared" si="305"/>
        <v>0</v>
      </c>
      <c r="AB284" s="221">
        <f t="shared" si="282"/>
        <v>0</v>
      </c>
      <c r="AC284" s="215">
        <v>0</v>
      </c>
      <c r="AD284" s="215">
        <f t="shared" si="283"/>
        <v>0</v>
      </c>
      <c r="AE284" s="215">
        <f t="shared" si="306"/>
        <v>0</v>
      </c>
      <c r="AF284" s="215">
        <f t="shared" si="284"/>
        <v>0</v>
      </c>
      <c r="AG284" s="215">
        <f t="shared" si="307"/>
        <v>0</v>
      </c>
      <c r="AH284" s="215">
        <f t="shared" si="308"/>
        <v>0</v>
      </c>
      <c r="AI284" s="215">
        <f t="shared" si="309"/>
        <v>0</v>
      </c>
      <c r="AJ284" s="215">
        <f t="shared" si="310"/>
        <v>0</v>
      </c>
      <c r="AK284" s="214">
        <v>0</v>
      </c>
      <c r="AL284" s="215">
        <f t="shared" si="285"/>
        <v>0</v>
      </c>
      <c r="AM284" s="215">
        <f t="shared" si="311"/>
        <v>0</v>
      </c>
      <c r="AN284" s="215">
        <f t="shared" si="286"/>
        <v>0</v>
      </c>
      <c r="AO284" s="215">
        <v>0</v>
      </c>
      <c r="AP284" s="215">
        <f t="shared" si="287"/>
        <v>0</v>
      </c>
      <c r="AQ284" s="215">
        <f t="shared" si="312"/>
        <v>0</v>
      </c>
      <c r="AR284" s="215">
        <f t="shared" si="288"/>
        <v>0</v>
      </c>
      <c r="AS284" s="215">
        <v>0</v>
      </c>
      <c r="AT284" s="215">
        <f t="shared" si="289"/>
        <v>0</v>
      </c>
      <c r="AU284" s="215">
        <f t="shared" si="313"/>
        <v>0</v>
      </c>
      <c r="AV284" s="215">
        <f t="shared" si="290"/>
        <v>0</v>
      </c>
      <c r="AW284" s="215">
        <f t="shared" si="314"/>
        <v>0</v>
      </c>
      <c r="AX284" s="215">
        <f t="shared" si="315"/>
        <v>0</v>
      </c>
      <c r="AY284" s="215">
        <f t="shared" si="316"/>
        <v>0</v>
      </c>
      <c r="AZ284" s="215">
        <f t="shared" si="317"/>
        <v>0</v>
      </c>
      <c r="BA284" s="215">
        <v>0</v>
      </c>
      <c r="BB284" s="215">
        <f t="shared" si="291"/>
        <v>0</v>
      </c>
      <c r="BC284" s="215">
        <f t="shared" si="318"/>
        <v>0</v>
      </c>
      <c r="BD284" s="215">
        <f t="shared" si="292"/>
        <v>0</v>
      </c>
      <c r="BE284" s="214">
        <v>0</v>
      </c>
      <c r="BF284" s="215">
        <f t="shared" si="293"/>
        <v>0</v>
      </c>
      <c r="BG284" s="215">
        <f t="shared" si="319"/>
        <v>0</v>
      </c>
      <c r="BH284" s="215">
        <f t="shared" si="294"/>
        <v>0</v>
      </c>
      <c r="BI284" s="215">
        <v>0</v>
      </c>
      <c r="BJ284" s="215">
        <f t="shared" si="295"/>
        <v>0</v>
      </c>
      <c r="BK284" s="215">
        <f t="shared" si="320"/>
        <v>0</v>
      </c>
      <c r="BL284" s="215">
        <f t="shared" si="296"/>
        <v>0</v>
      </c>
      <c r="BM284" s="215">
        <f t="shared" si="321"/>
        <v>0</v>
      </c>
      <c r="BN284" s="215">
        <f t="shared" si="322"/>
        <v>0</v>
      </c>
      <c r="BO284" s="215">
        <f t="shared" si="323"/>
        <v>0</v>
      </c>
      <c r="BP284" s="215">
        <f t="shared" si="324"/>
        <v>0</v>
      </c>
      <c r="BQ284" s="215">
        <v>0</v>
      </c>
      <c r="BR284" s="215">
        <f t="shared" si="297"/>
        <v>0</v>
      </c>
      <c r="BS284" s="215">
        <f t="shared" si="325"/>
        <v>0</v>
      </c>
      <c r="BT284" s="215">
        <f t="shared" si="298"/>
        <v>0</v>
      </c>
      <c r="BU284" s="215">
        <v>0</v>
      </c>
      <c r="BV284" s="215">
        <f t="shared" si="299"/>
        <v>0</v>
      </c>
      <c r="BW284" s="215">
        <f t="shared" si="326"/>
        <v>0</v>
      </c>
      <c r="BX284" s="215">
        <f t="shared" si="300"/>
        <v>0</v>
      </c>
      <c r="BY284" s="215">
        <v>0</v>
      </c>
      <c r="BZ284" s="215">
        <f t="shared" si="301"/>
        <v>0</v>
      </c>
      <c r="CA284" s="215">
        <f t="shared" si="327"/>
        <v>0</v>
      </c>
      <c r="CB284" s="215">
        <f t="shared" si="302"/>
        <v>0</v>
      </c>
      <c r="CC284" s="215">
        <f t="shared" si="328"/>
        <v>0</v>
      </c>
      <c r="CD284" s="215">
        <f t="shared" si="329"/>
        <v>0</v>
      </c>
      <c r="CE284" s="219">
        <f t="shared" si="330"/>
        <v>0</v>
      </c>
      <c r="CF284" s="219">
        <f t="shared" si="331"/>
        <v>0</v>
      </c>
      <c r="CG284" s="241">
        <f t="shared" si="332"/>
        <v>0</v>
      </c>
      <c r="CH284" s="241">
        <f t="shared" si="333"/>
        <v>0</v>
      </c>
      <c r="CI284" s="241">
        <f t="shared" si="334"/>
        <v>0</v>
      </c>
      <c r="CJ284" s="241"/>
      <c r="CK284" s="241"/>
      <c r="CL284" s="241"/>
      <c r="CM284" s="241"/>
    </row>
    <row r="285" spans="1:91" x14ac:dyDescent="0.35">
      <c r="A285" s="43" t="s">
        <v>11</v>
      </c>
      <c r="B285" s="24" t="s">
        <v>87</v>
      </c>
      <c r="C285" s="5" t="s">
        <v>404</v>
      </c>
      <c r="D285" s="6"/>
      <c r="E285" s="130">
        <v>4</v>
      </c>
      <c r="F285" s="6">
        <v>1</v>
      </c>
      <c r="G285" s="7">
        <v>280000</v>
      </c>
      <c r="H285" s="8">
        <f t="shared" si="303"/>
        <v>280000</v>
      </c>
      <c r="I285" s="12">
        <f t="shared" si="338"/>
        <v>2000</v>
      </c>
      <c r="J285" s="13">
        <f t="shared" si="339"/>
        <v>8000</v>
      </c>
      <c r="K285" s="14">
        <v>8000</v>
      </c>
      <c r="L285" s="14">
        <f t="shared" si="340"/>
        <v>2240000000</v>
      </c>
      <c r="M285" s="218">
        <f t="shared" si="277"/>
        <v>0</v>
      </c>
      <c r="N285" s="218">
        <f t="shared" si="278"/>
        <v>0</v>
      </c>
      <c r="O285" s="17">
        <v>0</v>
      </c>
      <c r="P285" s="17">
        <f t="shared" si="341"/>
        <v>0</v>
      </c>
      <c r="Q285" s="237">
        <v>0</v>
      </c>
      <c r="R285" s="8">
        <f t="shared" si="342"/>
        <v>0</v>
      </c>
      <c r="S285" s="212">
        <f t="shared" si="343"/>
        <v>0</v>
      </c>
      <c r="T285" s="212">
        <f t="shared" si="344"/>
        <v>0</v>
      </c>
      <c r="U285" s="215"/>
      <c r="V285" s="215">
        <f t="shared" si="279"/>
        <v>0</v>
      </c>
      <c r="W285" s="215">
        <f t="shared" si="304"/>
        <v>0</v>
      </c>
      <c r="X285" s="215">
        <f t="shared" si="280"/>
        <v>0</v>
      </c>
      <c r="Y285" s="221"/>
      <c r="Z285" s="221">
        <f t="shared" si="281"/>
        <v>0</v>
      </c>
      <c r="AA285" s="221">
        <f t="shared" si="305"/>
        <v>0</v>
      </c>
      <c r="AB285" s="221">
        <f t="shared" si="282"/>
        <v>0</v>
      </c>
      <c r="AC285" s="215"/>
      <c r="AD285" s="215">
        <f t="shared" si="283"/>
        <v>0</v>
      </c>
      <c r="AE285" s="215">
        <f t="shared" si="306"/>
        <v>0</v>
      </c>
      <c r="AF285" s="215">
        <f t="shared" si="284"/>
        <v>0</v>
      </c>
      <c r="AG285" s="215">
        <f t="shared" si="307"/>
        <v>0</v>
      </c>
      <c r="AH285" s="215">
        <f t="shared" si="308"/>
        <v>0</v>
      </c>
      <c r="AI285" s="215">
        <f t="shared" si="309"/>
        <v>0</v>
      </c>
      <c r="AJ285" s="215">
        <f t="shared" si="310"/>
        <v>0</v>
      </c>
      <c r="AK285" s="214"/>
      <c r="AL285" s="215">
        <f t="shared" si="285"/>
        <v>0</v>
      </c>
      <c r="AM285" s="215">
        <f t="shared" si="311"/>
        <v>0</v>
      </c>
      <c r="AN285" s="215">
        <f t="shared" si="286"/>
        <v>0</v>
      </c>
      <c r="AO285" s="215"/>
      <c r="AP285" s="215">
        <f t="shared" si="287"/>
        <v>0</v>
      </c>
      <c r="AQ285" s="215">
        <f t="shared" si="312"/>
        <v>0</v>
      </c>
      <c r="AR285" s="215">
        <f t="shared" si="288"/>
        <v>0</v>
      </c>
      <c r="AS285" s="215">
        <v>0</v>
      </c>
      <c r="AT285" s="215">
        <f t="shared" si="289"/>
        <v>0</v>
      </c>
      <c r="AU285" s="215">
        <f t="shared" si="313"/>
        <v>0</v>
      </c>
      <c r="AV285" s="215">
        <f t="shared" si="290"/>
        <v>0</v>
      </c>
      <c r="AW285" s="215">
        <f t="shared" si="314"/>
        <v>0</v>
      </c>
      <c r="AX285" s="215">
        <f t="shared" si="315"/>
        <v>0</v>
      </c>
      <c r="AY285" s="215">
        <f t="shared" si="316"/>
        <v>0</v>
      </c>
      <c r="AZ285" s="215">
        <f t="shared" si="317"/>
        <v>0</v>
      </c>
      <c r="BA285" s="215">
        <v>0</v>
      </c>
      <c r="BB285" s="215">
        <f t="shared" si="291"/>
        <v>0</v>
      </c>
      <c r="BC285" s="215">
        <f t="shared" si="318"/>
        <v>0</v>
      </c>
      <c r="BD285" s="215">
        <f t="shared" si="292"/>
        <v>0</v>
      </c>
      <c r="BE285" s="214">
        <v>0</v>
      </c>
      <c r="BF285" s="215">
        <f t="shared" si="293"/>
        <v>0</v>
      </c>
      <c r="BG285" s="215">
        <f t="shared" si="319"/>
        <v>0</v>
      </c>
      <c r="BH285" s="215">
        <f t="shared" si="294"/>
        <v>0</v>
      </c>
      <c r="BI285" s="215">
        <v>0</v>
      </c>
      <c r="BJ285" s="215">
        <f t="shared" si="295"/>
        <v>0</v>
      </c>
      <c r="BK285" s="215">
        <f t="shared" si="320"/>
        <v>0</v>
      </c>
      <c r="BL285" s="215">
        <f t="shared" si="296"/>
        <v>0</v>
      </c>
      <c r="BM285" s="215">
        <f t="shared" si="321"/>
        <v>0</v>
      </c>
      <c r="BN285" s="215">
        <f t="shared" si="322"/>
        <v>0</v>
      </c>
      <c r="BO285" s="215">
        <f t="shared" si="323"/>
        <v>0</v>
      </c>
      <c r="BP285" s="215">
        <f t="shared" si="324"/>
        <v>0</v>
      </c>
      <c r="BQ285" s="215">
        <v>0</v>
      </c>
      <c r="BR285" s="215">
        <f t="shared" si="297"/>
        <v>0</v>
      </c>
      <c r="BS285" s="215">
        <f t="shared" si="325"/>
        <v>0</v>
      </c>
      <c r="BT285" s="215">
        <f t="shared" si="298"/>
        <v>0</v>
      </c>
      <c r="BU285" s="215">
        <v>0</v>
      </c>
      <c r="BV285" s="215">
        <f t="shared" si="299"/>
        <v>0</v>
      </c>
      <c r="BW285" s="215">
        <f t="shared" si="326"/>
        <v>0</v>
      </c>
      <c r="BX285" s="215">
        <f t="shared" si="300"/>
        <v>0</v>
      </c>
      <c r="BY285" s="215">
        <v>0</v>
      </c>
      <c r="BZ285" s="215">
        <f t="shared" si="301"/>
        <v>0</v>
      </c>
      <c r="CA285" s="215">
        <f t="shared" si="327"/>
        <v>0</v>
      </c>
      <c r="CB285" s="215">
        <f t="shared" si="302"/>
        <v>0</v>
      </c>
      <c r="CC285" s="215">
        <f t="shared" si="328"/>
        <v>0</v>
      </c>
      <c r="CD285" s="215">
        <f t="shared" si="329"/>
        <v>0</v>
      </c>
      <c r="CE285" s="219">
        <f t="shared" si="330"/>
        <v>0</v>
      </c>
      <c r="CF285" s="219">
        <f t="shared" si="331"/>
        <v>0</v>
      </c>
      <c r="CG285" s="241">
        <f t="shared" si="332"/>
        <v>0</v>
      </c>
      <c r="CH285" s="241">
        <f t="shared" si="333"/>
        <v>0</v>
      </c>
      <c r="CI285" s="241">
        <f t="shared" si="334"/>
        <v>0</v>
      </c>
      <c r="CJ285" s="241"/>
      <c r="CK285" s="241"/>
      <c r="CL285" s="241"/>
      <c r="CM285" s="241"/>
    </row>
    <row r="286" spans="1:91" x14ac:dyDescent="0.35">
      <c r="A286" s="43" t="s">
        <v>11</v>
      </c>
      <c r="B286" s="24" t="s">
        <v>87</v>
      </c>
      <c r="C286" s="5" t="s">
        <v>405</v>
      </c>
      <c r="D286" s="6"/>
      <c r="E286" s="130">
        <v>4</v>
      </c>
      <c r="F286" s="6">
        <v>1</v>
      </c>
      <c r="G286" s="7">
        <v>275000</v>
      </c>
      <c r="H286" s="8">
        <f t="shared" si="303"/>
        <v>275000</v>
      </c>
      <c r="I286" s="12">
        <f t="shared" si="338"/>
        <v>3000</v>
      </c>
      <c r="J286" s="13">
        <f t="shared" si="339"/>
        <v>12000</v>
      </c>
      <c r="K286" s="14">
        <v>12000</v>
      </c>
      <c r="L286" s="14">
        <f t="shared" si="340"/>
        <v>3300000000</v>
      </c>
      <c r="M286" s="218">
        <f t="shared" si="277"/>
        <v>0</v>
      </c>
      <c r="N286" s="218">
        <f t="shared" si="278"/>
        <v>0</v>
      </c>
      <c r="O286" s="17">
        <v>0</v>
      </c>
      <c r="P286" s="17">
        <f t="shared" si="341"/>
        <v>0</v>
      </c>
      <c r="Q286" s="237">
        <v>0</v>
      </c>
      <c r="R286" s="8">
        <f t="shared" si="342"/>
        <v>0</v>
      </c>
      <c r="S286" s="212">
        <f t="shared" si="343"/>
        <v>0</v>
      </c>
      <c r="T286" s="212">
        <f t="shared" si="344"/>
        <v>0</v>
      </c>
      <c r="U286" s="215"/>
      <c r="V286" s="215">
        <f t="shared" si="279"/>
        <v>0</v>
      </c>
      <c r="W286" s="215">
        <f t="shared" si="304"/>
        <v>0</v>
      </c>
      <c r="X286" s="215">
        <f t="shared" si="280"/>
        <v>0</v>
      </c>
      <c r="Y286" s="221"/>
      <c r="Z286" s="221">
        <f t="shared" si="281"/>
        <v>0</v>
      </c>
      <c r="AA286" s="221">
        <f t="shared" si="305"/>
        <v>0</v>
      </c>
      <c r="AB286" s="221">
        <f t="shared" si="282"/>
        <v>0</v>
      </c>
      <c r="AC286" s="215"/>
      <c r="AD286" s="215">
        <f t="shared" si="283"/>
        <v>0</v>
      </c>
      <c r="AE286" s="215">
        <f t="shared" si="306"/>
        <v>0</v>
      </c>
      <c r="AF286" s="215">
        <f t="shared" si="284"/>
        <v>0</v>
      </c>
      <c r="AG286" s="215">
        <f t="shared" si="307"/>
        <v>0</v>
      </c>
      <c r="AH286" s="215">
        <f t="shared" si="308"/>
        <v>0</v>
      </c>
      <c r="AI286" s="215">
        <f t="shared" si="309"/>
        <v>0</v>
      </c>
      <c r="AJ286" s="215">
        <f t="shared" si="310"/>
        <v>0</v>
      </c>
      <c r="AK286" s="214"/>
      <c r="AL286" s="215">
        <f t="shared" si="285"/>
        <v>0</v>
      </c>
      <c r="AM286" s="215">
        <f t="shared" si="311"/>
        <v>0</v>
      </c>
      <c r="AN286" s="215">
        <f t="shared" si="286"/>
        <v>0</v>
      </c>
      <c r="AO286" s="215"/>
      <c r="AP286" s="215">
        <f t="shared" si="287"/>
        <v>0</v>
      </c>
      <c r="AQ286" s="215">
        <f t="shared" si="312"/>
        <v>0</v>
      </c>
      <c r="AR286" s="215">
        <f t="shared" si="288"/>
        <v>0</v>
      </c>
      <c r="AS286" s="215">
        <v>0</v>
      </c>
      <c r="AT286" s="215">
        <f t="shared" si="289"/>
        <v>0</v>
      </c>
      <c r="AU286" s="215">
        <f t="shared" si="313"/>
        <v>0</v>
      </c>
      <c r="AV286" s="215">
        <f t="shared" si="290"/>
        <v>0</v>
      </c>
      <c r="AW286" s="215">
        <f t="shared" si="314"/>
        <v>0</v>
      </c>
      <c r="AX286" s="215">
        <f t="shared" si="315"/>
        <v>0</v>
      </c>
      <c r="AY286" s="215">
        <f t="shared" si="316"/>
        <v>0</v>
      </c>
      <c r="AZ286" s="215">
        <f t="shared" si="317"/>
        <v>0</v>
      </c>
      <c r="BA286" s="215">
        <v>0</v>
      </c>
      <c r="BB286" s="215">
        <f t="shared" si="291"/>
        <v>0</v>
      </c>
      <c r="BC286" s="215">
        <f t="shared" si="318"/>
        <v>0</v>
      </c>
      <c r="BD286" s="215">
        <f t="shared" si="292"/>
        <v>0</v>
      </c>
      <c r="BE286" s="214">
        <v>0</v>
      </c>
      <c r="BF286" s="215">
        <f t="shared" si="293"/>
        <v>0</v>
      </c>
      <c r="BG286" s="215">
        <f t="shared" si="319"/>
        <v>0</v>
      </c>
      <c r="BH286" s="215">
        <f t="shared" si="294"/>
        <v>0</v>
      </c>
      <c r="BI286" s="215">
        <v>0</v>
      </c>
      <c r="BJ286" s="215">
        <f t="shared" si="295"/>
        <v>0</v>
      </c>
      <c r="BK286" s="215">
        <f t="shared" si="320"/>
        <v>0</v>
      </c>
      <c r="BL286" s="215">
        <f t="shared" si="296"/>
        <v>0</v>
      </c>
      <c r="BM286" s="215">
        <f t="shared" si="321"/>
        <v>0</v>
      </c>
      <c r="BN286" s="215">
        <f t="shared" si="322"/>
        <v>0</v>
      </c>
      <c r="BO286" s="215">
        <f t="shared" si="323"/>
        <v>0</v>
      </c>
      <c r="BP286" s="215">
        <f t="shared" si="324"/>
        <v>0</v>
      </c>
      <c r="BQ286" s="215">
        <v>0</v>
      </c>
      <c r="BR286" s="215">
        <f t="shared" si="297"/>
        <v>0</v>
      </c>
      <c r="BS286" s="215">
        <f t="shared" si="325"/>
        <v>0</v>
      </c>
      <c r="BT286" s="215">
        <f t="shared" si="298"/>
        <v>0</v>
      </c>
      <c r="BU286" s="215">
        <v>0</v>
      </c>
      <c r="BV286" s="215">
        <f t="shared" si="299"/>
        <v>0</v>
      </c>
      <c r="BW286" s="215">
        <f t="shared" si="326"/>
        <v>0</v>
      </c>
      <c r="BX286" s="215">
        <f t="shared" si="300"/>
        <v>0</v>
      </c>
      <c r="BY286" s="215">
        <v>0</v>
      </c>
      <c r="BZ286" s="215">
        <f t="shared" si="301"/>
        <v>0</v>
      </c>
      <c r="CA286" s="215">
        <f t="shared" si="327"/>
        <v>0</v>
      </c>
      <c r="CB286" s="215">
        <f t="shared" si="302"/>
        <v>0</v>
      </c>
      <c r="CC286" s="215">
        <f t="shared" si="328"/>
        <v>0</v>
      </c>
      <c r="CD286" s="215">
        <f t="shared" si="329"/>
        <v>0</v>
      </c>
      <c r="CE286" s="219">
        <f t="shared" si="330"/>
        <v>0</v>
      </c>
      <c r="CF286" s="219">
        <f t="shared" si="331"/>
        <v>0</v>
      </c>
      <c r="CG286" s="241">
        <f t="shared" si="332"/>
        <v>0</v>
      </c>
      <c r="CH286" s="241">
        <f t="shared" si="333"/>
        <v>0</v>
      </c>
      <c r="CI286" s="241">
        <f t="shared" si="334"/>
        <v>0</v>
      </c>
      <c r="CJ286" s="241"/>
      <c r="CK286" s="241"/>
      <c r="CL286" s="241"/>
      <c r="CM286" s="241"/>
    </row>
    <row r="287" spans="1:91" x14ac:dyDescent="0.35">
      <c r="A287" s="43" t="s">
        <v>8</v>
      </c>
      <c r="B287" s="24" t="s">
        <v>519</v>
      </c>
      <c r="C287" s="5" t="s">
        <v>443</v>
      </c>
      <c r="D287" s="6" t="s">
        <v>551</v>
      </c>
      <c r="E287" s="130">
        <v>1</v>
      </c>
      <c r="F287" s="6">
        <v>30</v>
      </c>
      <c r="G287" s="7">
        <v>844800</v>
      </c>
      <c r="H287" s="8">
        <f t="shared" si="303"/>
        <v>28160</v>
      </c>
      <c r="I287" s="12">
        <f t="shared" si="338"/>
        <v>1440</v>
      </c>
      <c r="J287" s="13">
        <f t="shared" si="339"/>
        <v>1440</v>
      </c>
      <c r="K287" s="14">
        <v>43200</v>
      </c>
      <c r="L287" s="14">
        <f t="shared" si="340"/>
        <v>1216512000</v>
      </c>
      <c r="M287" s="218">
        <f t="shared" si="277"/>
        <v>0</v>
      </c>
      <c r="N287" s="218">
        <f t="shared" si="278"/>
        <v>0</v>
      </c>
      <c r="O287" s="17">
        <v>0</v>
      </c>
      <c r="P287" s="17">
        <f t="shared" si="341"/>
        <v>0</v>
      </c>
      <c r="Q287" s="237">
        <v>0</v>
      </c>
      <c r="R287" s="8">
        <f t="shared" si="342"/>
        <v>0</v>
      </c>
      <c r="S287" s="212">
        <f t="shared" si="343"/>
        <v>0</v>
      </c>
      <c r="T287" s="212">
        <f t="shared" si="344"/>
        <v>0</v>
      </c>
      <c r="U287" s="215">
        <v>0</v>
      </c>
      <c r="V287" s="215">
        <f t="shared" si="279"/>
        <v>0</v>
      </c>
      <c r="W287" s="215">
        <f t="shared" si="304"/>
        <v>0</v>
      </c>
      <c r="X287" s="215">
        <f t="shared" si="280"/>
        <v>0</v>
      </c>
      <c r="Y287" s="221">
        <v>0</v>
      </c>
      <c r="Z287" s="221">
        <f t="shared" si="281"/>
        <v>0</v>
      </c>
      <c r="AA287" s="221">
        <f t="shared" si="305"/>
        <v>0</v>
      </c>
      <c r="AB287" s="221">
        <f t="shared" si="282"/>
        <v>0</v>
      </c>
      <c r="AC287" s="215">
        <v>0</v>
      </c>
      <c r="AD287" s="215">
        <f t="shared" si="283"/>
        <v>0</v>
      </c>
      <c r="AE287" s="215">
        <f t="shared" si="306"/>
        <v>0</v>
      </c>
      <c r="AF287" s="215">
        <f t="shared" si="284"/>
        <v>0</v>
      </c>
      <c r="AG287" s="215">
        <f t="shared" si="307"/>
        <v>0</v>
      </c>
      <c r="AH287" s="215">
        <f t="shared" si="308"/>
        <v>0</v>
      </c>
      <c r="AI287" s="215">
        <f t="shared" si="309"/>
        <v>0</v>
      </c>
      <c r="AJ287" s="215">
        <f t="shared" si="310"/>
        <v>0</v>
      </c>
      <c r="AK287" s="214">
        <v>0</v>
      </c>
      <c r="AL287" s="215">
        <f t="shared" si="285"/>
        <v>0</v>
      </c>
      <c r="AM287" s="215">
        <f t="shared" si="311"/>
        <v>0</v>
      </c>
      <c r="AN287" s="215">
        <f t="shared" si="286"/>
        <v>0</v>
      </c>
      <c r="AO287" s="215">
        <v>0</v>
      </c>
      <c r="AP287" s="215">
        <f t="shared" si="287"/>
        <v>0</v>
      </c>
      <c r="AQ287" s="215">
        <f t="shared" si="312"/>
        <v>0</v>
      </c>
      <c r="AR287" s="215">
        <f t="shared" si="288"/>
        <v>0</v>
      </c>
      <c r="AS287" s="215">
        <v>0</v>
      </c>
      <c r="AT287" s="215">
        <f t="shared" si="289"/>
        <v>0</v>
      </c>
      <c r="AU287" s="215">
        <f t="shared" si="313"/>
        <v>0</v>
      </c>
      <c r="AV287" s="215">
        <f t="shared" si="290"/>
        <v>0</v>
      </c>
      <c r="AW287" s="215">
        <f t="shared" si="314"/>
        <v>0</v>
      </c>
      <c r="AX287" s="215">
        <f t="shared" si="315"/>
        <v>0</v>
      </c>
      <c r="AY287" s="215">
        <f t="shared" si="316"/>
        <v>0</v>
      </c>
      <c r="AZ287" s="215">
        <f t="shared" si="317"/>
        <v>0</v>
      </c>
      <c r="BA287" s="215">
        <v>0</v>
      </c>
      <c r="BB287" s="215">
        <f t="shared" si="291"/>
        <v>0</v>
      </c>
      <c r="BC287" s="215">
        <f t="shared" si="318"/>
        <v>0</v>
      </c>
      <c r="BD287" s="215">
        <f t="shared" si="292"/>
        <v>0</v>
      </c>
      <c r="BE287" s="214">
        <v>0</v>
      </c>
      <c r="BF287" s="215">
        <f t="shared" si="293"/>
        <v>0</v>
      </c>
      <c r="BG287" s="215">
        <f t="shared" si="319"/>
        <v>0</v>
      </c>
      <c r="BH287" s="215">
        <f t="shared" si="294"/>
        <v>0</v>
      </c>
      <c r="BI287" s="215">
        <v>0</v>
      </c>
      <c r="BJ287" s="215">
        <f t="shared" si="295"/>
        <v>0</v>
      </c>
      <c r="BK287" s="215">
        <f t="shared" si="320"/>
        <v>0</v>
      </c>
      <c r="BL287" s="215">
        <f t="shared" si="296"/>
        <v>0</v>
      </c>
      <c r="BM287" s="215">
        <f t="shared" si="321"/>
        <v>0</v>
      </c>
      <c r="BN287" s="215">
        <f t="shared" si="322"/>
        <v>0</v>
      </c>
      <c r="BO287" s="215">
        <f t="shared" si="323"/>
        <v>0</v>
      </c>
      <c r="BP287" s="215">
        <f t="shared" si="324"/>
        <v>0</v>
      </c>
      <c r="BQ287" s="215">
        <v>0</v>
      </c>
      <c r="BR287" s="215">
        <f t="shared" si="297"/>
        <v>0</v>
      </c>
      <c r="BS287" s="215">
        <f t="shared" si="325"/>
        <v>0</v>
      </c>
      <c r="BT287" s="215">
        <f t="shared" si="298"/>
        <v>0</v>
      </c>
      <c r="BU287" s="215">
        <v>0</v>
      </c>
      <c r="BV287" s="215">
        <f t="shared" si="299"/>
        <v>0</v>
      </c>
      <c r="BW287" s="215">
        <f t="shared" si="326"/>
        <v>0</v>
      </c>
      <c r="BX287" s="215">
        <f t="shared" si="300"/>
        <v>0</v>
      </c>
      <c r="BY287" s="215">
        <v>0</v>
      </c>
      <c r="BZ287" s="215">
        <f t="shared" si="301"/>
        <v>0</v>
      </c>
      <c r="CA287" s="215">
        <f t="shared" si="327"/>
        <v>0</v>
      </c>
      <c r="CB287" s="215">
        <f t="shared" si="302"/>
        <v>0</v>
      </c>
      <c r="CC287" s="215">
        <f t="shared" si="328"/>
        <v>0</v>
      </c>
      <c r="CD287" s="215">
        <f t="shared" si="329"/>
        <v>0</v>
      </c>
      <c r="CE287" s="219">
        <f t="shared" si="330"/>
        <v>0</v>
      </c>
      <c r="CF287" s="219">
        <f t="shared" si="331"/>
        <v>0</v>
      </c>
      <c r="CG287" s="241">
        <f t="shared" si="332"/>
        <v>0</v>
      </c>
      <c r="CH287" s="241">
        <f t="shared" si="333"/>
        <v>0</v>
      </c>
      <c r="CI287" s="241">
        <f t="shared" si="334"/>
        <v>0</v>
      </c>
      <c r="CJ287" s="241"/>
      <c r="CK287" s="241"/>
      <c r="CL287" s="241"/>
      <c r="CM287" s="241"/>
    </row>
    <row r="288" spans="1:91" ht="28.5" x14ac:dyDescent="0.35">
      <c r="A288" s="100" t="s">
        <v>875</v>
      </c>
      <c r="B288" s="24" t="s">
        <v>523</v>
      </c>
      <c r="C288" s="91" t="s">
        <v>444</v>
      </c>
      <c r="D288" s="6"/>
      <c r="E288" s="6"/>
      <c r="F288" s="6">
        <v>1</v>
      </c>
      <c r="G288" s="7">
        <v>3270000</v>
      </c>
      <c r="H288" s="8">
        <f t="shared" si="303"/>
        <v>3270000</v>
      </c>
      <c r="I288" s="12" t="e">
        <f t="shared" si="338"/>
        <v>#DIV/0!</v>
      </c>
      <c r="J288" s="13">
        <f t="shared" si="339"/>
        <v>3000</v>
      </c>
      <c r="K288" s="14">
        <v>3000</v>
      </c>
      <c r="L288" s="14">
        <f t="shared" si="340"/>
        <v>9810000000</v>
      </c>
      <c r="M288" s="218" t="e">
        <f t="shared" si="277"/>
        <v>#DIV/0!</v>
      </c>
      <c r="N288" s="218">
        <f t="shared" si="278"/>
        <v>0</v>
      </c>
      <c r="O288" s="17">
        <v>0</v>
      </c>
      <c r="P288" s="17">
        <f t="shared" si="341"/>
        <v>0</v>
      </c>
      <c r="Q288" s="237">
        <v>0</v>
      </c>
      <c r="R288" s="8">
        <f t="shared" si="342"/>
        <v>0</v>
      </c>
      <c r="S288" s="212">
        <f t="shared" si="343"/>
        <v>0</v>
      </c>
      <c r="T288" s="212">
        <f t="shared" si="344"/>
        <v>0</v>
      </c>
      <c r="U288" s="215">
        <v>0</v>
      </c>
      <c r="V288" s="215">
        <f t="shared" si="279"/>
        <v>0</v>
      </c>
      <c r="W288" s="215">
        <f t="shared" si="304"/>
        <v>0</v>
      </c>
      <c r="X288" s="215">
        <f t="shared" si="280"/>
        <v>0</v>
      </c>
      <c r="Y288" s="221">
        <v>0</v>
      </c>
      <c r="Z288" s="221">
        <f t="shared" si="281"/>
        <v>0</v>
      </c>
      <c r="AA288" s="221">
        <f t="shared" si="305"/>
        <v>0</v>
      </c>
      <c r="AB288" s="221">
        <f t="shared" si="282"/>
        <v>0</v>
      </c>
      <c r="AC288" s="215">
        <v>0</v>
      </c>
      <c r="AD288" s="215">
        <f t="shared" si="283"/>
        <v>0</v>
      </c>
      <c r="AE288" s="215">
        <f t="shared" si="306"/>
        <v>0</v>
      </c>
      <c r="AF288" s="215">
        <f t="shared" si="284"/>
        <v>0</v>
      </c>
      <c r="AG288" s="215">
        <f t="shared" si="307"/>
        <v>0</v>
      </c>
      <c r="AH288" s="215">
        <f t="shared" si="308"/>
        <v>0</v>
      </c>
      <c r="AI288" s="215">
        <f t="shared" si="309"/>
        <v>0</v>
      </c>
      <c r="AJ288" s="215">
        <f t="shared" si="310"/>
        <v>0</v>
      </c>
      <c r="AK288" s="214">
        <v>0</v>
      </c>
      <c r="AL288" s="215">
        <f t="shared" si="285"/>
        <v>0</v>
      </c>
      <c r="AM288" s="215">
        <f t="shared" si="311"/>
        <v>0</v>
      </c>
      <c r="AN288" s="215">
        <f t="shared" si="286"/>
        <v>0</v>
      </c>
      <c r="AO288" s="215">
        <v>0</v>
      </c>
      <c r="AP288" s="215">
        <f t="shared" si="287"/>
        <v>0</v>
      </c>
      <c r="AQ288" s="215">
        <f t="shared" si="312"/>
        <v>0</v>
      </c>
      <c r="AR288" s="215">
        <f t="shared" si="288"/>
        <v>0</v>
      </c>
      <c r="AS288" s="215">
        <v>0</v>
      </c>
      <c r="AT288" s="215">
        <f t="shared" si="289"/>
        <v>0</v>
      </c>
      <c r="AU288" s="215">
        <f t="shared" si="313"/>
        <v>0</v>
      </c>
      <c r="AV288" s="215">
        <f t="shared" si="290"/>
        <v>0</v>
      </c>
      <c r="AW288" s="215">
        <f t="shared" si="314"/>
        <v>0</v>
      </c>
      <c r="AX288" s="215">
        <f t="shared" si="315"/>
        <v>0</v>
      </c>
      <c r="AY288" s="215">
        <f t="shared" si="316"/>
        <v>0</v>
      </c>
      <c r="AZ288" s="215">
        <f t="shared" si="317"/>
        <v>0</v>
      </c>
      <c r="BA288" s="215">
        <v>0</v>
      </c>
      <c r="BB288" s="215">
        <f t="shared" si="291"/>
        <v>0</v>
      </c>
      <c r="BC288" s="215">
        <f t="shared" si="318"/>
        <v>0</v>
      </c>
      <c r="BD288" s="215">
        <f t="shared" si="292"/>
        <v>0</v>
      </c>
      <c r="BE288" s="214">
        <v>0</v>
      </c>
      <c r="BF288" s="215">
        <f t="shared" si="293"/>
        <v>0</v>
      </c>
      <c r="BG288" s="215">
        <f t="shared" si="319"/>
        <v>0</v>
      </c>
      <c r="BH288" s="215">
        <f t="shared" si="294"/>
        <v>0</v>
      </c>
      <c r="BI288" s="215">
        <v>0</v>
      </c>
      <c r="BJ288" s="215">
        <f t="shared" si="295"/>
        <v>0</v>
      </c>
      <c r="BK288" s="215">
        <f t="shared" si="320"/>
        <v>0</v>
      </c>
      <c r="BL288" s="215">
        <f t="shared" si="296"/>
        <v>0</v>
      </c>
      <c r="BM288" s="215">
        <f t="shared" si="321"/>
        <v>0</v>
      </c>
      <c r="BN288" s="215">
        <f t="shared" si="322"/>
        <v>0</v>
      </c>
      <c r="BO288" s="215">
        <f t="shared" si="323"/>
        <v>0</v>
      </c>
      <c r="BP288" s="215">
        <f t="shared" si="324"/>
        <v>0</v>
      </c>
      <c r="BQ288" s="215">
        <v>0</v>
      </c>
      <c r="BR288" s="215">
        <f t="shared" si="297"/>
        <v>0</v>
      </c>
      <c r="BS288" s="215">
        <f t="shared" si="325"/>
        <v>0</v>
      </c>
      <c r="BT288" s="215">
        <f t="shared" si="298"/>
        <v>0</v>
      </c>
      <c r="BU288" s="215">
        <v>0</v>
      </c>
      <c r="BV288" s="215">
        <f t="shared" si="299"/>
        <v>0</v>
      </c>
      <c r="BW288" s="215">
        <f t="shared" si="326"/>
        <v>0</v>
      </c>
      <c r="BX288" s="215">
        <f t="shared" si="300"/>
        <v>0</v>
      </c>
      <c r="BY288" s="215">
        <v>0</v>
      </c>
      <c r="BZ288" s="215">
        <f t="shared" si="301"/>
        <v>0</v>
      </c>
      <c r="CA288" s="215">
        <f t="shared" si="327"/>
        <v>0</v>
      </c>
      <c r="CB288" s="215">
        <f t="shared" si="302"/>
        <v>0</v>
      </c>
      <c r="CC288" s="215">
        <f t="shared" si="328"/>
        <v>0</v>
      </c>
      <c r="CD288" s="215">
        <f t="shared" si="329"/>
        <v>0</v>
      </c>
      <c r="CE288" s="219">
        <f t="shared" si="330"/>
        <v>0</v>
      </c>
      <c r="CF288" s="219">
        <f t="shared" si="331"/>
        <v>0</v>
      </c>
      <c r="CG288" s="241">
        <f t="shared" si="332"/>
        <v>0</v>
      </c>
      <c r="CH288" s="241">
        <f t="shared" si="333"/>
        <v>0</v>
      </c>
      <c r="CI288" s="241">
        <f t="shared" si="334"/>
        <v>0</v>
      </c>
      <c r="CJ288" s="241"/>
      <c r="CK288" s="241"/>
      <c r="CL288" s="241"/>
      <c r="CM288" s="241"/>
    </row>
    <row r="289" spans="1:137" ht="28.5" x14ac:dyDescent="0.35">
      <c r="A289" s="100" t="s">
        <v>875</v>
      </c>
      <c r="B289" s="24" t="s">
        <v>87</v>
      </c>
      <c r="C289" s="91" t="s">
        <v>148</v>
      </c>
      <c r="D289" s="6"/>
      <c r="E289" s="6"/>
      <c r="F289" s="6">
        <v>10</v>
      </c>
      <c r="G289" s="7">
        <v>690624</v>
      </c>
      <c r="H289" s="8">
        <f t="shared" si="303"/>
        <v>69062.399999999994</v>
      </c>
      <c r="I289" s="12" t="e">
        <f t="shared" si="338"/>
        <v>#DIV/0!</v>
      </c>
      <c r="J289" s="13">
        <f t="shared" si="339"/>
        <v>0</v>
      </c>
      <c r="K289" s="14">
        <v>0</v>
      </c>
      <c r="L289" s="14">
        <f t="shared" si="340"/>
        <v>0</v>
      </c>
      <c r="M289" s="218" t="e">
        <f t="shared" si="277"/>
        <v>#DIV/0!</v>
      </c>
      <c r="N289" s="218">
        <f t="shared" si="278"/>
        <v>0</v>
      </c>
      <c r="O289" s="17">
        <v>0</v>
      </c>
      <c r="P289" s="17">
        <f t="shared" si="341"/>
        <v>0</v>
      </c>
      <c r="Q289" s="237">
        <v>0</v>
      </c>
      <c r="R289" s="8">
        <f t="shared" si="342"/>
        <v>0</v>
      </c>
      <c r="S289" s="212">
        <f t="shared" si="343"/>
        <v>0</v>
      </c>
      <c r="T289" s="212">
        <f t="shared" si="344"/>
        <v>0</v>
      </c>
      <c r="U289" s="215">
        <v>0</v>
      </c>
      <c r="V289" s="215">
        <f t="shared" si="279"/>
        <v>0</v>
      </c>
      <c r="W289" s="215">
        <f t="shared" si="304"/>
        <v>0</v>
      </c>
      <c r="X289" s="215">
        <f t="shared" si="280"/>
        <v>0</v>
      </c>
      <c r="Y289" s="221">
        <v>0</v>
      </c>
      <c r="Z289" s="221">
        <f t="shared" si="281"/>
        <v>0</v>
      </c>
      <c r="AA289" s="221">
        <f t="shared" si="305"/>
        <v>0</v>
      </c>
      <c r="AB289" s="221">
        <f t="shared" si="282"/>
        <v>0</v>
      </c>
      <c r="AC289" s="215">
        <v>0</v>
      </c>
      <c r="AD289" s="215">
        <f t="shared" si="283"/>
        <v>0</v>
      </c>
      <c r="AE289" s="215">
        <f t="shared" si="306"/>
        <v>0</v>
      </c>
      <c r="AF289" s="215">
        <f t="shared" si="284"/>
        <v>0</v>
      </c>
      <c r="AG289" s="215">
        <f t="shared" si="307"/>
        <v>0</v>
      </c>
      <c r="AH289" s="215">
        <f t="shared" si="308"/>
        <v>0</v>
      </c>
      <c r="AI289" s="215">
        <f t="shared" si="309"/>
        <v>0</v>
      </c>
      <c r="AJ289" s="215">
        <f t="shared" si="310"/>
        <v>0</v>
      </c>
      <c r="AK289" s="214">
        <v>0</v>
      </c>
      <c r="AL289" s="215">
        <f t="shared" si="285"/>
        <v>0</v>
      </c>
      <c r="AM289" s="215">
        <f t="shared" si="311"/>
        <v>0</v>
      </c>
      <c r="AN289" s="215">
        <f t="shared" si="286"/>
        <v>0</v>
      </c>
      <c r="AO289" s="215">
        <v>0</v>
      </c>
      <c r="AP289" s="215">
        <f t="shared" si="287"/>
        <v>0</v>
      </c>
      <c r="AQ289" s="215">
        <f t="shared" si="312"/>
        <v>0</v>
      </c>
      <c r="AR289" s="215">
        <f t="shared" si="288"/>
        <v>0</v>
      </c>
      <c r="AS289" s="215">
        <v>0</v>
      </c>
      <c r="AT289" s="215">
        <f t="shared" si="289"/>
        <v>0</v>
      </c>
      <c r="AU289" s="215">
        <f t="shared" si="313"/>
        <v>0</v>
      </c>
      <c r="AV289" s="215">
        <f t="shared" si="290"/>
        <v>0</v>
      </c>
      <c r="AW289" s="215">
        <f t="shared" si="314"/>
        <v>0</v>
      </c>
      <c r="AX289" s="215">
        <f t="shared" si="315"/>
        <v>0</v>
      </c>
      <c r="AY289" s="215">
        <f t="shared" si="316"/>
        <v>0</v>
      </c>
      <c r="AZ289" s="215">
        <f t="shared" si="317"/>
        <v>0</v>
      </c>
      <c r="BA289" s="215">
        <v>0</v>
      </c>
      <c r="BB289" s="215">
        <f t="shared" si="291"/>
        <v>0</v>
      </c>
      <c r="BC289" s="215">
        <f t="shared" si="318"/>
        <v>0</v>
      </c>
      <c r="BD289" s="215">
        <f t="shared" si="292"/>
        <v>0</v>
      </c>
      <c r="BE289" s="214">
        <v>0</v>
      </c>
      <c r="BF289" s="215">
        <f t="shared" si="293"/>
        <v>0</v>
      </c>
      <c r="BG289" s="215">
        <f t="shared" si="319"/>
        <v>0</v>
      </c>
      <c r="BH289" s="215">
        <f t="shared" si="294"/>
        <v>0</v>
      </c>
      <c r="BI289" s="215">
        <v>0</v>
      </c>
      <c r="BJ289" s="215">
        <f t="shared" si="295"/>
        <v>0</v>
      </c>
      <c r="BK289" s="215">
        <f t="shared" si="320"/>
        <v>0</v>
      </c>
      <c r="BL289" s="215">
        <f t="shared" si="296"/>
        <v>0</v>
      </c>
      <c r="BM289" s="215">
        <f t="shared" si="321"/>
        <v>0</v>
      </c>
      <c r="BN289" s="215">
        <f t="shared" si="322"/>
        <v>0</v>
      </c>
      <c r="BO289" s="215">
        <f t="shared" si="323"/>
        <v>0</v>
      </c>
      <c r="BP289" s="215">
        <f t="shared" si="324"/>
        <v>0</v>
      </c>
      <c r="BQ289" s="215">
        <v>0</v>
      </c>
      <c r="BR289" s="215">
        <f t="shared" si="297"/>
        <v>0</v>
      </c>
      <c r="BS289" s="215">
        <f t="shared" si="325"/>
        <v>0</v>
      </c>
      <c r="BT289" s="215">
        <f t="shared" si="298"/>
        <v>0</v>
      </c>
      <c r="BU289" s="215">
        <v>0</v>
      </c>
      <c r="BV289" s="215">
        <f t="shared" si="299"/>
        <v>0</v>
      </c>
      <c r="BW289" s="215">
        <f t="shared" si="326"/>
        <v>0</v>
      </c>
      <c r="BX289" s="215">
        <f t="shared" si="300"/>
        <v>0</v>
      </c>
      <c r="BY289" s="215">
        <v>0</v>
      </c>
      <c r="BZ289" s="215">
        <f t="shared" si="301"/>
        <v>0</v>
      </c>
      <c r="CA289" s="215">
        <f t="shared" si="327"/>
        <v>0</v>
      </c>
      <c r="CB289" s="215">
        <f t="shared" si="302"/>
        <v>0</v>
      </c>
      <c r="CC289" s="215">
        <f t="shared" si="328"/>
        <v>0</v>
      </c>
      <c r="CD289" s="215">
        <f t="shared" si="329"/>
        <v>0</v>
      </c>
      <c r="CE289" s="219">
        <f t="shared" si="330"/>
        <v>0</v>
      </c>
      <c r="CF289" s="219">
        <f t="shared" si="331"/>
        <v>0</v>
      </c>
      <c r="CG289" s="241">
        <f t="shared" si="332"/>
        <v>0</v>
      </c>
      <c r="CH289" s="241">
        <f t="shared" si="333"/>
        <v>0</v>
      </c>
      <c r="CI289" s="241">
        <f t="shared" si="334"/>
        <v>0</v>
      </c>
      <c r="CJ289" s="241"/>
      <c r="CK289" s="241"/>
      <c r="CL289" s="241"/>
      <c r="CM289" s="241"/>
    </row>
    <row r="290" spans="1:137" ht="28.5" x14ac:dyDescent="0.35">
      <c r="A290" s="100" t="s">
        <v>875</v>
      </c>
      <c r="B290" s="24" t="s">
        <v>87</v>
      </c>
      <c r="C290" s="5" t="s">
        <v>312</v>
      </c>
      <c r="D290" s="6" t="s">
        <v>453</v>
      </c>
      <c r="E290" s="6"/>
      <c r="F290" s="6">
        <v>30</v>
      </c>
      <c r="G290" s="7">
        <v>298890</v>
      </c>
      <c r="H290" s="8">
        <f t="shared" si="303"/>
        <v>9963</v>
      </c>
      <c r="I290" s="12" t="e">
        <f t="shared" si="338"/>
        <v>#DIV/0!</v>
      </c>
      <c r="J290" s="13">
        <f t="shared" si="339"/>
        <v>36000</v>
      </c>
      <c r="K290" s="14">
        <v>1080000</v>
      </c>
      <c r="L290" s="14">
        <f t="shared" si="340"/>
        <v>10760040000</v>
      </c>
      <c r="M290" s="218" t="e">
        <f t="shared" si="277"/>
        <v>#DIV/0!</v>
      </c>
      <c r="N290" s="218">
        <f t="shared" si="278"/>
        <v>0</v>
      </c>
      <c r="O290" s="17">
        <v>0</v>
      </c>
      <c r="P290" s="17">
        <f t="shared" si="341"/>
        <v>0</v>
      </c>
      <c r="Q290" s="237">
        <v>0</v>
      </c>
      <c r="R290" s="8">
        <f t="shared" si="342"/>
        <v>0</v>
      </c>
      <c r="S290" s="212">
        <f t="shared" si="343"/>
        <v>0</v>
      </c>
      <c r="T290" s="212">
        <f t="shared" si="344"/>
        <v>0</v>
      </c>
      <c r="U290" s="215">
        <v>0</v>
      </c>
      <c r="V290" s="215">
        <f t="shared" si="279"/>
        <v>0</v>
      </c>
      <c r="W290" s="215">
        <f t="shared" si="304"/>
        <v>0</v>
      </c>
      <c r="X290" s="215">
        <f t="shared" si="280"/>
        <v>0</v>
      </c>
      <c r="Y290" s="221">
        <v>0</v>
      </c>
      <c r="Z290" s="221">
        <f t="shared" si="281"/>
        <v>0</v>
      </c>
      <c r="AA290" s="221">
        <f t="shared" si="305"/>
        <v>0</v>
      </c>
      <c r="AB290" s="221">
        <f t="shared" si="282"/>
        <v>0</v>
      </c>
      <c r="AC290" s="215">
        <v>0</v>
      </c>
      <c r="AD290" s="215">
        <f t="shared" si="283"/>
        <v>0</v>
      </c>
      <c r="AE290" s="215">
        <f t="shared" si="306"/>
        <v>0</v>
      </c>
      <c r="AF290" s="215">
        <f t="shared" si="284"/>
        <v>0</v>
      </c>
      <c r="AG290" s="215">
        <f t="shared" si="307"/>
        <v>0</v>
      </c>
      <c r="AH290" s="215">
        <f t="shared" si="308"/>
        <v>0</v>
      </c>
      <c r="AI290" s="215">
        <f t="shared" si="309"/>
        <v>0</v>
      </c>
      <c r="AJ290" s="215">
        <f t="shared" si="310"/>
        <v>0</v>
      </c>
      <c r="AK290" s="214">
        <v>0</v>
      </c>
      <c r="AL290" s="215">
        <f t="shared" si="285"/>
        <v>0</v>
      </c>
      <c r="AM290" s="215">
        <f t="shared" si="311"/>
        <v>0</v>
      </c>
      <c r="AN290" s="215">
        <f t="shared" si="286"/>
        <v>0</v>
      </c>
      <c r="AO290" s="215">
        <v>0</v>
      </c>
      <c r="AP290" s="215">
        <f t="shared" si="287"/>
        <v>0</v>
      </c>
      <c r="AQ290" s="215">
        <f t="shared" si="312"/>
        <v>0</v>
      </c>
      <c r="AR290" s="215">
        <f t="shared" si="288"/>
        <v>0</v>
      </c>
      <c r="AS290" s="215">
        <v>0</v>
      </c>
      <c r="AT290" s="215">
        <f t="shared" si="289"/>
        <v>0</v>
      </c>
      <c r="AU290" s="215">
        <f t="shared" si="313"/>
        <v>0</v>
      </c>
      <c r="AV290" s="215">
        <f t="shared" si="290"/>
        <v>0</v>
      </c>
      <c r="AW290" s="215">
        <f t="shared" si="314"/>
        <v>0</v>
      </c>
      <c r="AX290" s="215">
        <f t="shared" si="315"/>
        <v>0</v>
      </c>
      <c r="AY290" s="215">
        <f t="shared" si="316"/>
        <v>0</v>
      </c>
      <c r="AZ290" s="215">
        <f t="shared" si="317"/>
        <v>0</v>
      </c>
      <c r="BA290" s="215">
        <v>0</v>
      </c>
      <c r="BB290" s="215">
        <f t="shared" si="291"/>
        <v>0</v>
      </c>
      <c r="BC290" s="215">
        <f t="shared" si="318"/>
        <v>0</v>
      </c>
      <c r="BD290" s="215">
        <f t="shared" si="292"/>
        <v>0</v>
      </c>
      <c r="BE290" s="214">
        <v>0</v>
      </c>
      <c r="BF290" s="215">
        <f t="shared" si="293"/>
        <v>0</v>
      </c>
      <c r="BG290" s="215">
        <f t="shared" si="319"/>
        <v>0</v>
      </c>
      <c r="BH290" s="215">
        <f t="shared" si="294"/>
        <v>0</v>
      </c>
      <c r="BI290" s="215">
        <v>0</v>
      </c>
      <c r="BJ290" s="215">
        <f t="shared" si="295"/>
        <v>0</v>
      </c>
      <c r="BK290" s="215">
        <f t="shared" si="320"/>
        <v>0</v>
      </c>
      <c r="BL290" s="215">
        <f t="shared" si="296"/>
        <v>0</v>
      </c>
      <c r="BM290" s="215">
        <f t="shared" si="321"/>
        <v>0</v>
      </c>
      <c r="BN290" s="215">
        <f t="shared" si="322"/>
        <v>0</v>
      </c>
      <c r="BO290" s="215">
        <f t="shared" si="323"/>
        <v>0</v>
      </c>
      <c r="BP290" s="215">
        <f t="shared" si="324"/>
        <v>0</v>
      </c>
      <c r="BQ290" s="215">
        <v>0</v>
      </c>
      <c r="BR290" s="215">
        <f t="shared" si="297"/>
        <v>0</v>
      </c>
      <c r="BS290" s="215">
        <f t="shared" si="325"/>
        <v>0</v>
      </c>
      <c r="BT290" s="215">
        <f t="shared" si="298"/>
        <v>0</v>
      </c>
      <c r="BU290" s="215">
        <v>0</v>
      </c>
      <c r="BV290" s="215">
        <f t="shared" si="299"/>
        <v>0</v>
      </c>
      <c r="BW290" s="215">
        <f t="shared" si="326"/>
        <v>0</v>
      </c>
      <c r="BX290" s="215">
        <f t="shared" si="300"/>
        <v>0</v>
      </c>
      <c r="BY290" s="215">
        <v>0</v>
      </c>
      <c r="BZ290" s="215">
        <f t="shared" si="301"/>
        <v>0</v>
      </c>
      <c r="CA290" s="215">
        <f t="shared" si="327"/>
        <v>0</v>
      </c>
      <c r="CB290" s="215">
        <f t="shared" si="302"/>
        <v>0</v>
      </c>
      <c r="CC290" s="215">
        <f t="shared" si="328"/>
        <v>0</v>
      </c>
      <c r="CD290" s="215">
        <f t="shared" si="329"/>
        <v>0</v>
      </c>
      <c r="CE290" s="219">
        <f t="shared" si="330"/>
        <v>0</v>
      </c>
      <c r="CF290" s="219">
        <f t="shared" si="331"/>
        <v>0</v>
      </c>
      <c r="CG290" s="241">
        <f t="shared" si="332"/>
        <v>0</v>
      </c>
      <c r="CH290" s="241">
        <f t="shared" si="333"/>
        <v>0</v>
      </c>
      <c r="CI290" s="241">
        <f t="shared" si="334"/>
        <v>0</v>
      </c>
      <c r="CJ290" s="241"/>
      <c r="CK290" s="241"/>
      <c r="CL290" s="241"/>
      <c r="CM290" s="241"/>
    </row>
    <row r="291" spans="1:137" ht="28.5" x14ac:dyDescent="0.35">
      <c r="A291" s="100" t="s">
        <v>875</v>
      </c>
      <c r="B291" s="24" t="s">
        <v>87</v>
      </c>
      <c r="C291" s="91" t="s">
        <v>138</v>
      </c>
      <c r="D291" s="6"/>
      <c r="E291" s="6"/>
      <c r="F291" s="6">
        <v>30</v>
      </c>
      <c r="G291" s="7">
        <v>1261980</v>
      </c>
      <c r="H291" s="8">
        <f t="shared" si="303"/>
        <v>42066</v>
      </c>
      <c r="I291" s="12" t="e">
        <f t="shared" si="338"/>
        <v>#DIV/0!</v>
      </c>
      <c r="J291" s="13">
        <f t="shared" si="339"/>
        <v>0</v>
      </c>
      <c r="K291" s="14">
        <v>0</v>
      </c>
      <c r="L291" s="14">
        <f t="shared" si="340"/>
        <v>0</v>
      </c>
      <c r="M291" s="218" t="e">
        <f t="shared" si="277"/>
        <v>#DIV/0!</v>
      </c>
      <c r="N291" s="218">
        <f t="shared" si="278"/>
        <v>0</v>
      </c>
      <c r="O291" s="17">
        <v>0</v>
      </c>
      <c r="P291" s="17">
        <f t="shared" si="341"/>
        <v>0</v>
      </c>
      <c r="Q291" s="237">
        <v>0</v>
      </c>
      <c r="R291" s="8">
        <f t="shared" si="342"/>
        <v>0</v>
      </c>
      <c r="S291" s="212">
        <f t="shared" si="343"/>
        <v>0</v>
      </c>
      <c r="T291" s="212">
        <f t="shared" si="344"/>
        <v>0</v>
      </c>
      <c r="U291" s="215">
        <v>0</v>
      </c>
      <c r="V291" s="215">
        <f t="shared" si="279"/>
        <v>0</v>
      </c>
      <c r="W291" s="215">
        <f t="shared" si="304"/>
        <v>0</v>
      </c>
      <c r="X291" s="215">
        <f t="shared" si="280"/>
        <v>0</v>
      </c>
      <c r="Y291" s="221">
        <v>0</v>
      </c>
      <c r="Z291" s="221">
        <f t="shared" si="281"/>
        <v>0</v>
      </c>
      <c r="AA291" s="221">
        <f t="shared" si="305"/>
        <v>0</v>
      </c>
      <c r="AB291" s="221">
        <f t="shared" si="282"/>
        <v>0</v>
      </c>
      <c r="AC291" s="215">
        <v>0</v>
      </c>
      <c r="AD291" s="215">
        <f t="shared" si="283"/>
        <v>0</v>
      </c>
      <c r="AE291" s="215">
        <f t="shared" si="306"/>
        <v>0</v>
      </c>
      <c r="AF291" s="215">
        <f t="shared" si="284"/>
        <v>0</v>
      </c>
      <c r="AG291" s="215">
        <f t="shared" si="307"/>
        <v>0</v>
      </c>
      <c r="AH291" s="215">
        <f t="shared" si="308"/>
        <v>0</v>
      </c>
      <c r="AI291" s="215">
        <f t="shared" si="309"/>
        <v>0</v>
      </c>
      <c r="AJ291" s="215">
        <f t="shared" si="310"/>
        <v>0</v>
      </c>
      <c r="AK291" s="214">
        <v>0</v>
      </c>
      <c r="AL291" s="215">
        <f t="shared" si="285"/>
        <v>0</v>
      </c>
      <c r="AM291" s="215">
        <f t="shared" si="311"/>
        <v>0</v>
      </c>
      <c r="AN291" s="215">
        <f t="shared" si="286"/>
        <v>0</v>
      </c>
      <c r="AO291" s="215">
        <v>0</v>
      </c>
      <c r="AP291" s="215">
        <f t="shared" si="287"/>
        <v>0</v>
      </c>
      <c r="AQ291" s="215">
        <f t="shared" si="312"/>
        <v>0</v>
      </c>
      <c r="AR291" s="215">
        <f t="shared" si="288"/>
        <v>0</v>
      </c>
      <c r="AS291" s="215">
        <v>0</v>
      </c>
      <c r="AT291" s="215">
        <f t="shared" si="289"/>
        <v>0</v>
      </c>
      <c r="AU291" s="215">
        <f t="shared" si="313"/>
        <v>0</v>
      </c>
      <c r="AV291" s="215">
        <f t="shared" si="290"/>
        <v>0</v>
      </c>
      <c r="AW291" s="215">
        <f t="shared" si="314"/>
        <v>0</v>
      </c>
      <c r="AX291" s="215">
        <f t="shared" si="315"/>
        <v>0</v>
      </c>
      <c r="AY291" s="215">
        <f t="shared" si="316"/>
        <v>0</v>
      </c>
      <c r="AZ291" s="215">
        <f t="shared" si="317"/>
        <v>0</v>
      </c>
      <c r="BA291" s="215">
        <v>0</v>
      </c>
      <c r="BB291" s="215">
        <f t="shared" si="291"/>
        <v>0</v>
      </c>
      <c r="BC291" s="215">
        <f t="shared" si="318"/>
        <v>0</v>
      </c>
      <c r="BD291" s="215">
        <f t="shared" si="292"/>
        <v>0</v>
      </c>
      <c r="BE291" s="214">
        <v>0</v>
      </c>
      <c r="BF291" s="215">
        <f t="shared" si="293"/>
        <v>0</v>
      </c>
      <c r="BG291" s="215">
        <f t="shared" si="319"/>
        <v>0</v>
      </c>
      <c r="BH291" s="215">
        <f t="shared" si="294"/>
        <v>0</v>
      </c>
      <c r="BI291" s="215">
        <v>0</v>
      </c>
      <c r="BJ291" s="215">
        <f t="shared" si="295"/>
        <v>0</v>
      </c>
      <c r="BK291" s="215">
        <f t="shared" si="320"/>
        <v>0</v>
      </c>
      <c r="BL291" s="215">
        <f t="shared" si="296"/>
        <v>0</v>
      </c>
      <c r="BM291" s="215">
        <f t="shared" si="321"/>
        <v>0</v>
      </c>
      <c r="BN291" s="215">
        <f t="shared" si="322"/>
        <v>0</v>
      </c>
      <c r="BO291" s="215">
        <f t="shared" si="323"/>
        <v>0</v>
      </c>
      <c r="BP291" s="215">
        <f t="shared" si="324"/>
        <v>0</v>
      </c>
      <c r="BQ291" s="215">
        <v>0</v>
      </c>
      <c r="BR291" s="215">
        <f t="shared" si="297"/>
        <v>0</v>
      </c>
      <c r="BS291" s="215">
        <f t="shared" si="325"/>
        <v>0</v>
      </c>
      <c r="BT291" s="215">
        <f t="shared" si="298"/>
        <v>0</v>
      </c>
      <c r="BU291" s="215">
        <v>0</v>
      </c>
      <c r="BV291" s="215">
        <f t="shared" si="299"/>
        <v>0</v>
      </c>
      <c r="BW291" s="215">
        <f t="shared" si="326"/>
        <v>0</v>
      </c>
      <c r="BX291" s="215">
        <f t="shared" si="300"/>
        <v>0</v>
      </c>
      <c r="BY291" s="215">
        <v>0</v>
      </c>
      <c r="BZ291" s="215">
        <f t="shared" si="301"/>
        <v>0</v>
      </c>
      <c r="CA291" s="215">
        <f t="shared" si="327"/>
        <v>0</v>
      </c>
      <c r="CB291" s="215">
        <f t="shared" si="302"/>
        <v>0</v>
      </c>
      <c r="CC291" s="215">
        <f t="shared" si="328"/>
        <v>0</v>
      </c>
      <c r="CD291" s="215">
        <f t="shared" si="329"/>
        <v>0</v>
      </c>
      <c r="CE291" s="219">
        <f t="shared" si="330"/>
        <v>0</v>
      </c>
      <c r="CF291" s="219">
        <f t="shared" si="331"/>
        <v>0</v>
      </c>
      <c r="CG291" s="241">
        <f t="shared" si="332"/>
        <v>0</v>
      </c>
      <c r="CH291" s="241">
        <f t="shared" si="333"/>
        <v>0</v>
      </c>
      <c r="CI291" s="241">
        <f t="shared" si="334"/>
        <v>0</v>
      </c>
      <c r="CJ291" s="241"/>
      <c r="CK291" s="241"/>
      <c r="CL291" s="241"/>
      <c r="CM291" s="241"/>
    </row>
    <row r="292" spans="1:137" ht="28.5" x14ac:dyDescent="0.35">
      <c r="A292" s="100" t="s">
        <v>875</v>
      </c>
      <c r="B292" s="24" t="s">
        <v>524</v>
      </c>
      <c r="C292" s="5" t="s">
        <v>176</v>
      </c>
      <c r="D292" s="6"/>
      <c r="E292" s="6"/>
      <c r="F292" s="6">
        <v>30</v>
      </c>
      <c r="G292" s="7">
        <v>105829</v>
      </c>
      <c r="H292" s="8">
        <f t="shared" si="303"/>
        <v>3527.6333333333332</v>
      </c>
      <c r="I292" s="12" t="e">
        <f t="shared" si="338"/>
        <v>#DIV/0!</v>
      </c>
      <c r="J292" s="13">
        <f t="shared" si="339"/>
        <v>0</v>
      </c>
      <c r="K292" s="14">
        <v>0</v>
      </c>
      <c r="L292" s="14">
        <f t="shared" si="340"/>
        <v>0</v>
      </c>
      <c r="M292" s="218" t="e">
        <f t="shared" si="277"/>
        <v>#DIV/0!</v>
      </c>
      <c r="N292" s="218">
        <f t="shared" si="278"/>
        <v>0</v>
      </c>
      <c r="O292" s="17">
        <v>0</v>
      </c>
      <c r="P292" s="17">
        <f t="shared" si="341"/>
        <v>0</v>
      </c>
      <c r="Q292" s="237">
        <v>0</v>
      </c>
      <c r="R292" s="8">
        <f t="shared" si="342"/>
        <v>0</v>
      </c>
      <c r="S292" s="212">
        <f t="shared" si="343"/>
        <v>0</v>
      </c>
      <c r="T292" s="212">
        <f t="shared" si="344"/>
        <v>0</v>
      </c>
      <c r="U292" s="215">
        <v>0</v>
      </c>
      <c r="V292" s="215">
        <f t="shared" si="279"/>
        <v>0</v>
      </c>
      <c r="W292" s="215">
        <f t="shared" si="304"/>
        <v>0</v>
      </c>
      <c r="X292" s="215">
        <f t="shared" si="280"/>
        <v>0</v>
      </c>
      <c r="Y292" s="221">
        <v>0</v>
      </c>
      <c r="Z292" s="221">
        <f t="shared" si="281"/>
        <v>0</v>
      </c>
      <c r="AA292" s="221">
        <f t="shared" si="305"/>
        <v>0</v>
      </c>
      <c r="AB292" s="221">
        <f t="shared" si="282"/>
        <v>0</v>
      </c>
      <c r="AC292" s="215">
        <v>0</v>
      </c>
      <c r="AD292" s="215">
        <f t="shared" si="283"/>
        <v>0</v>
      </c>
      <c r="AE292" s="215">
        <f t="shared" si="306"/>
        <v>0</v>
      </c>
      <c r="AF292" s="215">
        <f t="shared" si="284"/>
        <v>0</v>
      </c>
      <c r="AG292" s="215">
        <f t="shared" si="307"/>
        <v>0</v>
      </c>
      <c r="AH292" s="215">
        <f t="shared" si="308"/>
        <v>0</v>
      </c>
      <c r="AI292" s="215">
        <f t="shared" si="309"/>
        <v>0</v>
      </c>
      <c r="AJ292" s="215">
        <f t="shared" si="310"/>
        <v>0</v>
      </c>
      <c r="AK292" s="214">
        <v>0</v>
      </c>
      <c r="AL292" s="215">
        <f t="shared" si="285"/>
        <v>0</v>
      </c>
      <c r="AM292" s="215">
        <f t="shared" si="311"/>
        <v>0</v>
      </c>
      <c r="AN292" s="215">
        <f t="shared" si="286"/>
        <v>0</v>
      </c>
      <c r="AO292" s="215">
        <v>0</v>
      </c>
      <c r="AP292" s="215">
        <f t="shared" si="287"/>
        <v>0</v>
      </c>
      <c r="AQ292" s="215">
        <f t="shared" si="312"/>
        <v>0</v>
      </c>
      <c r="AR292" s="215">
        <f t="shared" si="288"/>
        <v>0</v>
      </c>
      <c r="AS292" s="215">
        <v>0</v>
      </c>
      <c r="AT292" s="215">
        <f t="shared" si="289"/>
        <v>0</v>
      </c>
      <c r="AU292" s="215">
        <f t="shared" si="313"/>
        <v>0</v>
      </c>
      <c r="AV292" s="215">
        <f t="shared" si="290"/>
        <v>0</v>
      </c>
      <c r="AW292" s="215">
        <f t="shared" si="314"/>
        <v>0</v>
      </c>
      <c r="AX292" s="215">
        <f t="shared" si="315"/>
        <v>0</v>
      </c>
      <c r="AY292" s="215">
        <f t="shared" si="316"/>
        <v>0</v>
      </c>
      <c r="AZ292" s="215">
        <f t="shared" si="317"/>
        <v>0</v>
      </c>
      <c r="BA292" s="215">
        <v>0</v>
      </c>
      <c r="BB292" s="215">
        <f t="shared" si="291"/>
        <v>0</v>
      </c>
      <c r="BC292" s="215">
        <f t="shared" si="318"/>
        <v>0</v>
      </c>
      <c r="BD292" s="215">
        <f t="shared" si="292"/>
        <v>0</v>
      </c>
      <c r="BE292" s="214">
        <v>0</v>
      </c>
      <c r="BF292" s="215">
        <f t="shared" si="293"/>
        <v>0</v>
      </c>
      <c r="BG292" s="215">
        <f t="shared" si="319"/>
        <v>0</v>
      </c>
      <c r="BH292" s="215">
        <f t="shared" si="294"/>
        <v>0</v>
      </c>
      <c r="BI292" s="215">
        <v>0</v>
      </c>
      <c r="BJ292" s="215">
        <f t="shared" si="295"/>
        <v>0</v>
      </c>
      <c r="BK292" s="215">
        <f t="shared" si="320"/>
        <v>0</v>
      </c>
      <c r="BL292" s="215">
        <f t="shared" si="296"/>
        <v>0</v>
      </c>
      <c r="BM292" s="215">
        <f t="shared" si="321"/>
        <v>0</v>
      </c>
      <c r="BN292" s="215">
        <f t="shared" si="322"/>
        <v>0</v>
      </c>
      <c r="BO292" s="215">
        <f t="shared" si="323"/>
        <v>0</v>
      </c>
      <c r="BP292" s="215">
        <f t="shared" si="324"/>
        <v>0</v>
      </c>
      <c r="BQ292" s="215">
        <v>0</v>
      </c>
      <c r="BR292" s="215">
        <f t="shared" si="297"/>
        <v>0</v>
      </c>
      <c r="BS292" s="215">
        <f t="shared" si="325"/>
        <v>0</v>
      </c>
      <c r="BT292" s="215">
        <f t="shared" si="298"/>
        <v>0</v>
      </c>
      <c r="BU292" s="215">
        <v>0</v>
      </c>
      <c r="BV292" s="215">
        <f t="shared" si="299"/>
        <v>0</v>
      </c>
      <c r="BW292" s="215">
        <f t="shared" si="326"/>
        <v>0</v>
      </c>
      <c r="BX292" s="215">
        <f t="shared" si="300"/>
        <v>0</v>
      </c>
      <c r="BY292" s="215">
        <v>0</v>
      </c>
      <c r="BZ292" s="215">
        <f t="shared" si="301"/>
        <v>0</v>
      </c>
      <c r="CA292" s="215">
        <f t="shared" si="327"/>
        <v>0</v>
      </c>
      <c r="CB292" s="215">
        <f t="shared" si="302"/>
        <v>0</v>
      </c>
      <c r="CC292" s="215">
        <f t="shared" si="328"/>
        <v>0</v>
      </c>
      <c r="CD292" s="215">
        <f t="shared" si="329"/>
        <v>0</v>
      </c>
      <c r="CE292" s="219">
        <f t="shared" si="330"/>
        <v>0</v>
      </c>
      <c r="CF292" s="219">
        <f t="shared" si="331"/>
        <v>0</v>
      </c>
      <c r="CG292" s="241">
        <f t="shared" si="332"/>
        <v>0</v>
      </c>
      <c r="CH292" s="241">
        <f t="shared" si="333"/>
        <v>0</v>
      </c>
      <c r="CI292" s="241">
        <f t="shared" si="334"/>
        <v>0</v>
      </c>
      <c r="CJ292" s="241"/>
      <c r="CK292" s="241"/>
      <c r="CL292" s="241"/>
      <c r="CM292" s="241"/>
    </row>
    <row r="293" spans="1:137" s="3" customFormat="1" x14ac:dyDescent="0.35">
      <c r="A293" s="43" t="s">
        <v>11</v>
      </c>
      <c r="B293" s="23" t="s">
        <v>489</v>
      </c>
      <c r="C293" s="5" t="s">
        <v>369</v>
      </c>
      <c r="D293" s="6" t="s">
        <v>110</v>
      </c>
      <c r="E293" s="6">
        <v>12</v>
      </c>
      <c r="F293" s="6">
        <v>28</v>
      </c>
      <c r="G293" s="7">
        <v>37080680</v>
      </c>
      <c r="H293" s="8">
        <f t="shared" si="303"/>
        <v>1324310</v>
      </c>
      <c r="I293" s="12">
        <f t="shared" si="338"/>
        <v>35</v>
      </c>
      <c r="J293" s="13">
        <f t="shared" si="339"/>
        <v>420</v>
      </c>
      <c r="K293" s="14">
        <v>11760</v>
      </c>
      <c r="L293" s="14">
        <f t="shared" si="340"/>
        <v>15573885600</v>
      </c>
      <c r="M293" s="218">
        <f t="shared" si="277"/>
        <v>35</v>
      </c>
      <c r="N293" s="218">
        <f t="shared" si="278"/>
        <v>420</v>
      </c>
      <c r="O293" s="230">
        <v>11760</v>
      </c>
      <c r="P293" s="17">
        <f t="shared" si="341"/>
        <v>15573885600</v>
      </c>
      <c r="Q293" s="237">
        <v>0.3</v>
      </c>
      <c r="R293" s="8">
        <f t="shared" si="342"/>
        <v>3528</v>
      </c>
      <c r="S293" s="212">
        <f t="shared" si="343"/>
        <v>15288</v>
      </c>
      <c r="T293" s="212">
        <f t="shared" si="344"/>
        <v>20246051280</v>
      </c>
      <c r="U293" s="215">
        <v>588</v>
      </c>
      <c r="V293" s="215">
        <f t="shared" si="279"/>
        <v>778694280</v>
      </c>
      <c r="W293" s="215">
        <f t="shared" si="304"/>
        <v>176.4</v>
      </c>
      <c r="X293" s="215">
        <f t="shared" si="280"/>
        <v>233608284</v>
      </c>
      <c r="Y293" s="221">
        <v>823.2</v>
      </c>
      <c r="Z293" s="221">
        <f t="shared" si="281"/>
        <v>1090171992</v>
      </c>
      <c r="AA293" s="221">
        <f t="shared" si="305"/>
        <v>246.96</v>
      </c>
      <c r="AB293" s="221">
        <f t="shared" si="282"/>
        <v>327051597.60000002</v>
      </c>
      <c r="AC293" s="215">
        <v>823.2</v>
      </c>
      <c r="AD293" s="215">
        <f t="shared" si="283"/>
        <v>1090171992</v>
      </c>
      <c r="AE293" s="215">
        <f t="shared" si="306"/>
        <v>246.96</v>
      </c>
      <c r="AF293" s="215">
        <f t="shared" si="284"/>
        <v>327051597.60000002</v>
      </c>
      <c r="AG293" s="215">
        <f t="shared" si="307"/>
        <v>2234.4</v>
      </c>
      <c r="AH293" s="215">
        <f t="shared" si="308"/>
        <v>2959038264</v>
      </c>
      <c r="AI293" s="215">
        <f t="shared" si="309"/>
        <v>670.32</v>
      </c>
      <c r="AJ293" s="215">
        <f t="shared" si="310"/>
        <v>887711479.20000005</v>
      </c>
      <c r="AK293" s="214">
        <v>823.2</v>
      </c>
      <c r="AL293" s="215">
        <f t="shared" si="285"/>
        <v>1090171992</v>
      </c>
      <c r="AM293" s="215">
        <f t="shared" si="311"/>
        <v>246.96</v>
      </c>
      <c r="AN293" s="215">
        <f t="shared" si="286"/>
        <v>327051597.60000002</v>
      </c>
      <c r="AO293" s="215">
        <v>940.80000000000007</v>
      </c>
      <c r="AP293" s="215">
        <f t="shared" si="287"/>
        <v>1245910848</v>
      </c>
      <c r="AQ293" s="215">
        <f t="shared" si="312"/>
        <v>282.24</v>
      </c>
      <c r="AR293" s="215">
        <f t="shared" si="288"/>
        <v>373773254.40000004</v>
      </c>
      <c r="AS293" s="215">
        <v>705.6</v>
      </c>
      <c r="AT293" s="215">
        <f t="shared" si="289"/>
        <v>934433136</v>
      </c>
      <c r="AU293" s="215">
        <f t="shared" si="313"/>
        <v>211.68</v>
      </c>
      <c r="AV293" s="215">
        <f t="shared" si="290"/>
        <v>280329940.80000001</v>
      </c>
      <c r="AW293" s="215">
        <f t="shared" si="314"/>
        <v>2469.6000000000004</v>
      </c>
      <c r="AX293" s="215">
        <f t="shared" si="315"/>
        <v>3270515976</v>
      </c>
      <c r="AY293" s="215">
        <f t="shared" si="316"/>
        <v>740.88</v>
      </c>
      <c r="AZ293" s="215">
        <f t="shared" si="317"/>
        <v>981154792.80000007</v>
      </c>
      <c r="BA293" s="215">
        <v>1293.5999999999999</v>
      </c>
      <c r="BB293" s="215">
        <f t="shared" si="291"/>
        <v>1713127415.9999998</v>
      </c>
      <c r="BC293" s="215">
        <f t="shared" si="318"/>
        <v>388.08</v>
      </c>
      <c r="BD293" s="215">
        <f t="shared" si="292"/>
        <v>513938224.79999995</v>
      </c>
      <c r="BE293" s="214">
        <v>1293.5999999999999</v>
      </c>
      <c r="BF293" s="215">
        <f t="shared" si="293"/>
        <v>1713127415.9999998</v>
      </c>
      <c r="BG293" s="215">
        <f t="shared" si="319"/>
        <v>388.08</v>
      </c>
      <c r="BH293" s="215">
        <f t="shared" si="294"/>
        <v>513938224.79999995</v>
      </c>
      <c r="BI293" s="215">
        <v>1176</v>
      </c>
      <c r="BJ293" s="215">
        <f t="shared" si="295"/>
        <v>1557388560</v>
      </c>
      <c r="BK293" s="215">
        <f t="shared" si="320"/>
        <v>352.8</v>
      </c>
      <c r="BL293" s="215">
        <f t="shared" si="296"/>
        <v>467216568</v>
      </c>
      <c r="BM293" s="215">
        <f t="shared" si="321"/>
        <v>3763.2</v>
      </c>
      <c r="BN293" s="215">
        <f t="shared" si="322"/>
        <v>4983643392</v>
      </c>
      <c r="BO293" s="215">
        <f t="shared" si="323"/>
        <v>513938965.67999995</v>
      </c>
      <c r="BP293" s="215">
        <f t="shared" si="324"/>
        <v>1495093017.5999999</v>
      </c>
      <c r="BQ293" s="215">
        <v>1293.5999999999999</v>
      </c>
      <c r="BR293" s="215">
        <f t="shared" si="297"/>
        <v>1713127415.9999998</v>
      </c>
      <c r="BS293" s="215">
        <f t="shared" si="325"/>
        <v>388.08</v>
      </c>
      <c r="BT293" s="215">
        <f t="shared" si="298"/>
        <v>513938224.79999995</v>
      </c>
      <c r="BU293" s="215">
        <v>1176</v>
      </c>
      <c r="BV293" s="215">
        <f t="shared" si="299"/>
        <v>1557388560</v>
      </c>
      <c r="BW293" s="215">
        <f t="shared" si="326"/>
        <v>352.8</v>
      </c>
      <c r="BX293" s="215">
        <f t="shared" si="300"/>
        <v>467216568</v>
      </c>
      <c r="BY293" s="215">
        <v>823.2</v>
      </c>
      <c r="BZ293" s="215">
        <f t="shared" si="301"/>
        <v>1090171992</v>
      </c>
      <c r="CA293" s="215">
        <f t="shared" si="327"/>
        <v>246.96</v>
      </c>
      <c r="CB293" s="215">
        <f t="shared" si="302"/>
        <v>327051597.60000002</v>
      </c>
      <c r="CC293" s="215">
        <f t="shared" si="328"/>
        <v>3292.8</v>
      </c>
      <c r="CD293" s="215">
        <f t="shared" si="329"/>
        <v>4360687968</v>
      </c>
      <c r="CE293" s="219">
        <f t="shared" si="330"/>
        <v>987.83999999999992</v>
      </c>
      <c r="CF293" s="219">
        <f t="shared" si="331"/>
        <v>1308206390.4000001</v>
      </c>
      <c r="CG293" s="241">
        <f t="shared" si="332"/>
        <v>3527.9999999999995</v>
      </c>
      <c r="CH293" s="241">
        <f t="shared" si="333"/>
        <v>4672165680</v>
      </c>
      <c r="CI293" s="241">
        <f t="shared" si="334"/>
        <v>0</v>
      </c>
      <c r="CJ293" s="241"/>
      <c r="CK293" s="241"/>
      <c r="CL293" s="241"/>
      <c r="CM293" s="241"/>
      <c r="CN293" s="241"/>
      <c r="CO293" s="24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row>
    <row r="294" spans="1:137" s="3" customFormat="1" x14ac:dyDescent="0.35">
      <c r="A294" s="43" t="s">
        <v>11</v>
      </c>
      <c r="B294" s="23" t="s">
        <v>490</v>
      </c>
      <c r="C294" s="5" t="s">
        <v>370</v>
      </c>
      <c r="D294" s="6" t="s">
        <v>110</v>
      </c>
      <c r="E294" s="6">
        <v>12</v>
      </c>
      <c r="F294" s="6">
        <v>28</v>
      </c>
      <c r="G294" s="7">
        <v>74211620</v>
      </c>
      <c r="H294" s="8">
        <f t="shared" si="303"/>
        <v>2650415</v>
      </c>
      <c r="I294" s="12">
        <f t="shared" si="338"/>
        <v>25</v>
      </c>
      <c r="J294" s="13">
        <f t="shared" si="339"/>
        <v>300</v>
      </c>
      <c r="K294" s="14">
        <v>8400</v>
      </c>
      <c r="L294" s="14">
        <f t="shared" si="340"/>
        <v>22263486000</v>
      </c>
      <c r="M294" s="218">
        <f t="shared" si="277"/>
        <v>25</v>
      </c>
      <c r="N294" s="218">
        <f t="shared" si="278"/>
        <v>300</v>
      </c>
      <c r="O294" s="230">
        <v>8400</v>
      </c>
      <c r="P294" s="17">
        <f t="shared" si="341"/>
        <v>22263486000</v>
      </c>
      <c r="Q294" s="237">
        <v>0.3</v>
      </c>
      <c r="R294" s="8">
        <f t="shared" si="342"/>
        <v>2520</v>
      </c>
      <c r="S294" s="212">
        <f t="shared" si="343"/>
        <v>10920</v>
      </c>
      <c r="T294" s="212">
        <f t="shared" si="344"/>
        <v>28942531800</v>
      </c>
      <c r="U294" s="215">
        <v>420</v>
      </c>
      <c r="V294" s="215">
        <f t="shared" si="279"/>
        <v>1113174300</v>
      </c>
      <c r="W294" s="215">
        <f t="shared" si="304"/>
        <v>126</v>
      </c>
      <c r="X294" s="215">
        <f t="shared" si="280"/>
        <v>333952290</v>
      </c>
      <c r="Y294" s="221">
        <v>588</v>
      </c>
      <c r="Z294" s="221">
        <f t="shared" si="281"/>
        <v>1558444020</v>
      </c>
      <c r="AA294" s="221">
        <f t="shared" si="305"/>
        <v>176.4</v>
      </c>
      <c r="AB294" s="221">
        <f t="shared" si="282"/>
        <v>467533206</v>
      </c>
      <c r="AC294" s="215">
        <v>588</v>
      </c>
      <c r="AD294" s="215">
        <f t="shared" si="283"/>
        <v>1558444020</v>
      </c>
      <c r="AE294" s="215">
        <f t="shared" si="306"/>
        <v>176.4</v>
      </c>
      <c r="AF294" s="215">
        <f t="shared" si="284"/>
        <v>467533206</v>
      </c>
      <c r="AG294" s="215">
        <f t="shared" si="307"/>
        <v>1596</v>
      </c>
      <c r="AH294" s="215">
        <f t="shared" si="308"/>
        <v>4230062340</v>
      </c>
      <c r="AI294" s="215">
        <f t="shared" si="309"/>
        <v>478.8</v>
      </c>
      <c r="AJ294" s="215">
        <f t="shared" si="310"/>
        <v>1269018702</v>
      </c>
      <c r="AK294" s="214">
        <v>588</v>
      </c>
      <c r="AL294" s="215">
        <f t="shared" si="285"/>
        <v>1558444020</v>
      </c>
      <c r="AM294" s="215">
        <f t="shared" si="311"/>
        <v>176.4</v>
      </c>
      <c r="AN294" s="215">
        <f t="shared" si="286"/>
        <v>467533206</v>
      </c>
      <c r="AO294" s="215">
        <v>672</v>
      </c>
      <c r="AP294" s="215">
        <f t="shared" si="287"/>
        <v>1781078880</v>
      </c>
      <c r="AQ294" s="215">
        <f t="shared" si="312"/>
        <v>201.6</v>
      </c>
      <c r="AR294" s="215">
        <f t="shared" si="288"/>
        <v>534323664</v>
      </c>
      <c r="AS294" s="215">
        <v>504</v>
      </c>
      <c r="AT294" s="215">
        <f t="shared" si="289"/>
        <v>1335809160</v>
      </c>
      <c r="AU294" s="215">
        <f t="shared" si="313"/>
        <v>151.19999999999999</v>
      </c>
      <c r="AV294" s="215">
        <f t="shared" si="290"/>
        <v>400742747.99999994</v>
      </c>
      <c r="AW294" s="215">
        <f t="shared" si="314"/>
        <v>1764</v>
      </c>
      <c r="AX294" s="215">
        <f t="shared" si="315"/>
        <v>4675332060</v>
      </c>
      <c r="AY294" s="215">
        <f t="shared" si="316"/>
        <v>529.19999999999993</v>
      </c>
      <c r="AZ294" s="215">
        <f t="shared" si="317"/>
        <v>1402599618</v>
      </c>
      <c r="BA294" s="215">
        <v>924</v>
      </c>
      <c r="BB294" s="215">
        <f t="shared" si="291"/>
        <v>2448983460</v>
      </c>
      <c r="BC294" s="215">
        <f t="shared" si="318"/>
        <v>277.2</v>
      </c>
      <c r="BD294" s="215">
        <f t="shared" si="292"/>
        <v>734695038</v>
      </c>
      <c r="BE294" s="214">
        <v>924</v>
      </c>
      <c r="BF294" s="215">
        <f t="shared" si="293"/>
        <v>2448983460</v>
      </c>
      <c r="BG294" s="215">
        <f t="shared" si="319"/>
        <v>277.2</v>
      </c>
      <c r="BH294" s="215">
        <f t="shared" si="294"/>
        <v>734695038</v>
      </c>
      <c r="BI294" s="215">
        <v>840</v>
      </c>
      <c r="BJ294" s="215">
        <f t="shared" si="295"/>
        <v>2226348600</v>
      </c>
      <c r="BK294" s="215">
        <f t="shared" si="320"/>
        <v>252</v>
      </c>
      <c r="BL294" s="215">
        <f t="shared" si="296"/>
        <v>667904580</v>
      </c>
      <c r="BM294" s="215">
        <f t="shared" si="321"/>
        <v>2688</v>
      </c>
      <c r="BN294" s="215">
        <f t="shared" si="322"/>
        <v>7124315520</v>
      </c>
      <c r="BO294" s="215">
        <f t="shared" si="323"/>
        <v>734695567.20000005</v>
      </c>
      <c r="BP294" s="215">
        <f t="shared" si="324"/>
        <v>2137294656</v>
      </c>
      <c r="BQ294" s="215">
        <v>924</v>
      </c>
      <c r="BR294" s="215">
        <f t="shared" si="297"/>
        <v>2448983460</v>
      </c>
      <c r="BS294" s="215">
        <f t="shared" si="325"/>
        <v>277.2</v>
      </c>
      <c r="BT294" s="215">
        <f t="shared" si="298"/>
        <v>734695038</v>
      </c>
      <c r="BU294" s="215">
        <v>840</v>
      </c>
      <c r="BV294" s="215">
        <f t="shared" si="299"/>
        <v>2226348600</v>
      </c>
      <c r="BW294" s="215">
        <f t="shared" si="326"/>
        <v>252</v>
      </c>
      <c r="BX294" s="215">
        <f t="shared" si="300"/>
        <v>667904580</v>
      </c>
      <c r="BY294" s="215">
        <v>588</v>
      </c>
      <c r="BZ294" s="215">
        <f t="shared" si="301"/>
        <v>1558444020</v>
      </c>
      <c r="CA294" s="215">
        <f t="shared" si="327"/>
        <v>176.4</v>
      </c>
      <c r="CB294" s="215">
        <f t="shared" si="302"/>
        <v>467533206</v>
      </c>
      <c r="CC294" s="215">
        <f t="shared" si="328"/>
        <v>2352</v>
      </c>
      <c r="CD294" s="215">
        <f t="shared" si="329"/>
        <v>6233776080</v>
      </c>
      <c r="CE294" s="219">
        <f t="shared" si="330"/>
        <v>705.59999999999991</v>
      </c>
      <c r="CF294" s="219">
        <f t="shared" si="331"/>
        <v>1870132824</v>
      </c>
      <c r="CG294" s="241">
        <f t="shared" si="332"/>
        <v>2520</v>
      </c>
      <c r="CH294" s="241">
        <f t="shared" si="333"/>
        <v>6679045800</v>
      </c>
      <c r="CI294" s="241">
        <f t="shared" si="334"/>
        <v>0</v>
      </c>
      <c r="CJ294" s="241"/>
      <c r="CK294" s="241"/>
      <c r="CL294" s="241"/>
      <c r="CM294" s="24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row>
    <row r="295" spans="1:137" s="3" customFormat="1" x14ac:dyDescent="0.35">
      <c r="A295" s="43" t="s">
        <v>11</v>
      </c>
      <c r="B295" s="23" t="s">
        <v>491</v>
      </c>
      <c r="C295" s="5" t="s">
        <v>373</v>
      </c>
      <c r="D295" s="6"/>
      <c r="E295" s="6">
        <v>12</v>
      </c>
      <c r="F295" s="6">
        <v>35</v>
      </c>
      <c r="G295" s="7">
        <v>35000000</v>
      </c>
      <c r="H295" s="8">
        <f t="shared" si="303"/>
        <v>1000000</v>
      </c>
      <c r="I295" s="12">
        <f t="shared" si="338"/>
        <v>58.714285714285715</v>
      </c>
      <c r="J295" s="13">
        <f t="shared" si="339"/>
        <v>704.57142857142856</v>
      </c>
      <c r="K295" s="14">
        <v>24660</v>
      </c>
      <c r="L295" s="14">
        <f t="shared" si="340"/>
        <v>24660000000</v>
      </c>
      <c r="M295" s="218">
        <f t="shared" si="277"/>
        <v>58.714285714285715</v>
      </c>
      <c r="N295" s="218">
        <f t="shared" si="278"/>
        <v>704.57142857142856</v>
      </c>
      <c r="O295" s="230">
        <v>24660</v>
      </c>
      <c r="P295" s="17">
        <f t="shared" si="341"/>
        <v>24660000000</v>
      </c>
      <c r="Q295" s="237">
        <v>0.3</v>
      </c>
      <c r="R295" s="8">
        <f t="shared" si="342"/>
        <v>7398</v>
      </c>
      <c r="S295" s="212">
        <f t="shared" si="343"/>
        <v>32058</v>
      </c>
      <c r="T295" s="212">
        <f t="shared" si="344"/>
        <v>32058000000</v>
      </c>
      <c r="U295" s="215">
        <v>1233</v>
      </c>
      <c r="V295" s="215">
        <f t="shared" si="279"/>
        <v>1233000000</v>
      </c>
      <c r="W295" s="215">
        <f t="shared" si="304"/>
        <v>369.9</v>
      </c>
      <c r="X295" s="215">
        <f t="shared" si="280"/>
        <v>369900000</v>
      </c>
      <c r="Y295" s="221">
        <v>1726.2000000000003</v>
      </c>
      <c r="Z295" s="221">
        <f t="shared" si="281"/>
        <v>1726200000.0000002</v>
      </c>
      <c r="AA295" s="221">
        <f t="shared" si="305"/>
        <v>517.86</v>
      </c>
      <c r="AB295" s="221">
        <f t="shared" si="282"/>
        <v>517860000</v>
      </c>
      <c r="AC295" s="215">
        <v>1726.2000000000003</v>
      </c>
      <c r="AD295" s="215">
        <f t="shared" si="283"/>
        <v>1726200000.0000002</v>
      </c>
      <c r="AE295" s="215">
        <f t="shared" si="306"/>
        <v>517.86</v>
      </c>
      <c r="AF295" s="215">
        <f t="shared" si="284"/>
        <v>517860000</v>
      </c>
      <c r="AG295" s="215">
        <f t="shared" si="307"/>
        <v>4685.4000000000005</v>
      </c>
      <c r="AH295" s="215">
        <f t="shared" si="308"/>
        <v>4685400000</v>
      </c>
      <c r="AI295" s="215">
        <f t="shared" si="309"/>
        <v>1405.62</v>
      </c>
      <c r="AJ295" s="215">
        <f t="shared" si="310"/>
        <v>1405620000</v>
      </c>
      <c r="AK295" s="214">
        <v>1726.2000000000003</v>
      </c>
      <c r="AL295" s="215">
        <f t="shared" si="285"/>
        <v>1726200000.0000002</v>
      </c>
      <c r="AM295" s="215">
        <f t="shared" si="311"/>
        <v>517.86</v>
      </c>
      <c r="AN295" s="215">
        <f t="shared" si="286"/>
        <v>517860000</v>
      </c>
      <c r="AO295" s="215">
        <v>1972.8</v>
      </c>
      <c r="AP295" s="215">
        <f t="shared" si="287"/>
        <v>1972800000</v>
      </c>
      <c r="AQ295" s="215">
        <f t="shared" si="312"/>
        <v>591.83999999999992</v>
      </c>
      <c r="AR295" s="215">
        <f t="shared" si="288"/>
        <v>591839999.99999988</v>
      </c>
      <c r="AS295" s="215">
        <v>1479.6</v>
      </c>
      <c r="AT295" s="215">
        <f t="shared" si="289"/>
        <v>1479600000</v>
      </c>
      <c r="AU295" s="215">
        <f t="shared" si="313"/>
        <v>443.87999999999994</v>
      </c>
      <c r="AV295" s="215">
        <f t="shared" si="290"/>
        <v>443879999.99999994</v>
      </c>
      <c r="AW295" s="215">
        <f t="shared" si="314"/>
        <v>5178.6000000000004</v>
      </c>
      <c r="AX295" s="215">
        <f t="shared" si="315"/>
        <v>5178600000</v>
      </c>
      <c r="AY295" s="215">
        <f t="shared" si="316"/>
        <v>1553.58</v>
      </c>
      <c r="AZ295" s="215">
        <f t="shared" si="317"/>
        <v>1553579999.9999998</v>
      </c>
      <c r="BA295" s="215">
        <v>2712.6</v>
      </c>
      <c r="BB295" s="215">
        <f t="shared" si="291"/>
        <v>2712600000</v>
      </c>
      <c r="BC295" s="215">
        <f t="shared" si="318"/>
        <v>813.78</v>
      </c>
      <c r="BD295" s="215">
        <f t="shared" si="292"/>
        <v>813780000</v>
      </c>
      <c r="BE295" s="214">
        <v>2712.6</v>
      </c>
      <c r="BF295" s="215">
        <f t="shared" si="293"/>
        <v>2712600000</v>
      </c>
      <c r="BG295" s="215">
        <f t="shared" si="319"/>
        <v>813.78</v>
      </c>
      <c r="BH295" s="215">
        <f t="shared" si="294"/>
        <v>813780000</v>
      </c>
      <c r="BI295" s="215">
        <v>2466</v>
      </c>
      <c r="BJ295" s="215">
        <f t="shared" si="295"/>
        <v>2466000000</v>
      </c>
      <c r="BK295" s="215">
        <f t="shared" si="320"/>
        <v>739.8</v>
      </c>
      <c r="BL295" s="215">
        <f t="shared" si="296"/>
        <v>739800000</v>
      </c>
      <c r="BM295" s="215">
        <f t="shared" si="321"/>
        <v>7891.2000000000007</v>
      </c>
      <c r="BN295" s="215">
        <f t="shared" si="322"/>
        <v>7891200000</v>
      </c>
      <c r="BO295" s="215">
        <f t="shared" si="323"/>
        <v>813781553.57999992</v>
      </c>
      <c r="BP295" s="215">
        <f t="shared" si="324"/>
        <v>2367360000</v>
      </c>
      <c r="BQ295" s="215">
        <v>2712.6</v>
      </c>
      <c r="BR295" s="215">
        <f t="shared" si="297"/>
        <v>2712600000</v>
      </c>
      <c r="BS295" s="215">
        <f t="shared" si="325"/>
        <v>813.78</v>
      </c>
      <c r="BT295" s="215">
        <f t="shared" si="298"/>
        <v>813780000</v>
      </c>
      <c r="BU295" s="215">
        <v>2466</v>
      </c>
      <c r="BV295" s="215">
        <f t="shared" si="299"/>
        <v>2466000000</v>
      </c>
      <c r="BW295" s="215">
        <f t="shared" si="326"/>
        <v>739.8</v>
      </c>
      <c r="BX295" s="215">
        <f t="shared" si="300"/>
        <v>739800000</v>
      </c>
      <c r="BY295" s="215">
        <v>1726.2000000000003</v>
      </c>
      <c r="BZ295" s="215">
        <f t="shared" si="301"/>
        <v>1726200000.0000002</v>
      </c>
      <c r="CA295" s="215">
        <f t="shared" si="327"/>
        <v>517.86</v>
      </c>
      <c r="CB295" s="215">
        <f t="shared" si="302"/>
        <v>517860000</v>
      </c>
      <c r="CC295" s="215">
        <f t="shared" si="328"/>
        <v>6904.8000000000011</v>
      </c>
      <c r="CD295" s="215">
        <f t="shared" si="329"/>
        <v>6904800000</v>
      </c>
      <c r="CE295" s="219">
        <f t="shared" si="330"/>
        <v>2071.4399999999996</v>
      </c>
      <c r="CF295" s="219">
        <f t="shared" si="331"/>
        <v>2071440000</v>
      </c>
      <c r="CG295" s="241">
        <f t="shared" si="332"/>
        <v>7397.9999999999982</v>
      </c>
      <c r="CH295" s="241">
        <f t="shared" si="333"/>
        <v>7398000000</v>
      </c>
      <c r="CI295" s="241">
        <f t="shared" si="334"/>
        <v>0</v>
      </c>
      <c r="CJ295" s="241"/>
      <c r="CK295" s="241"/>
      <c r="CL295" s="241"/>
      <c r="CM295" s="24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row>
    <row r="296" spans="1:137" s="3" customFormat="1" x14ac:dyDescent="0.35">
      <c r="A296" s="43" t="s">
        <v>11</v>
      </c>
      <c r="B296" s="23" t="s">
        <v>492</v>
      </c>
      <c r="C296" s="5" t="s">
        <v>374</v>
      </c>
      <c r="D296" s="6"/>
      <c r="E296" s="6">
        <v>12</v>
      </c>
      <c r="F296" s="6">
        <v>35</v>
      </c>
      <c r="G296" s="7">
        <v>71750000</v>
      </c>
      <c r="H296" s="8">
        <f t="shared" si="303"/>
        <v>2050000</v>
      </c>
      <c r="I296" s="12">
        <f t="shared" si="338"/>
        <v>246.85714285714286</v>
      </c>
      <c r="J296" s="13">
        <f t="shared" si="339"/>
        <v>2962.2857142857142</v>
      </c>
      <c r="K296" s="14">
        <v>103680</v>
      </c>
      <c r="L296" s="14">
        <f t="shared" si="340"/>
        <v>212544000000</v>
      </c>
      <c r="M296" s="218">
        <f t="shared" si="277"/>
        <v>246.85714285714286</v>
      </c>
      <c r="N296" s="218">
        <f t="shared" si="278"/>
        <v>2962.2857142857142</v>
      </c>
      <c r="O296" s="230">
        <v>103680</v>
      </c>
      <c r="P296" s="17">
        <f t="shared" si="341"/>
        <v>212544000000</v>
      </c>
      <c r="Q296" s="237">
        <v>0.3</v>
      </c>
      <c r="R296" s="8">
        <f t="shared" si="342"/>
        <v>31104</v>
      </c>
      <c r="S296" s="212">
        <f t="shared" si="343"/>
        <v>134784</v>
      </c>
      <c r="T296" s="212">
        <f t="shared" si="344"/>
        <v>276307200000</v>
      </c>
      <c r="U296" s="215">
        <v>5184</v>
      </c>
      <c r="V296" s="215">
        <f t="shared" si="279"/>
        <v>10627200000</v>
      </c>
      <c r="W296" s="215">
        <f t="shared" si="304"/>
        <v>1555.2</v>
      </c>
      <c r="X296" s="215">
        <f t="shared" si="280"/>
        <v>3188160000</v>
      </c>
      <c r="Y296" s="221">
        <v>7257.6</v>
      </c>
      <c r="Z296" s="221">
        <f t="shared" si="281"/>
        <v>14878080000</v>
      </c>
      <c r="AA296" s="221">
        <f t="shared" si="305"/>
        <v>2177.2800000000002</v>
      </c>
      <c r="AB296" s="221">
        <f t="shared" si="282"/>
        <v>4463424000</v>
      </c>
      <c r="AC296" s="215">
        <v>7257.6</v>
      </c>
      <c r="AD296" s="215">
        <f t="shared" si="283"/>
        <v>14878080000</v>
      </c>
      <c r="AE296" s="215">
        <f t="shared" si="306"/>
        <v>2177.2800000000002</v>
      </c>
      <c r="AF296" s="215">
        <f t="shared" si="284"/>
        <v>4463424000</v>
      </c>
      <c r="AG296" s="215">
        <f t="shared" si="307"/>
        <v>19699.2</v>
      </c>
      <c r="AH296" s="215">
        <f t="shared" si="308"/>
        <v>40383360000</v>
      </c>
      <c r="AI296" s="215">
        <f t="shared" si="309"/>
        <v>5909.76</v>
      </c>
      <c r="AJ296" s="215">
        <f t="shared" si="310"/>
        <v>12115008000</v>
      </c>
      <c r="AK296" s="214">
        <v>7257.6</v>
      </c>
      <c r="AL296" s="215">
        <f t="shared" si="285"/>
        <v>14878080000</v>
      </c>
      <c r="AM296" s="215">
        <f t="shared" si="311"/>
        <v>2177.2800000000002</v>
      </c>
      <c r="AN296" s="215">
        <f t="shared" si="286"/>
        <v>4463424000</v>
      </c>
      <c r="AO296" s="215">
        <v>8294.4</v>
      </c>
      <c r="AP296" s="215">
        <f t="shared" si="287"/>
        <v>17003520000</v>
      </c>
      <c r="AQ296" s="215">
        <f t="shared" si="312"/>
        <v>2488.3199999999997</v>
      </c>
      <c r="AR296" s="215">
        <f t="shared" si="288"/>
        <v>5101055999.999999</v>
      </c>
      <c r="AS296" s="215">
        <v>6220.8</v>
      </c>
      <c r="AT296" s="215">
        <f t="shared" si="289"/>
        <v>12752640000</v>
      </c>
      <c r="AU296" s="215">
        <f t="shared" si="313"/>
        <v>1866.24</v>
      </c>
      <c r="AV296" s="215">
        <f t="shared" si="290"/>
        <v>3825792000</v>
      </c>
      <c r="AW296" s="215">
        <f t="shared" si="314"/>
        <v>21772.800000000003</v>
      </c>
      <c r="AX296" s="215">
        <f t="shared" si="315"/>
        <v>44634240000</v>
      </c>
      <c r="AY296" s="215">
        <f t="shared" si="316"/>
        <v>6531.84</v>
      </c>
      <c r="AZ296" s="215">
        <f t="shared" si="317"/>
        <v>13390272000</v>
      </c>
      <c r="BA296" s="215">
        <v>11404.8</v>
      </c>
      <c r="BB296" s="215">
        <f t="shared" si="291"/>
        <v>23379840000</v>
      </c>
      <c r="BC296" s="215">
        <f t="shared" si="318"/>
        <v>3421.4399999999996</v>
      </c>
      <c r="BD296" s="215">
        <f t="shared" si="292"/>
        <v>7013951999.999999</v>
      </c>
      <c r="BE296" s="214">
        <v>11404.8</v>
      </c>
      <c r="BF296" s="215">
        <f t="shared" si="293"/>
        <v>23379840000</v>
      </c>
      <c r="BG296" s="215">
        <f t="shared" si="319"/>
        <v>3421.4399999999996</v>
      </c>
      <c r="BH296" s="215">
        <f t="shared" si="294"/>
        <v>7013951999.999999</v>
      </c>
      <c r="BI296" s="215">
        <v>10368</v>
      </c>
      <c r="BJ296" s="215">
        <f t="shared" si="295"/>
        <v>21254400000</v>
      </c>
      <c r="BK296" s="215">
        <f t="shared" si="320"/>
        <v>3110.4</v>
      </c>
      <c r="BL296" s="215">
        <f t="shared" si="296"/>
        <v>6376320000</v>
      </c>
      <c r="BM296" s="215">
        <f t="shared" si="321"/>
        <v>33177.599999999999</v>
      </c>
      <c r="BN296" s="215">
        <f t="shared" si="322"/>
        <v>68014080000</v>
      </c>
      <c r="BO296" s="215">
        <f t="shared" si="323"/>
        <v>7013958531.8399982</v>
      </c>
      <c r="BP296" s="215">
        <f t="shared" si="324"/>
        <v>20404224000</v>
      </c>
      <c r="BQ296" s="215">
        <v>11404.8</v>
      </c>
      <c r="BR296" s="215">
        <f t="shared" si="297"/>
        <v>23379840000</v>
      </c>
      <c r="BS296" s="215">
        <f t="shared" si="325"/>
        <v>3421.4399999999996</v>
      </c>
      <c r="BT296" s="215">
        <f t="shared" si="298"/>
        <v>7013951999.999999</v>
      </c>
      <c r="BU296" s="215">
        <v>10368</v>
      </c>
      <c r="BV296" s="215">
        <f t="shared" si="299"/>
        <v>21254400000</v>
      </c>
      <c r="BW296" s="215">
        <f t="shared" si="326"/>
        <v>3110.4</v>
      </c>
      <c r="BX296" s="215">
        <f t="shared" si="300"/>
        <v>6376320000</v>
      </c>
      <c r="BY296" s="215">
        <v>7257.6</v>
      </c>
      <c r="BZ296" s="215">
        <f t="shared" si="301"/>
        <v>14878080000</v>
      </c>
      <c r="CA296" s="215">
        <f t="shared" si="327"/>
        <v>2177.2800000000002</v>
      </c>
      <c r="CB296" s="215">
        <f t="shared" si="302"/>
        <v>4463424000</v>
      </c>
      <c r="CC296" s="215">
        <f t="shared" si="328"/>
        <v>29030.399999999998</v>
      </c>
      <c r="CD296" s="215">
        <f t="shared" si="329"/>
        <v>59512320000</v>
      </c>
      <c r="CE296" s="219">
        <f t="shared" si="330"/>
        <v>8709.119999999999</v>
      </c>
      <c r="CF296" s="219">
        <f t="shared" si="331"/>
        <v>17853696000</v>
      </c>
      <c r="CG296" s="241">
        <f t="shared" si="332"/>
        <v>31103.999999999996</v>
      </c>
      <c r="CH296" s="241">
        <f t="shared" si="333"/>
        <v>63763200000</v>
      </c>
      <c r="CI296" s="241">
        <f t="shared" si="334"/>
        <v>0</v>
      </c>
      <c r="CJ296" s="241"/>
      <c r="CK296" s="241"/>
      <c r="CL296" s="241"/>
      <c r="CM296" s="24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row>
    <row r="297" spans="1:137" s="3" customFormat="1" x14ac:dyDescent="0.35">
      <c r="A297" s="43" t="s">
        <v>11</v>
      </c>
      <c r="B297" s="23" t="s">
        <v>525</v>
      </c>
      <c r="C297" s="5" t="s">
        <v>544</v>
      </c>
      <c r="D297" s="6"/>
      <c r="E297" s="6">
        <v>12</v>
      </c>
      <c r="F297" s="6">
        <v>21</v>
      </c>
      <c r="G297" s="7">
        <v>41631580</v>
      </c>
      <c r="H297" s="8">
        <f t="shared" si="303"/>
        <v>1982456.1904761905</v>
      </c>
      <c r="I297" s="12">
        <f t="shared" si="338"/>
        <v>91.666666666666671</v>
      </c>
      <c r="J297" s="13">
        <f t="shared" si="339"/>
        <v>1100</v>
      </c>
      <c r="K297" s="14">
        <v>23100</v>
      </c>
      <c r="L297" s="14">
        <f t="shared" si="340"/>
        <v>45794738000</v>
      </c>
      <c r="M297" s="218">
        <f t="shared" si="277"/>
        <v>91.666666666666671</v>
      </c>
      <c r="N297" s="218">
        <f t="shared" si="278"/>
        <v>1100</v>
      </c>
      <c r="O297" s="230">
        <v>23100</v>
      </c>
      <c r="P297" s="17">
        <f t="shared" si="341"/>
        <v>45794738000</v>
      </c>
      <c r="Q297" s="237">
        <v>0.3</v>
      </c>
      <c r="R297" s="8">
        <f t="shared" si="342"/>
        <v>6930</v>
      </c>
      <c r="S297" s="212">
        <f t="shared" si="343"/>
        <v>30030</v>
      </c>
      <c r="T297" s="212">
        <f t="shared" si="344"/>
        <v>59533159400</v>
      </c>
      <c r="U297" s="215">
        <v>1155</v>
      </c>
      <c r="V297" s="215">
        <f t="shared" si="279"/>
        <v>2289736900</v>
      </c>
      <c r="W297" s="215">
        <f t="shared" si="304"/>
        <v>346.5</v>
      </c>
      <c r="X297" s="215">
        <f t="shared" si="280"/>
        <v>686921070</v>
      </c>
      <c r="Y297" s="221">
        <v>1617.0000000000002</v>
      </c>
      <c r="Z297" s="221">
        <f t="shared" si="281"/>
        <v>3205631660.0000005</v>
      </c>
      <c r="AA297" s="221">
        <f t="shared" si="305"/>
        <v>485.1</v>
      </c>
      <c r="AB297" s="221">
        <f t="shared" si="282"/>
        <v>961689498.00000012</v>
      </c>
      <c r="AC297" s="215">
        <v>1617.0000000000002</v>
      </c>
      <c r="AD297" s="215">
        <f t="shared" si="283"/>
        <v>3205631660.0000005</v>
      </c>
      <c r="AE297" s="215">
        <f t="shared" si="306"/>
        <v>485.1</v>
      </c>
      <c r="AF297" s="215">
        <f t="shared" si="284"/>
        <v>961689498.00000012</v>
      </c>
      <c r="AG297" s="215">
        <f t="shared" si="307"/>
        <v>4389</v>
      </c>
      <c r="AH297" s="215">
        <f t="shared" si="308"/>
        <v>8701000220</v>
      </c>
      <c r="AI297" s="215">
        <f t="shared" si="309"/>
        <v>1316.7</v>
      </c>
      <c r="AJ297" s="215">
        <f t="shared" si="310"/>
        <v>2610300066</v>
      </c>
      <c r="AK297" s="214">
        <v>1617.0000000000002</v>
      </c>
      <c r="AL297" s="215">
        <f t="shared" si="285"/>
        <v>3205631660.0000005</v>
      </c>
      <c r="AM297" s="215">
        <f t="shared" si="311"/>
        <v>485.1</v>
      </c>
      <c r="AN297" s="215">
        <f t="shared" si="286"/>
        <v>961689498.00000012</v>
      </c>
      <c r="AO297" s="215">
        <v>1848</v>
      </c>
      <c r="AP297" s="215">
        <f t="shared" si="287"/>
        <v>3663579040</v>
      </c>
      <c r="AQ297" s="215">
        <f t="shared" si="312"/>
        <v>554.4</v>
      </c>
      <c r="AR297" s="215">
        <f t="shared" si="288"/>
        <v>1099073712</v>
      </c>
      <c r="AS297" s="215">
        <v>1386</v>
      </c>
      <c r="AT297" s="215">
        <f t="shared" si="289"/>
        <v>2747684280</v>
      </c>
      <c r="AU297" s="215">
        <f t="shared" si="313"/>
        <v>415.8</v>
      </c>
      <c r="AV297" s="215">
        <f t="shared" si="290"/>
        <v>824305284</v>
      </c>
      <c r="AW297" s="215">
        <f t="shared" si="314"/>
        <v>4851</v>
      </c>
      <c r="AX297" s="215">
        <f t="shared" si="315"/>
        <v>9616894980</v>
      </c>
      <c r="AY297" s="215">
        <f t="shared" si="316"/>
        <v>1455.3000000000002</v>
      </c>
      <c r="AZ297" s="215">
        <f t="shared" si="317"/>
        <v>2885068494</v>
      </c>
      <c r="BA297" s="215">
        <v>2541</v>
      </c>
      <c r="BB297" s="215">
        <f t="shared" si="291"/>
        <v>5037421180</v>
      </c>
      <c r="BC297" s="215">
        <f t="shared" si="318"/>
        <v>762.3</v>
      </c>
      <c r="BD297" s="215">
        <f t="shared" si="292"/>
        <v>1511226354</v>
      </c>
      <c r="BE297" s="214">
        <v>2541</v>
      </c>
      <c r="BF297" s="215">
        <f t="shared" si="293"/>
        <v>5037421180</v>
      </c>
      <c r="BG297" s="215">
        <f t="shared" si="319"/>
        <v>762.3</v>
      </c>
      <c r="BH297" s="215">
        <f t="shared" si="294"/>
        <v>1511226354</v>
      </c>
      <c r="BI297" s="215">
        <v>2310</v>
      </c>
      <c r="BJ297" s="215">
        <f t="shared" si="295"/>
        <v>4579473800</v>
      </c>
      <c r="BK297" s="215">
        <f t="shared" si="320"/>
        <v>693</v>
      </c>
      <c r="BL297" s="215">
        <f t="shared" si="296"/>
        <v>1373842140</v>
      </c>
      <c r="BM297" s="215">
        <f t="shared" si="321"/>
        <v>7392</v>
      </c>
      <c r="BN297" s="215">
        <f t="shared" si="322"/>
        <v>14654316160</v>
      </c>
      <c r="BO297" s="215">
        <f t="shared" si="323"/>
        <v>1511227809.3</v>
      </c>
      <c r="BP297" s="215">
        <f t="shared" si="324"/>
        <v>4396294848</v>
      </c>
      <c r="BQ297" s="215">
        <v>2541</v>
      </c>
      <c r="BR297" s="215">
        <f t="shared" si="297"/>
        <v>5037421180</v>
      </c>
      <c r="BS297" s="215">
        <f t="shared" si="325"/>
        <v>762.3</v>
      </c>
      <c r="BT297" s="215">
        <f t="shared" si="298"/>
        <v>1511226354</v>
      </c>
      <c r="BU297" s="215">
        <v>2310</v>
      </c>
      <c r="BV297" s="215">
        <f t="shared" si="299"/>
        <v>4579473800</v>
      </c>
      <c r="BW297" s="215">
        <f t="shared" si="326"/>
        <v>693</v>
      </c>
      <c r="BX297" s="215">
        <f t="shared" si="300"/>
        <v>1373842140</v>
      </c>
      <c r="BY297" s="215">
        <v>1617.0000000000002</v>
      </c>
      <c r="BZ297" s="215">
        <f t="shared" si="301"/>
        <v>3205631660.0000005</v>
      </c>
      <c r="CA297" s="215">
        <f t="shared" si="327"/>
        <v>485.1</v>
      </c>
      <c r="CB297" s="215">
        <f t="shared" si="302"/>
        <v>961689498.00000012</v>
      </c>
      <c r="CC297" s="215">
        <f t="shared" si="328"/>
        <v>6468</v>
      </c>
      <c r="CD297" s="215">
        <f t="shared" si="329"/>
        <v>12822526640</v>
      </c>
      <c r="CE297" s="219">
        <f t="shared" si="330"/>
        <v>1940.3999999999999</v>
      </c>
      <c r="CF297" s="219">
        <f t="shared" si="331"/>
        <v>3846757992</v>
      </c>
      <c r="CG297" s="241">
        <f t="shared" si="332"/>
        <v>6930.0000000000009</v>
      </c>
      <c r="CH297" s="241">
        <f t="shared" si="333"/>
        <v>13738421400</v>
      </c>
      <c r="CI297" s="241">
        <f t="shared" si="334"/>
        <v>0</v>
      </c>
      <c r="CJ297" s="241"/>
      <c r="CK297" s="241"/>
      <c r="CL297" s="241"/>
      <c r="CM297" s="24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row>
    <row r="298" spans="1:137" s="3" customFormat="1" x14ac:dyDescent="0.35">
      <c r="A298" s="43" t="s">
        <v>11</v>
      </c>
      <c r="B298" s="23" t="s">
        <v>527</v>
      </c>
      <c r="C298" s="5" t="s">
        <v>378</v>
      </c>
      <c r="D298" s="6"/>
      <c r="E298" s="6">
        <v>12</v>
      </c>
      <c r="F298" s="6">
        <v>60</v>
      </c>
      <c r="G298" s="7">
        <v>60514376</v>
      </c>
      <c r="H298" s="8">
        <f t="shared" si="303"/>
        <v>1008572.9333333333</v>
      </c>
      <c r="I298" s="12">
        <f t="shared" si="338"/>
        <v>100</v>
      </c>
      <c r="J298" s="13">
        <f t="shared" si="339"/>
        <v>1200</v>
      </c>
      <c r="K298" s="14">
        <v>72000</v>
      </c>
      <c r="L298" s="14">
        <f t="shared" si="340"/>
        <v>72617251200</v>
      </c>
      <c r="M298" s="218">
        <f t="shared" si="277"/>
        <v>100</v>
      </c>
      <c r="N298" s="218">
        <f t="shared" si="278"/>
        <v>1200</v>
      </c>
      <c r="O298" s="230">
        <v>72000</v>
      </c>
      <c r="P298" s="17">
        <f t="shared" si="341"/>
        <v>72617251200</v>
      </c>
      <c r="Q298" s="237">
        <v>0.3</v>
      </c>
      <c r="R298" s="8">
        <f t="shared" si="342"/>
        <v>21600</v>
      </c>
      <c r="S298" s="212">
        <f t="shared" si="343"/>
        <v>93600</v>
      </c>
      <c r="T298" s="212">
        <f t="shared" si="344"/>
        <v>94402426560</v>
      </c>
      <c r="U298" s="215">
        <v>3600</v>
      </c>
      <c r="V298" s="215">
        <f t="shared" si="279"/>
        <v>3630862560</v>
      </c>
      <c r="W298" s="215">
        <f t="shared" si="304"/>
        <v>1080</v>
      </c>
      <c r="X298" s="215">
        <f t="shared" si="280"/>
        <v>1089258768</v>
      </c>
      <c r="Y298" s="221">
        <v>5040.0000000000009</v>
      </c>
      <c r="Z298" s="221">
        <f t="shared" si="281"/>
        <v>5083207584.000001</v>
      </c>
      <c r="AA298" s="221">
        <f t="shared" si="305"/>
        <v>1512.0000000000002</v>
      </c>
      <c r="AB298" s="221">
        <f t="shared" si="282"/>
        <v>1524962275.2000003</v>
      </c>
      <c r="AC298" s="215">
        <v>5040.0000000000009</v>
      </c>
      <c r="AD298" s="215">
        <f t="shared" si="283"/>
        <v>5083207584.000001</v>
      </c>
      <c r="AE298" s="215">
        <f t="shared" si="306"/>
        <v>1512.0000000000002</v>
      </c>
      <c r="AF298" s="215">
        <f t="shared" si="284"/>
        <v>1524962275.2000003</v>
      </c>
      <c r="AG298" s="215">
        <f t="shared" si="307"/>
        <v>13680.000000000002</v>
      </c>
      <c r="AH298" s="215">
        <f t="shared" si="308"/>
        <v>13797277728.000002</v>
      </c>
      <c r="AI298" s="215">
        <f t="shared" si="309"/>
        <v>4104</v>
      </c>
      <c r="AJ298" s="215">
        <f t="shared" si="310"/>
        <v>4139183318.4000006</v>
      </c>
      <c r="AK298" s="214">
        <v>5040.0000000000009</v>
      </c>
      <c r="AL298" s="215">
        <f t="shared" si="285"/>
        <v>5083207584.000001</v>
      </c>
      <c r="AM298" s="215">
        <f t="shared" si="311"/>
        <v>1512.0000000000002</v>
      </c>
      <c r="AN298" s="215">
        <f t="shared" si="286"/>
        <v>1524962275.2000003</v>
      </c>
      <c r="AO298" s="215">
        <v>5760</v>
      </c>
      <c r="AP298" s="215">
        <f t="shared" si="287"/>
        <v>5809380096</v>
      </c>
      <c r="AQ298" s="215">
        <f t="shared" si="312"/>
        <v>1728</v>
      </c>
      <c r="AR298" s="215">
        <f t="shared" si="288"/>
        <v>1742814028.8</v>
      </c>
      <c r="AS298" s="215">
        <v>4320</v>
      </c>
      <c r="AT298" s="215">
        <f t="shared" si="289"/>
        <v>4357035072</v>
      </c>
      <c r="AU298" s="215">
        <f t="shared" si="313"/>
        <v>1296</v>
      </c>
      <c r="AV298" s="215">
        <f t="shared" si="290"/>
        <v>1307110521.5999999</v>
      </c>
      <c r="AW298" s="215">
        <f t="shared" si="314"/>
        <v>15120</v>
      </c>
      <c r="AX298" s="215">
        <f t="shared" si="315"/>
        <v>15249622752</v>
      </c>
      <c r="AY298" s="215">
        <f t="shared" si="316"/>
        <v>4536</v>
      </c>
      <c r="AZ298" s="215">
        <f t="shared" si="317"/>
        <v>4574886825.6000004</v>
      </c>
      <c r="BA298" s="215">
        <v>7920</v>
      </c>
      <c r="BB298" s="215">
        <f t="shared" si="291"/>
        <v>7987897632</v>
      </c>
      <c r="BC298" s="215">
        <f t="shared" si="318"/>
        <v>2376</v>
      </c>
      <c r="BD298" s="215">
        <f t="shared" si="292"/>
        <v>2396369289.5999999</v>
      </c>
      <c r="BE298" s="214">
        <v>7920</v>
      </c>
      <c r="BF298" s="215">
        <f t="shared" si="293"/>
        <v>7987897632</v>
      </c>
      <c r="BG298" s="215">
        <f t="shared" si="319"/>
        <v>2376</v>
      </c>
      <c r="BH298" s="215">
        <f t="shared" si="294"/>
        <v>2396369289.5999999</v>
      </c>
      <c r="BI298" s="215">
        <v>7200</v>
      </c>
      <c r="BJ298" s="215">
        <f t="shared" si="295"/>
        <v>7261725120</v>
      </c>
      <c r="BK298" s="215">
        <f t="shared" si="320"/>
        <v>2160</v>
      </c>
      <c r="BL298" s="215">
        <f t="shared" si="296"/>
        <v>2178517536</v>
      </c>
      <c r="BM298" s="215">
        <f t="shared" si="321"/>
        <v>23040</v>
      </c>
      <c r="BN298" s="215">
        <f t="shared" si="322"/>
        <v>23237520384</v>
      </c>
      <c r="BO298" s="215">
        <f t="shared" si="323"/>
        <v>2396373825.5999999</v>
      </c>
      <c r="BP298" s="215">
        <f t="shared" si="324"/>
        <v>6971256115.2000008</v>
      </c>
      <c r="BQ298" s="215">
        <v>7920</v>
      </c>
      <c r="BR298" s="215">
        <f t="shared" si="297"/>
        <v>7987897632</v>
      </c>
      <c r="BS298" s="215">
        <f t="shared" si="325"/>
        <v>2376</v>
      </c>
      <c r="BT298" s="215">
        <f t="shared" si="298"/>
        <v>2396369289.5999999</v>
      </c>
      <c r="BU298" s="215">
        <v>7200</v>
      </c>
      <c r="BV298" s="215">
        <f t="shared" si="299"/>
        <v>7261725120</v>
      </c>
      <c r="BW298" s="215">
        <f t="shared" si="326"/>
        <v>2160</v>
      </c>
      <c r="BX298" s="215">
        <f t="shared" si="300"/>
        <v>2178517536</v>
      </c>
      <c r="BY298" s="215">
        <v>5040.0000000000009</v>
      </c>
      <c r="BZ298" s="215">
        <f t="shared" si="301"/>
        <v>5083207584.000001</v>
      </c>
      <c r="CA298" s="215">
        <f t="shared" si="327"/>
        <v>1512.0000000000002</v>
      </c>
      <c r="CB298" s="215">
        <f t="shared" si="302"/>
        <v>1524962275.2000003</v>
      </c>
      <c r="CC298" s="215">
        <f t="shared" si="328"/>
        <v>20160</v>
      </c>
      <c r="CD298" s="215">
        <f t="shared" si="329"/>
        <v>20332830336</v>
      </c>
      <c r="CE298" s="219">
        <f t="shared" si="330"/>
        <v>6048</v>
      </c>
      <c r="CF298" s="219">
        <f t="shared" si="331"/>
        <v>6099849100.8000002</v>
      </c>
      <c r="CG298" s="241">
        <f t="shared" si="332"/>
        <v>21600</v>
      </c>
      <c r="CH298" s="241">
        <f t="shared" si="333"/>
        <v>21785175360</v>
      </c>
      <c r="CI298" s="241">
        <f t="shared" si="334"/>
        <v>0</v>
      </c>
      <c r="CJ298" s="241"/>
      <c r="CK298" s="241"/>
      <c r="CL298" s="241"/>
      <c r="CM298" s="24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row>
    <row r="299" spans="1:137" s="3" customFormat="1" x14ac:dyDescent="0.35">
      <c r="A299" s="43" t="s">
        <v>11</v>
      </c>
      <c r="B299" s="23" t="s">
        <v>528</v>
      </c>
      <c r="C299" s="5" t="s">
        <v>379</v>
      </c>
      <c r="D299" s="6" t="s">
        <v>113</v>
      </c>
      <c r="E299" s="6">
        <v>12</v>
      </c>
      <c r="F299" s="6">
        <v>30</v>
      </c>
      <c r="G299" s="7">
        <v>20756250</v>
      </c>
      <c r="H299" s="8">
        <f t="shared" si="303"/>
        <v>691875</v>
      </c>
      <c r="I299" s="12">
        <f t="shared" si="338"/>
        <v>40</v>
      </c>
      <c r="J299" s="13">
        <f t="shared" si="339"/>
        <v>480</v>
      </c>
      <c r="K299" s="14">
        <v>14400</v>
      </c>
      <c r="L299" s="14">
        <f t="shared" si="340"/>
        <v>9963000000</v>
      </c>
      <c r="M299" s="218">
        <f t="shared" si="277"/>
        <v>40</v>
      </c>
      <c r="N299" s="218">
        <f t="shared" si="278"/>
        <v>480</v>
      </c>
      <c r="O299" s="230">
        <v>14400</v>
      </c>
      <c r="P299" s="17">
        <f t="shared" si="341"/>
        <v>9963000000</v>
      </c>
      <c r="Q299" s="237">
        <v>0.3</v>
      </c>
      <c r="R299" s="8">
        <f t="shared" si="342"/>
        <v>4320</v>
      </c>
      <c r="S299" s="212">
        <f t="shared" si="343"/>
        <v>18720</v>
      </c>
      <c r="T299" s="212">
        <f t="shared" si="344"/>
        <v>12951900000</v>
      </c>
      <c r="U299" s="215">
        <v>720</v>
      </c>
      <c r="V299" s="215">
        <f t="shared" si="279"/>
        <v>498150000</v>
      </c>
      <c r="W299" s="215">
        <f t="shared" si="304"/>
        <v>216</v>
      </c>
      <c r="X299" s="215">
        <f t="shared" si="280"/>
        <v>149445000</v>
      </c>
      <c r="Y299" s="221">
        <v>1008.0000000000001</v>
      </c>
      <c r="Z299" s="221">
        <f t="shared" si="281"/>
        <v>697410000.00000012</v>
      </c>
      <c r="AA299" s="221">
        <f t="shared" si="305"/>
        <v>302.40000000000003</v>
      </c>
      <c r="AB299" s="221">
        <f t="shared" si="282"/>
        <v>209223000.00000003</v>
      </c>
      <c r="AC299" s="215">
        <v>1008.0000000000001</v>
      </c>
      <c r="AD299" s="215">
        <f t="shared" si="283"/>
        <v>697410000.00000012</v>
      </c>
      <c r="AE299" s="215">
        <f t="shared" si="306"/>
        <v>302.40000000000003</v>
      </c>
      <c r="AF299" s="215">
        <f t="shared" si="284"/>
        <v>209223000.00000003</v>
      </c>
      <c r="AG299" s="215">
        <f t="shared" si="307"/>
        <v>2736</v>
      </c>
      <c r="AH299" s="215">
        <f t="shared" si="308"/>
        <v>1892970000.0000002</v>
      </c>
      <c r="AI299" s="215">
        <f t="shared" si="309"/>
        <v>820.80000000000007</v>
      </c>
      <c r="AJ299" s="215">
        <f t="shared" si="310"/>
        <v>567891000</v>
      </c>
      <c r="AK299" s="214">
        <v>1008.0000000000001</v>
      </c>
      <c r="AL299" s="215">
        <f t="shared" si="285"/>
        <v>697410000.00000012</v>
      </c>
      <c r="AM299" s="215">
        <f t="shared" si="311"/>
        <v>302.40000000000003</v>
      </c>
      <c r="AN299" s="215">
        <f t="shared" si="286"/>
        <v>209223000.00000003</v>
      </c>
      <c r="AO299" s="215">
        <v>1152</v>
      </c>
      <c r="AP299" s="215">
        <f t="shared" si="287"/>
        <v>797040000</v>
      </c>
      <c r="AQ299" s="215">
        <f t="shared" si="312"/>
        <v>345.59999999999997</v>
      </c>
      <c r="AR299" s="215">
        <f t="shared" si="288"/>
        <v>239111999.99999997</v>
      </c>
      <c r="AS299" s="215">
        <v>864</v>
      </c>
      <c r="AT299" s="215">
        <f t="shared" si="289"/>
        <v>597780000</v>
      </c>
      <c r="AU299" s="215">
        <f t="shared" si="313"/>
        <v>259.2</v>
      </c>
      <c r="AV299" s="215">
        <f t="shared" si="290"/>
        <v>179334000</v>
      </c>
      <c r="AW299" s="215">
        <f t="shared" si="314"/>
        <v>3024</v>
      </c>
      <c r="AX299" s="215">
        <f t="shared" si="315"/>
        <v>2092230000</v>
      </c>
      <c r="AY299" s="215">
        <f t="shared" si="316"/>
        <v>907.2</v>
      </c>
      <c r="AZ299" s="215">
        <f t="shared" si="317"/>
        <v>627669000</v>
      </c>
      <c r="BA299" s="215">
        <v>1584</v>
      </c>
      <c r="BB299" s="215">
        <f t="shared" si="291"/>
        <v>1095930000</v>
      </c>
      <c r="BC299" s="215">
        <f t="shared" si="318"/>
        <v>475.2</v>
      </c>
      <c r="BD299" s="215">
        <f t="shared" si="292"/>
        <v>328779000</v>
      </c>
      <c r="BE299" s="214">
        <v>1584</v>
      </c>
      <c r="BF299" s="215">
        <f t="shared" si="293"/>
        <v>1095930000</v>
      </c>
      <c r="BG299" s="215">
        <f t="shared" si="319"/>
        <v>475.2</v>
      </c>
      <c r="BH299" s="215">
        <f t="shared" si="294"/>
        <v>328779000</v>
      </c>
      <c r="BI299" s="215">
        <v>1440</v>
      </c>
      <c r="BJ299" s="215">
        <f t="shared" si="295"/>
        <v>996300000</v>
      </c>
      <c r="BK299" s="215">
        <f t="shared" si="320"/>
        <v>432</v>
      </c>
      <c r="BL299" s="215">
        <f t="shared" si="296"/>
        <v>298890000</v>
      </c>
      <c r="BM299" s="215">
        <f t="shared" si="321"/>
        <v>4608</v>
      </c>
      <c r="BN299" s="215">
        <f t="shared" si="322"/>
        <v>3188160000</v>
      </c>
      <c r="BO299" s="215">
        <f t="shared" si="323"/>
        <v>328779907.19999999</v>
      </c>
      <c r="BP299" s="215">
        <f t="shared" si="324"/>
        <v>956448000</v>
      </c>
      <c r="BQ299" s="215">
        <v>1584</v>
      </c>
      <c r="BR299" s="215">
        <f t="shared" si="297"/>
        <v>1095930000</v>
      </c>
      <c r="BS299" s="215">
        <f t="shared" si="325"/>
        <v>475.2</v>
      </c>
      <c r="BT299" s="215">
        <f t="shared" si="298"/>
        <v>328779000</v>
      </c>
      <c r="BU299" s="215">
        <v>1440</v>
      </c>
      <c r="BV299" s="215">
        <f t="shared" si="299"/>
        <v>996300000</v>
      </c>
      <c r="BW299" s="215">
        <f t="shared" si="326"/>
        <v>432</v>
      </c>
      <c r="BX299" s="215">
        <f t="shared" si="300"/>
        <v>298890000</v>
      </c>
      <c r="BY299" s="215">
        <v>1008.0000000000001</v>
      </c>
      <c r="BZ299" s="215">
        <f t="shared" si="301"/>
        <v>697410000.00000012</v>
      </c>
      <c r="CA299" s="215">
        <f t="shared" si="327"/>
        <v>302.40000000000003</v>
      </c>
      <c r="CB299" s="215">
        <f t="shared" si="302"/>
        <v>209223000.00000003</v>
      </c>
      <c r="CC299" s="215">
        <f t="shared" si="328"/>
        <v>4032</v>
      </c>
      <c r="CD299" s="215">
        <f t="shared" si="329"/>
        <v>2789640000</v>
      </c>
      <c r="CE299" s="219">
        <f t="shared" si="330"/>
        <v>1209.6000000000001</v>
      </c>
      <c r="CF299" s="219">
        <f t="shared" si="331"/>
        <v>836892000</v>
      </c>
      <c r="CG299" s="241">
        <f t="shared" si="332"/>
        <v>4320</v>
      </c>
      <c r="CH299" s="241">
        <f t="shared" si="333"/>
        <v>2988900000</v>
      </c>
      <c r="CI299" s="241">
        <f t="shared" si="334"/>
        <v>0</v>
      </c>
      <c r="CJ299" s="241"/>
      <c r="CK299" s="241"/>
      <c r="CL299" s="241"/>
      <c r="CM299" s="24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row>
    <row r="300" spans="1:137" s="3" customFormat="1" x14ac:dyDescent="0.35">
      <c r="A300" s="43" t="s">
        <v>11</v>
      </c>
      <c r="B300" s="23" t="s">
        <v>529</v>
      </c>
      <c r="C300" s="5" t="s">
        <v>380</v>
      </c>
      <c r="D300" s="6" t="s">
        <v>113</v>
      </c>
      <c r="E300" s="6">
        <v>12</v>
      </c>
      <c r="F300" s="6">
        <v>30</v>
      </c>
      <c r="G300" s="7">
        <v>13248797</v>
      </c>
      <c r="H300" s="8">
        <f t="shared" si="303"/>
        <v>441626.56666666665</v>
      </c>
      <c r="I300" s="12">
        <f t="shared" si="338"/>
        <v>20</v>
      </c>
      <c r="J300" s="13">
        <f t="shared" si="339"/>
        <v>240</v>
      </c>
      <c r="K300" s="14">
        <v>7200</v>
      </c>
      <c r="L300" s="14">
        <f t="shared" si="340"/>
        <v>3179711280</v>
      </c>
      <c r="M300" s="218">
        <f t="shared" si="277"/>
        <v>20</v>
      </c>
      <c r="N300" s="218">
        <f t="shared" si="278"/>
        <v>240</v>
      </c>
      <c r="O300" s="230">
        <v>7200</v>
      </c>
      <c r="P300" s="17">
        <f t="shared" si="341"/>
        <v>3179711280</v>
      </c>
      <c r="Q300" s="237">
        <v>0.3</v>
      </c>
      <c r="R300" s="8">
        <f t="shared" si="342"/>
        <v>2160</v>
      </c>
      <c r="S300" s="212">
        <f t="shared" si="343"/>
        <v>9360</v>
      </c>
      <c r="T300" s="212">
        <f t="shared" si="344"/>
        <v>4133624664</v>
      </c>
      <c r="U300" s="215">
        <v>360</v>
      </c>
      <c r="V300" s="215">
        <f t="shared" si="279"/>
        <v>158985564</v>
      </c>
      <c r="W300" s="215">
        <f t="shared" si="304"/>
        <v>108</v>
      </c>
      <c r="X300" s="215">
        <f t="shared" si="280"/>
        <v>47695669.199999996</v>
      </c>
      <c r="Y300" s="221">
        <v>504.00000000000006</v>
      </c>
      <c r="Z300" s="221">
        <f t="shared" si="281"/>
        <v>222579789.60000002</v>
      </c>
      <c r="AA300" s="221">
        <f t="shared" si="305"/>
        <v>151.20000000000002</v>
      </c>
      <c r="AB300" s="221">
        <f t="shared" si="282"/>
        <v>66773936.880000003</v>
      </c>
      <c r="AC300" s="215">
        <v>504.00000000000006</v>
      </c>
      <c r="AD300" s="215">
        <f t="shared" si="283"/>
        <v>222579789.60000002</v>
      </c>
      <c r="AE300" s="215">
        <f t="shared" si="306"/>
        <v>151.20000000000002</v>
      </c>
      <c r="AF300" s="215">
        <f t="shared" si="284"/>
        <v>66773936.880000003</v>
      </c>
      <c r="AG300" s="215">
        <f t="shared" si="307"/>
        <v>1368</v>
      </c>
      <c r="AH300" s="215">
        <f t="shared" si="308"/>
        <v>604145143.20000005</v>
      </c>
      <c r="AI300" s="215">
        <f t="shared" si="309"/>
        <v>410.40000000000003</v>
      </c>
      <c r="AJ300" s="215">
        <f t="shared" si="310"/>
        <v>181243542.96000001</v>
      </c>
      <c r="AK300" s="214">
        <v>504.00000000000006</v>
      </c>
      <c r="AL300" s="215">
        <f t="shared" si="285"/>
        <v>222579789.60000002</v>
      </c>
      <c r="AM300" s="215">
        <f t="shared" si="311"/>
        <v>151.20000000000002</v>
      </c>
      <c r="AN300" s="215">
        <f t="shared" si="286"/>
        <v>66773936.880000003</v>
      </c>
      <c r="AO300" s="215">
        <v>576</v>
      </c>
      <c r="AP300" s="215">
        <f t="shared" si="287"/>
        <v>254376902.39999998</v>
      </c>
      <c r="AQ300" s="215">
        <f t="shared" si="312"/>
        <v>172.79999999999998</v>
      </c>
      <c r="AR300" s="215">
        <f t="shared" si="288"/>
        <v>76313070.719999984</v>
      </c>
      <c r="AS300" s="215">
        <v>432</v>
      </c>
      <c r="AT300" s="215">
        <f t="shared" si="289"/>
        <v>190782676.79999998</v>
      </c>
      <c r="AU300" s="215">
        <f t="shared" si="313"/>
        <v>129.6</v>
      </c>
      <c r="AV300" s="215">
        <f t="shared" si="290"/>
        <v>57234803.039999999</v>
      </c>
      <c r="AW300" s="215">
        <f t="shared" si="314"/>
        <v>1512</v>
      </c>
      <c r="AX300" s="215">
        <f t="shared" si="315"/>
        <v>667739368.79999995</v>
      </c>
      <c r="AY300" s="215">
        <f t="shared" si="316"/>
        <v>453.6</v>
      </c>
      <c r="AZ300" s="215">
        <f t="shared" si="317"/>
        <v>200321810.63999999</v>
      </c>
      <c r="BA300" s="215">
        <v>792</v>
      </c>
      <c r="BB300" s="215">
        <f t="shared" si="291"/>
        <v>349768240.80000001</v>
      </c>
      <c r="BC300" s="215">
        <f t="shared" si="318"/>
        <v>237.6</v>
      </c>
      <c r="BD300" s="215">
        <f t="shared" si="292"/>
        <v>104930472.23999999</v>
      </c>
      <c r="BE300" s="214">
        <v>792</v>
      </c>
      <c r="BF300" s="215">
        <f t="shared" si="293"/>
        <v>349768240.80000001</v>
      </c>
      <c r="BG300" s="215">
        <f t="shared" si="319"/>
        <v>237.6</v>
      </c>
      <c r="BH300" s="215">
        <f t="shared" si="294"/>
        <v>104930472.23999999</v>
      </c>
      <c r="BI300" s="215">
        <v>720</v>
      </c>
      <c r="BJ300" s="215">
        <f t="shared" si="295"/>
        <v>317971128</v>
      </c>
      <c r="BK300" s="215">
        <f t="shared" si="320"/>
        <v>216</v>
      </c>
      <c r="BL300" s="215">
        <f t="shared" si="296"/>
        <v>95391338.399999991</v>
      </c>
      <c r="BM300" s="215">
        <f t="shared" si="321"/>
        <v>2304</v>
      </c>
      <c r="BN300" s="215">
        <f t="shared" si="322"/>
        <v>1017507609.5999999</v>
      </c>
      <c r="BO300" s="215">
        <f t="shared" si="323"/>
        <v>104930925.83999999</v>
      </c>
      <c r="BP300" s="215">
        <f t="shared" si="324"/>
        <v>305252282.88</v>
      </c>
      <c r="BQ300" s="215">
        <v>792</v>
      </c>
      <c r="BR300" s="215">
        <f t="shared" si="297"/>
        <v>349768240.80000001</v>
      </c>
      <c r="BS300" s="215">
        <f t="shared" si="325"/>
        <v>237.6</v>
      </c>
      <c r="BT300" s="215">
        <f t="shared" si="298"/>
        <v>104930472.23999999</v>
      </c>
      <c r="BU300" s="215">
        <v>720</v>
      </c>
      <c r="BV300" s="215">
        <f t="shared" si="299"/>
        <v>317971128</v>
      </c>
      <c r="BW300" s="215">
        <f t="shared" si="326"/>
        <v>216</v>
      </c>
      <c r="BX300" s="215">
        <f t="shared" si="300"/>
        <v>95391338.399999991</v>
      </c>
      <c r="BY300" s="215">
        <v>504.00000000000006</v>
      </c>
      <c r="BZ300" s="215">
        <f t="shared" si="301"/>
        <v>222579789.60000002</v>
      </c>
      <c r="CA300" s="215">
        <f t="shared" si="327"/>
        <v>151.20000000000002</v>
      </c>
      <c r="CB300" s="215">
        <f t="shared" si="302"/>
        <v>66773936.880000003</v>
      </c>
      <c r="CC300" s="215">
        <f t="shared" si="328"/>
        <v>2016</v>
      </c>
      <c r="CD300" s="215">
        <f t="shared" si="329"/>
        <v>890319158.4000001</v>
      </c>
      <c r="CE300" s="219">
        <f t="shared" si="330"/>
        <v>604.80000000000007</v>
      </c>
      <c r="CF300" s="219">
        <f t="shared" si="331"/>
        <v>267095747.51999998</v>
      </c>
      <c r="CG300" s="241">
        <f t="shared" si="332"/>
        <v>2160</v>
      </c>
      <c r="CH300" s="241">
        <f t="shared" si="333"/>
        <v>953913384</v>
      </c>
      <c r="CI300" s="241">
        <f t="shared" si="334"/>
        <v>0</v>
      </c>
      <c r="CJ300" s="241"/>
      <c r="CK300" s="241"/>
      <c r="CL300" s="241"/>
      <c r="CM300" s="24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row>
    <row r="301" spans="1:137" x14ac:dyDescent="0.35">
      <c r="A301" s="43" t="s">
        <v>11</v>
      </c>
      <c r="B301" s="23" t="s">
        <v>530</v>
      </c>
      <c r="C301" s="5" t="s">
        <v>382</v>
      </c>
      <c r="D301" s="6"/>
      <c r="E301" s="6">
        <v>12</v>
      </c>
      <c r="F301" s="6">
        <v>30</v>
      </c>
      <c r="G301" s="7">
        <v>73598674</v>
      </c>
      <c r="H301" s="8">
        <f t="shared" si="303"/>
        <v>2453289.1333333333</v>
      </c>
      <c r="I301" s="12">
        <f t="shared" si="338"/>
        <v>24</v>
      </c>
      <c r="J301" s="13">
        <f t="shared" si="339"/>
        <v>288</v>
      </c>
      <c r="K301" s="14">
        <v>8640</v>
      </c>
      <c r="L301" s="14">
        <f t="shared" si="340"/>
        <v>21196418112</v>
      </c>
      <c r="M301" s="218">
        <f t="shared" si="277"/>
        <v>24</v>
      </c>
      <c r="N301" s="218">
        <f t="shared" si="278"/>
        <v>288</v>
      </c>
      <c r="O301" s="230">
        <v>8640</v>
      </c>
      <c r="P301" s="17">
        <f t="shared" si="341"/>
        <v>21196418112</v>
      </c>
      <c r="Q301" s="237">
        <v>0.3</v>
      </c>
      <c r="R301" s="8">
        <f t="shared" si="342"/>
        <v>2592</v>
      </c>
      <c r="S301" s="212">
        <f t="shared" si="343"/>
        <v>11232</v>
      </c>
      <c r="T301" s="212">
        <f t="shared" si="344"/>
        <v>27555343545.599998</v>
      </c>
      <c r="U301" s="215">
        <v>432</v>
      </c>
      <c r="V301" s="215">
        <f t="shared" si="279"/>
        <v>1059820905.6</v>
      </c>
      <c r="W301" s="215">
        <f t="shared" si="304"/>
        <v>129.6</v>
      </c>
      <c r="X301" s="215">
        <f t="shared" si="280"/>
        <v>317946271.68000001</v>
      </c>
      <c r="Y301" s="221">
        <v>604.80000000000007</v>
      </c>
      <c r="Z301" s="221">
        <f t="shared" si="281"/>
        <v>1483749267.8400002</v>
      </c>
      <c r="AA301" s="221">
        <f t="shared" si="305"/>
        <v>181.44000000000003</v>
      </c>
      <c r="AB301" s="221">
        <f t="shared" si="282"/>
        <v>445124780.35200006</v>
      </c>
      <c r="AC301" s="215">
        <v>604.80000000000007</v>
      </c>
      <c r="AD301" s="215">
        <f t="shared" si="283"/>
        <v>1483749267.8400002</v>
      </c>
      <c r="AE301" s="215">
        <f t="shared" si="306"/>
        <v>181.44000000000003</v>
      </c>
      <c r="AF301" s="215">
        <f t="shared" si="284"/>
        <v>445124780.35200006</v>
      </c>
      <c r="AG301" s="215">
        <f t="shared" si="307"/>
        <v>1641.6000000000001</v>
      </c>
      <c r="AH301" s="215">
        <f t="shared" si="308"/>
        <v>4027319441.2800002</v>
      </c>
      <c r="AI301" s="215">
        <f t="shared" si="309"/>
        <v>492.48</v>
      </c>
      <c r="AJ301" s="215">
        <f t="shared" si="310"/>
        <v>1208195832.3840001</v>
      </c>
      <c r="AK301" s="214">
        <v>604.80000000000007</v>
      </c>
      <c r="AL301" s="215">
        <f t="shared" si="285"/>
        <v>1483749267.8400002</v>
      </c>
      <c r="AM301" s="215">
        <f t="shared" si="311"/>
        <v>181.44000000000003</v>
      </c>
      <c r="AN301" s="215">
        <f t="shared" si="286"/>
        <v>445124780.35200006</v>
      </c>
      <c r="AO301" s="215">
        <v>691.2</v>
      </c>
      <c r="AP301" s="215">
        <f t="shared" si="287"/>
        <v>1695713448.96</v>
      </c>
      <c r="AQ301" s="215">
        <f t="shared" si="312"/>
        <v>207.36</v>
      </c>
      <c r="AR301" s="215">
        <f t="shared" si="288"/>
        <v>508714034.68800002</v>
      </c>
      <c r="AS301" s="215">
        <v>518.4</v>
      </c>
      <c r="AT301" s="215">
        <f t="shared" si="289"/>
        <v>1271785086.72</v>
      </c>
      <c r="AU301" s="215">
        <f t="shared" si="313"/>
        <v>155.51999999999998</v>
      </c>
      <c r="AV301" s="215">
        <f t="shared" si="290"/>
        <v>381535526.01599997</v>
      </c>
      <c r="AW301" s="215">
        <f t="shared" si="314"/>
        <v>1814.4</v>
      </c>
      <c r="AX301" s="215">
        <f t="shared" si="315"/>
        <v>4451247803.5200005</v>
      </c>
      <c r="AY301" s="215">
        <f t="shared" si="316"/>
        <v>544.32000000000005</v>
      </c>
      <c r="AZ301" s="215">
        <f t="shared" si="317"/>
        <v>1335374341.056</v>
      </c>
      <c r="BA301" s="215">
        <v>950.4</v>
      </c>
      <c r="BB301" s="215">
        <f t="shared" si="291"/>
        <v>2331605992.3199997</v>
      </c>
      <c r="BC301" s="215">
        <f t="shared" si="318"/>
        <v>285.12</v>
      </c>
      <c r="BD301" s="215">
        <f t="shared" si="292"/>
        <v>699481797.69599998</v>
      </c>
      <c r="BE301" s="214">
        <v>950.4</v>
      </c>
      <c r="BF301" s="215">
        <f t="shared" si="293"/>
        <v>2331605992.3199997</v>
      </c>
      <c r="BG301" s="215">
        <f t="shared" si="319"/>
        <v>285.12</v>
      </c>
      <c r="BH301" s="215">
        <f t="shared" si="294"/>
        <v>699481797.69599998</v>
      </c>
      <c r="BI301" s="215">
        <v>864</v>
      </c>
      <c r="BJ301" s="215">
        <f t="shared" si="295"/>
        <v>2119641811.2</v>
      </c>
      <c r="BK301" s="215">
        <f t="shared" si="320"/>
        <v>259.2</v>
      </c>
      <c r="BL301" s="215">
        <f t="shared" si="296"/>
        <v>635892543.36000001</v>
      </c>
      <c r="BM301" s="215">
        <f t="shared" si="321"/>
        <v>2764.8</v>
      </c>
      <c r="BN301" s="215">
        <f t="shared" si="322"/>
        <v>6782853795.8399992</v>
      </c>
      <c r="BO301" s="215">
        <f t="shared" si="323"/>
        <v>699482342.01600003</v>
      </c>
      <c r="BP301" s="215">
        <f t="shared" si="324"/>
        <v>2034856138.7519999</v>
      </c>
      <c r="BQ301" s="215">
        <v>950.4</v>
      </c>
      <c r="BR301" s="215">
        <f t="shared" si="297"/>
        <v>2331605992.3199997</v>
      </c>
      <c r="BS301" s="215">
        <f t="shared" si="325"/>
        <v>285.12</v>
      </c>
      <c r="BT301" s="215">
        <f t="shared" si="298"/>
        <v>699481797.69599998</v>
      </c>
      <c r="BU301" s="215">
        <v>864</v>
      </c>
      <c r="BV301" s="215">
        <f t="shared" si="299"/>
        <v>2119641811.2</v>
      </c>
      <c r="BW301" s="215">
        <f t="shared" si="326"/>
        <v>259.2</v>
      </c>
      <c r="BX301" s="215">
        <f t="shared" si="300"/>
        <v>635892543.36000001</v>
      </c>
      <c r="BY301" s="215">
        <v>604.80000000000007</v>
      </c>
      <c r="BZ301" s="215">
        <f t="shared" si="301"/>
        <v>1483749267.8400002</v>
      </c>
      <c r="CA301" s="215">
        <f t="shared" si="327"/>
        <v>181.44000000000003</v>
      </c>
      <c r="CB301" s="215">
        <f t="shared" si="302"/>
        <v>445124780.35200006</v>
      </c>
      <c r="CC301" s="215">
        <f t="shared" si="328"/>
        <v>2419.2000000000003</v>
      </c>
      <c r="CD301" s="215">
        <f t="shared" si="329"/>
        <v>5934997071.3599997</v>
      </c>
      <c r="CE301" s="219">
        <f t="shared" si="330"/>
        <v>725.76</v>
      </c>
      <c r="CF301" s="219">
        <f t="shared" si="331"/>
        <v>1780499121.408</v>
      </c>
      <c r="CG301" s="241">
        <f t="shared" si="332"/>
        <v>2592</v>
      </c>
      <c r="CH301" s="241">
        <f t="shared" si="333"/>
        <v>6358925433.6000013</v>
      </c>
      <c r="CI301" s="241">
        <f t="shared" si="334"/>
        <v>0</v>
      </c>
      <c r="CJ301" s="241"/>
      <c r="CK301" s="241"/>
      <c r="CL301" s="241"/>
      <c r="CM301" s="241"/>
    </row>
    <row r="302" spans="1:137" x14ac:dyDescent="0.35">
      <c r="A302" s="43" t="s">
        <v>11</v>
      </c>
      <c r="B302" s="23" t="s">
        <v>531</v>
      </c>
      <c r="C302" s="5" t="s">
        <v>383</v>
      </c>
      <c r="D302" s="6"/>
      <c r="E302" s="6">
        <v>12</v>
      </c>
      <c r="F302" s="6">
        <v>30</v>
      </c>
      <c r="G302" s="7">
        <v>58881330</v>
      </c>
      <c r="H302" s="8">
        <f t="shared" si="303"/>
        <v>1962711</v>
      </c>
      <c r="I302" s="12">
        <f t="shared" si="338"/>
        <v>36</v>
      </c>
      <c r="J302" s="13">
        <f t="shared" si="339"/>
        <v>432</v>
      </c>
      <c r="K302" s="14">
        <v>12960</v>
      </c>
      <c r="L302" s="14">
        <f t="shared" si="340"/>
        <v>25436734560</v>
      </c>
      <c r="M302" s="218">
        <f t="shared" si="277"/>
        <v>36</v>
      </c>
      <c r="N302" s="218">
        <f t="shared" si="278"/>
        <v>432</v>
      </c>
      <c r="O302" s="230">
        <v>12960</v>
      </c>
      <c r="P302" s="17">
        <f t="shared" si="341"/>
        <v>25436734560</v>
      </c>
      <c r="Q302" s="237">
        <v>0.3</v>
      </c>
      <c r="R302" s="8">
        <f t="shared" si="342"/>
        <v>3888</v>
      </c>
      <c r="S302" s="212">
        <f t="shared" si="343"/>
        <v>16848</v>
      </c>
      <c r="T302" s="212">
        <f t="shared" si="344"/>
        <v>33067754928</v>
      </c>
      <c r="U302" s="215">
        <v>648</v>
      </c>
      <c r="V302" s="215">
        <f t="shared" si="279"/>
        <v>1271836728</v>
      </c>
      <c r="W302" s="215">
        <f t="shared" si="304"/>
        <v>194.4</v>
      </c>
      <c r="X302" s="215">
        <f t="shared" si="280"/>
        <v>381551018.40000004</v>
      </c>
      <c r="Y302" s="221">
        <v>907.2</v>
      </c>
      <c r="Z302" s="221">
        <f t="shared" si="281"/>
        <v>1780571419.2</v>
      </c>
      <c r="AA302" s="221">
        <f t="shared" si="305"/>
        <v>272.16000000000003</v>
      </c>
      <c r="AB302" s="221">
        <f t="shared" si="282"/>
        <v>534171425.76000005</v>
      </c>
      <c r="AC302" s="215">
        <v>907.2</v>
      </c>
      <c r="AD302" s="215">
        <f t="shared" si="283"/>
        <v>1780571419.2</v>
      </c>
      <c r="AE302" s="215">
        <f t="shared" si="306"/>
        <v>272.16000000000003</v>
      </c>
      <c r="AF302" s="215">
        <f t="shared" si="284"/>
        <v>534171425.76000005</v>
      </c>
      <c r="AG302" s="215">
        <f t="shared" si="307"/>
        <v>2462.4</v>
      </c>
      <c r="AH302" s="215">
        <f t="shared" si="308"/>
        <v>4832979566.3999996</v>
      </c>
      <c r="AI302" s="215">
        <f t="shared" si="309"/>
        <v>738.72</v>
      </c>
      <c r="AJ302" s="215">
        <f t="shared" si="310"/>
        <v>1449893869.9200001</v>
      </c>
      <c r="AK302" s="214">
        <v>907.2</v>
      </c>
      <c r="AL302" s="215">
        <f t="shared" si="285"/>
        <v>1780571419.2</v>
      </c>
      <c r="AM302" s="215">
        <f t="shared" si="311"/>
        <v>272.16000000000003</v>
      </c>
      <c r="AN302" s="215">
        <f t="shared" si="286"/>
        <v>534171425.76000005</v>
      </c>
      <c r="AO302" s="215">
        <v>1036.8</v>
      </c>
      <c r="AP302" s="215">
        <f t="shared" si="287"/>
        <v>2034938764.8</v>
      </c>
      <c r="AQ302" s="215">
        <f t="shared" si="312"/>
        <v>311.03999999999996</v>
      </c>
      <c r="AR302" s="215">
        <f t="shared" si="288"/>
        <v>610481629.43999994</v>
      </c>
      <c r="AS302" s="215">
        <v>777.6</v>
      </c>
      <c r="AT302" s="215">
        <f t="shared" si="289"/>
        <v>1526204073.6000001</v>
      </c>
      <c r="AU302" s="215">
        <f t="shared" si="313"/>
        <v>233.28</v>
      </c>
      <c r="AV302" s="215">
        <f t="shared" si="290"/>
        <v>457861222.07999998</v>
      </c>
      <c r="AW302" s="215">
        <f t="shared" si="314"/>
        <v>2721.6000000000004</v>
      </c>
      <c r="AX302" s="215">
        <f t="shared" si="315"/>
        <v>5341714257.6000004</v>
      </c>
      <c r="AY302" s="215">
        <f t="shared" si="316"/>
        <v>816.48</v>
      </c>
      <c r="AZ302" s="215">
        <f t="shared" si="317"/>
        <v>1602514277.28</v>
      </c>
      <c r="BA302" s="215">
        <v>1425.6</v>
      </c>
      <c r="BB302" s="215">
        <f t="shared" si="291"/>
        <v>2798040801.5999999</v>
      </c>
      <c r="BC302" s="215">
        <f t="shared" si="318"/>
        <v>427.67999999999995</v>
      </c>
      <c r="BD302" s="215">
        <f t="shared" si="292"/>
        <v>839412240.4799999</v>
      </c>
      <c r="BE302" s="214">
        <v>1425.6</v>
      </c>
      <c r="BF302" s="215">
        <f t="shared" si="293"/>
        <v>2798040801.5999999</v>
      </c>
      <c r="BG302" s="215">
        <f t="shared" si="319"/>
        <v>427.67999999999995</v>
      </c>
      <c r="BH302" s="215">
        <f t="shared" si="294"/>
        <v>839412240.4799999</v>
      </c>
      <c r="BI302" s="215">
        <v>1296</v>
      </c>
      <c r="BJ302" s="215">
        <f t="shared" si="295"/>
        <v>2543673456</v>
      </c>
      <c r="BK302" s="215">
        <f t="shared" si="320"/>
        <v>388.8</v>
      </c>
      <c r="BL302" s="215">
        <f t="shared" si="296"/>
        <v>763102036.80000007</v>
      </c>
      <c r="BM302" s="215">
        <f t="shared" si="321"/>
        <v>4147.2</v>
      </c>
      <c r="BN302" s="215">
        <f t="shared" si="322"/>
        <v>8139755059.2000008</v>
      </c>
      <c r="BO302" s="215">
        <f t="shared" si="323"/>
        <v>839413056.9599998</v>
      </c>
      <c r="BP302" s="215">
        <f t="shared" si="324"/>
        <v>2441926517.7599998</v>
      </c>
      <c r="BQ302" s="215">
        <v>1425.6</v>
      </c>
      <c r="BR302" s="215">
        <f t="shared" si="297"/>
        <v>2798040801.5999999</v>
      </c>
      <c r="BS302" s="215">
        <f t="shared" si="325"/>
        <v>427.67999999999995</v>
      </c>
      <c r="BT302" s="215">
        <f t="shared" si="298"/>
        <v>839412240.4799999</v>
      </c>
      <c r="BU302" s="215">
        <v>1296</v>
      </c>
      <c r="BV302" s="215">
        <f t="shared" si="299"/>
        <v>2543673456</v>
      </c>
      <c r="BW302" s="215">
        <f t="shared" si="326"/>
        <v>388.8</v>
      </c>
      <c r="BX302" s="215">
        <f t="shared" si="300"/>
        <v>763102036.80000007</v>
      </c>
      <c r="BY302" s="215">
        <v>907.2</v>
      </c>
      <c r="BZ302" s="215">
        <f t="shared" si="301"/>
        <v>1780571419.2</v>
      </c>
      <c r="CA302" s="215">
        <f t="shared" si="327"/>
        <v>272.16000000000003</v>
      </c>
      <c r="CB302" s="215">
        <f t="shared" si="302"/>
        <v>534171425.76000005</v>
      </c>
      <c r="CC302" s="215">
        <f t="shared" si="328"/>
        <v>3628.7999999999997</v>
      </c>
      <c r="CD302" s="215">
        <f t="shared" si="329"/>
        <v>7122285676.7999992</v>
      </c>
      <c r="CE302" s="219">
        <f t="shared" si="330"/>
        <v>1088.6399999999999</v>
      </c>
      <c r="CF302" s="219">
        <f t="shared" si="331"/>
        <v>2136685703.04</v>
      </c>
      <c r="CG302" s="241">
        <f t="shared" si="332"/>
        <v>3887.9999999999995</v>
      </c>
      <c r="CH302" s="241">
        <f t="shared" si="333"/>
        <v>7631020368</v>
      </c>
      <c r="CI302" s="241">
        <f t="shared" si="334"/>
        <v>0</v>
      </c>
      <c r="CJ302" s="241"/>
      <c r="CK302" s="241"/>
      <c r="CL302" s="241"/>
      <c r="CM302" s="241"/>
    </row>
    <row r="303" spans="1:137" s="3" customFormat="1" x14ac:dyDescent="0.35">
      <c r="A303" s="43" t="s">
        <v>11</v>
      </c>
      <c r="B303" s="23" t="s">
        <v>532</v>
      </c>
      <c r="C303" s="5" t="s">
        <v>384</v>
      </c>
      <c r="D303" s="6"/>
      <c r="E303" s="6">
        <v>12</v>
      </c>
      <c r="F303" s="6">
        <v>30</v>
      </c>
      <c r="G303" s="7">
        <v>10814039</v>
      </c>
      <c r="H303" s="8">
        <f t="shared" si="303"/>
        <v>360467.96666666667</v>
      </c>
      <c r="I303" s="12">
        <f t="shared" si="338"/>
        <v>12.5</v>
      </c>
      <c r="J303" s="13">
        <f t="shared" si="339"/>
        <v>150</v>
      </c>
      <c r="K303" s="14">
        <v>4500</v>
      </c>
      <c r="L303" s="14">
        <f t="shared" si="340"/>
        <v>1622105850</v>
      </c>
      <c r="M303" s="218">
        <f t="shared" si="277"/>
        <v>12.5</v>
      </c>
      <c r="N303" s="218">
        <f t="shared" si="278"/>
        <v>150</v>
      </c>
      <c r="O303" s="230">
        <v>4500</v>
      </c>
      <c r="P303" s="17">
        <f t="shared" si="341"/>
        <v>1622105850</v>
      </c>
      <c r="Q303" s="237">
        <v>0.3</v>
      </c>
      <c r="R303" s="8">
        <f t="shared" si="342"/>
        <v>1350</v>
      </c>
      <c r="S303" s="212">
        <f t="shared" si="343"/>
        <v>5850</v>
      </c>
      <c r="T303" s="212">
        <f t="shared" si="344"/>
        <v>2108737605</v>
      </c>
      <c r="U303" s="215">
        <v>225</v>
      </c>
      <c r="V303" s="215">
        <f t="shared" si="279"/>
        <v>81105292.5</v>
      </c>
      <c r="W303" s="215">
        <f t="shared" si="304"/>
        <v>67.5</v>
      </c>
      <c r="X303" s="215">
        <f t="shared" si="280"/>
        <v>24331587.75</v>
      </c>
      <c r="Y303" s="221">
        <v>315.00000000000006</v>
      </c>
      <c r="Z303" s="221">
        <f t="shared" si="281"/>
        <v>113547409.50000003</v>
      </c>
      <c r="AA303" s="221">
        <f t="shared" si="305"/>
        <v>94.500000000000014</v>
      </c>
      <c r="AB303" s="221">
        <f t="shared" si="282"/>
        <v>34064222.850000009</v>
      </c>
      <c r="AC303" s="215">
        <v>315.00000000000006</v>
      </c>
      <c r="AD303" s="215">
        <f t="shared" si="283"/>
        <v>113547409.50000003</v>
      </c>
      <c r="AE303" s="215">
        <f t="shared" si="306"/>
        <v>94.500000000000014</v>
      </c>
      <c r="AF303" s="215">
        <f t="shared" si="284"/>
        <v>34064222.850000009</v>
      </c>
      <c r="AG303" s="215">
        <f t="shared" si="307"/>
        <v>855.00000000000011</v>
      </c>
      <c r="AH303" s="215">
        <f t="shared" si="308"/>
        <v>308200111.50000006</v>
      </c>
      <c r="AI303" s="215">
        <f t="shared" si="309"/>
        <v>256.5</v>
      </c>
      <c r="AJ303" s="215">
        <f t="shared" si="310"/>
        <v>92460033.450000018</v>
      </c>
      <c r="AK303" s="214">
        <v>315.00000000000006</v>
      </c>
      <c r="AL303" s="215">
        <f t="shared" si="285"/>
        <v>113547409.50000003</v>
      </c>
      <c r="AM303" s="215">
        <f t="shared" si="311"/>
        <v>94.500000000000014</v>
      </c>
      <c r="AN303" s="215">
        <f t="shared" si="286"/>
        <v>34064222.850000009</v>
      </c>
      <c r="AO303" s="215">
        <v>360</v>
      </c>
      <c r="AP303" s="215">
        <f t="shared" si="287"/>
        <v>129768468</v>
      </c>
      <c r="AQ303" s="215">
        <f t="shared" si="312"/>
        <v>108</v>
      </c>
      <c r="AR303" s="215">
        <f t="shared" si="288"/>
        <v>38930540.399999999</v>
      </c>
      <c r="AS303" s="215">
        <v>270</v>
      </c>
      <c r="AT303" s="215">
        <f t="shared" si="289"/>
        <v>97326351</v>
      </c>
      <c r="AU303" s="215">
        <f t="shared" si="313"/>
        <v>81</v>
      </c>
      <c r="AV303" s="215">
        <f t="shared" si="290"/>
        <v>29197905.300000001</v>
      </c>
      <c r="AW303" s="215">
        <f t="shared" si="314"/>
        <v>945</v>
      </c>
      <c r="AX303" s="215">
        <f t="shared" si="315"/>
        <v>340642228.5</v>
      </c>
      <c r="AY303" s="215">
        <f t="shared" si="316"/>
        <v>283.5</v>
      </c>
      <c r="AZ303" s="215">
        <f t="shared" si="317"/>
        <v>102192668.55000001</v>
      </c>
      <c r="BA303" s="215">
        <v>495</v>
      </c>
      <c r="BB303" s="215">
        <f t="shared" si="291"/>
        <v>178431643.5</v>
      </c>
      <c r="BC303" s="215">
        <f t="shared" si="318"/>
        <v>148.5</v>
      </c>
      <c r="BD303" s="215">
        <f t="shared" si="292"/>
        <v>53529493.050000004</v>
      </c>
      <c r="BE303" s="214">
        <v>495</v>
      </c>
      <c r="BF303" s="215">
        <f t="shared" si="293"/>
        <v>178431643.5</v>
      </c>
      <c r="BG303" s="215">
        <f t="shared" si="319"/>
        <v>148.5</v>
      </c>
      <c r="BH303" s="215">
        <f t="shared" si="294"/>
        <v>53529493.050000004</v>
      </c>
      <c r="BI303" s="215">
        <v>450</v>
      </c>
      <c r="BJ303" s="215">
        <f t="shared" si="295"/>
        <v>162210585</v>
      </c>
      <c r="BK303" s="215">
        <f t="shared" si="320"/>
        <v>135</v>
      </c>
      <c r="BL303" s="215">
        <f t="shared" si="296"/>
        <v>48663175.5</v>
      </c>
      <c r="BM303" s="215">
        <f t="shared" si="321"/>
        <v>1440</v>
      </c>
      <c r="BN303" s="215">
        <f t="shared" si="322"/>
        <v>519073872</v>
      </c>
      <c r="BO303" s="215">
        <f t="shared" si="323"/>
        <v>53529776.550000004</v>
      </c>
      <c r="BP303" s="215">
        <f t="shared" si="324"/>
        <v>155722161.60000002</v>
      </c>
      <c r="BQ303" s="215">
        <v>495</v>
      </c>
      <c r="BR303" s="215">
        <f t="shared" si="297"/>
        <v>178431643.5</v>
      </c>
      <c r="BS303" s="215">
        <f t="shared" si="325"/>
        <v>148.5</v>
      </c>
      <c r="BT303" s="215">
        <f t="shared" si="298"/>
        <v>53529493.050000004</v>
      </c>
      <c r="BU303" s="215">
        <v>450</v>
      </c>
      <c r="BV303" s="215">
        <f t="shared" si="299"/>
        <v>162210585</v>
      </c>
      <c r="BW303" s="215">
        <f t="shared" si="326"/>
        <v>135</v>
      </c>
      <c r="BX303" s="215">
        <f t="shared" si="300"/>
        <v>48663175.5</v>
      </c>
      <c r="BY303" s="215">
        <v>315.00000000000006</v>
      </c>
      <c r="BZ303" s="215">
        <f t="shared" si="301"/>
        <v>113547409.50000003</v>
      </c>
      <c r="CA303" s="215">
        <f t="shared" si="327"/>
        <v>94.500000000000014</v>
      </c>
      <c r="CB303" s="215">
        <f t="shared" si="302"/>
        <v>34064222.850000009</v>
      </c>
      <c r="CC303" s="215">
        <f t="shared" si="328"/>
        <v>1260</v>
      </c>
      <c r="CD303" s="215">
        <f t="shared" si="329"/>
        <v>454189638</v>
      </c>
      <c r="CE303" s="219">
        <f t="shared" si="330"/>
        <v>378</v>
      </c>
      <c r="CF303" s="219">
        <f t="shared" si="331"/>
        <v>136256891.40000001</v>
      </c>
      <c r="CG303" s="241">
        <f t="shared" si="332"/>
        <v>1350</v>
      </c>
      <c r="CH303" s="241">
        <f t="shared" si="333"/>
        <v>486631755.00000006</v>
      </c>
      <c r="CI303" s="241">
        <f t="shared" si="334"/>
        <v>0</v>
      </c>
      <c r="CJ303" s="241"/>
      <c r="CK303" s="241"/>
      <c r="CL303" s="241"/>
      <c r="CM303" s="24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row>
    <row r="304" spans="1:137" s="3" customFormat="1" x14ac:dyDescent="0.35">
      <c r="A304" s="43" t="s">
        <v>11</v>
      </c>
      <c r="B304" s="21" t="s">
        <v>97</v>
      </c>
      <c r="C304" s="5" t="s">
        <v>371</v>
      </c>
      <c r="D304" s="6" t="s">
        <v>424</v>
      </c>
      <c r="E304" s="6">
        <v>6</v>
      </c>
      <c r="F304" s="6">
        <v>21</v>
      </c>
      <c r="G304" s="7">
        <v>6953953</v>
      </c>
      <c r="H304" s="8">
        <f t="shared" si="303"/>
        <v>331140.61904761905</v>
      </c>
      <c r="I304" s="12">
        <f t="shared" si="338"/>
        <v>380</v>
      </c>
      <c r="J304" s="13">
        <f t="shared" si="339"/>
        <v>2280</v>
      </c>
      <c r="K304" s="14">
        <v>47880</v>
      </c>
      <c r="L304" s="14">
        <f t="shared" si="340"/>
        <v>15855012840</v>
      </c>
      <c r="M304" s="218">
        <f t="shared" si="277"/>
        <v>380</v>
      </c>
      <c r="N304" s="218">
        <f t="shared" si="278"/>
        <v>2280</v>
      </c>
      <c r="O304" s="230">
        <v>47880</v>
      </c>
      <c r="P304" s="17">
        <f t="shared" si="341"/>
        <v>15855012840</v>
      </c>
      <c r="Q304" s="237">
        <v>0.3</v>
      </c>
      <c r="R304" s="8">
        <f t="shared" si="342"/>
        <v>14364</v>
      </c>
      <c r="S304" s="212">
        <f t="shared" si="343"/>
        <v>62244</v>
      </c>
      <c r="T304" s="212">
        <f t="shared" si="344"/>
        <v>20611516692</v>
      </c>
      <c r="U304" s="215"/>
      <c r="V304" s="215">
        <f t="shared" si="279"/>
        <v>0</v>
      </c>
      <c r="W304" s="215">
        <f t="shared" si="304"/>
        <v>0</v>
      </c>
      <c r="X304" s="215">
        <f t="shared" si="280"/>
        <v>0</v>
      </c>
      <c r="Y304" s="221"/>
      <c r="Z304" s="221">
        <f t="shared" si="281"/>
        <v>0</v>
      </c>
      <c r="AA304" s="221">
        <f t="shared" si="305"/>
        <v>0</v>
      </c>
      <c r="AB304" s="221">
        <f t="shared" si="282"/>
        <v>0</v>
      </c>
      <c r="AC304" s="215"/>
      <c r="AD304" s="215">
        <f t="shared" si="283"/>
        <v>0</v>
      </c>
      <c r="AE304" s="215">
        <f t="shared" si="306"/>
        <v>0</v>
      </c>
      <c r="AF304" s="215">
        <f t="shared" si="284"/>
        <v>0</v>
      </c>
      <c r="AG304" s="215">
        <f t="shared" si="307"/>
        <v>0</v>
      </c>
      <c r="AH304" s="215">
        <f t="shared" si="308"/>
        <v>0</v>
      </c>
      <c r="AI304" s="215">
        <f t="shared" si="309"/>
        <v>0</v>
      </c>
      <c r="AJ304" s="215">
        <f t="shared" si="310"/>
        <v>0</v>
      </c>
      <c r="AK304" s="214"/>
      <c r="AL304" s="215">
        <f t="shared" si="285"/>
        <v>0</v>
      </c>
      <c r="AM304" s="215">
        <f t="shared" si="311"/>
        <v>0</v>
      </c>
      <c r="AN304" s="215">
        <f t="shared" si="286"/>
        <v>0</v>
      </c>
      <c r="AO304" s="215"/>
      <c r="AP304" s="215">
        <f t="shared" si="287"/>
        <v>0</v>
      </c>
      <c r="AQ304" s="215">
        <f t="shared" si="312"/>
        <v>0</v>
      </c>
      <c r="AR304" s="215">
        <f t="shared" si="288"/>
        <v>0</v>
      </c>
      <c r="AS304" s="215"/>
      <c r="AT304" s="215">
        <f t="shared" si="289"/>
        <v>0</v>
      </c>
      <c r="AU304" s="215">
        <f t="shared" si="313"/>
        <v>0</v>
      </c>
      <c r="AV304" s="215">
        <f t="shared" si="290"/>
        <v>0</v>
      </c>
      <c r="AW304" s="215">
        <f t="shared" si="314"/>
        <v>0</v>
      </c>
      <c r="AX304" s="215">
        <f t="shared" si="315"/>
        <v>0</v>
      </c>
      <c r="AY304" s="215">
        <f t="shared" si="316"/>
        <v>0</v>
      </c>
      <c r="AZ304" s="215">
        <f t="shared" si="317"/>
        <v>0</v>
      </c>
      <c r="BA304" s="215">
        <v>7229.88</v>
      </c>
      <c r="BB304" s="215">
        <f t="shared" si="291"/>
        <v>2394106938.8400002</v>
      </c>
      <c r="BC304" s="215">
        <f t="shared" si="318"/>
        <v>2168.9639999999999</v>
      </c>
      <c r="BD304" s="215">
        <f t="shared" si="292"/>
        <v>718232081.65199995</v>
      </c>
      <c r="BE304" s="214">
        <v>8139.6</v>
      </c>
      <c r="BF304" s="215">
        <f t="shared" si="293"/>
        <v>2695352182.8000002</v>
      </c>
      <c r="BG304" s="215">
        <f t="shared" si="319"/>
        <v>2441.88</v>
      </c>
      <c r="BH304" s="215">
        <f t="shared" si="294"/>
        <v>808605654.84000003</v>
      </c>
      <c r="BI304" s="215">
        <v>8139.6</v>
      </c>
      <c r="BJ304" s="215">
        <f t="shared" si="295"/>
        <v>2695352182.8000002</v>
      </c>
      <c r="BK304" s="215">
        <f t="shared" si="320"/>
        <v>2441.88</v>
      </c>
      <c r="BL304" s="215">
        <f t="shared" si="296"/>
        <v>808605654.84000003</v>
      </c>
      <c r="BM304" s="215">
        <f t="shared" si="321"/>
        <v>23509.08</v>
      </c>
      <c r="BN304" s="215">
        <f t="shared" si="322"/>
        <v>7784811304.4400005</v>
      </c>
      <c r="BO304" s="215">
        <f t="shared" si="323"/>
        <v>808610265.68400002</v>
      </c>
      <c r="BP304" s="215">
        <f t="shared" si="324"/>
        <v>2335443391.3319998</v>
      </c>
      <c r="BQ304" s="215">
        <v>8139.6</v>
      </c>
      <c r="BR304" s="215">
        <f t="shared" si="297"/>
        <v>2695352182.8000002</v>
      </c>
      <c r="BS304" s="215">
        <f t="shared" si="325"/>
        <v>2441.88</v>
      </c>
      <c r="BT304" s="215">
        <f t="shared" si="298"/>
        <v>808605654.84000003</v>
      </c>
      <c r="BU304" s="215">
        <v>8139.6</v>
      </c>
      <c r="BV304" s="215">
        <f t="shared" si="299"/>
        <v>2695352182.8000002</v>
      </c>
      <c r="BW304" s="215">
        <f t="shared" si="326"/>
        <v>2441.88</v>
      </c>
      <c r="BX304" s="215">
        <f t="shared" si="300"/>
        <v>808605654.84000003</v>
      </c>
      <c r="BY304" s="215">
        <v>8091.72</v>
      </c>
      <c r="BZ304" s="215">
        <f t="shared" si="301"/>
        <v>2679497169.96</v>
      </c>
      <c r="CA304" s="215">
        <f t="shared" si="327"/>
        <v>2427.5160000000001</v>
      </c>
      <c r="CB304" s="215">
        <f t="shared" si="302"/>
        <v>803849150.98800004</v>
      </c>
      <c r="CC304" s="215">
        <f t="shared" si="328"/>
        <v>24370.92</v>
      </c>
      <c r="CD304" s="215">
        <f t="shared" si="329"/>
        <v>8070201535.5600004</v>
      </c>
      <c r="CE304" s="219">
        <f t="shared" si="330"/>
        <v>7311.2760000000007</v>
      </c>
      <c r="CF304" s="219">
        <f t="shared" si="331"/>
        <v>2421060460.6680002</v>
      </c>
      <c r="CG304" s="241">
        <f t="shared" si="332"/>
        <v>14364</v>
      </c>
      <c r="CH304" s="241">
        <f t="shared" si="333"/>
        <v>4756503852</v>
      </c>
      <c r="CI304" s="241">
        <f t="shared" si="334"/>
        <v>0</v>
      </c>
      <c r="CJ304" s="241"/>
      <c r="CK304" s="241"/>
      <c r="CL304" s="241"/>
      <c r="CM304" s="24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row>
    <row r="305" spans="1:137" s="3" customFormat="1" x14ac:dyDescent="0.35">
      <c r="A305" s="43" t="s">
        <v>11</v>
      </c>
      <c r="B305" s="21" t="s">
        <v>97</v>
      </c>
      <c r="C305" s="5" t="s">
        <v>372</v>
      </c>
      <c r="D305" s="6" t="s">
        <v>424</v>
      </c>
      <c r="E305" s="6">
        <v>6</v>
      </c>
      <c r="F305" s="6">
        <v>21</v>
      </c>
      <c r="G305" s="7">
        <v>12991973</v>
      </c>
      <c r="H305" s="8">
        <f t="shared" si="303"/>
        <v>618665.38095238095</v>
      </c>
      <c r="I305" s="12">
        <f t="shared" ref="I305:I326" si="345">(K305/F305)/E305</f>
        <v>30</v>
      </c>
      <c r="J305" s="13">
        <f t="shared" ref="J305:J326" si="346">K305/F305</f>
        <v>180</v>
      </c>
      <c r="K305" s="14">
        <v>3780</v>
      </c>
      <c r="L305" s="14">
        <f t="shared" ref="L305:L326" si="347">K305*H305</f>
        <v>2338555140</v>
      </c>
      <c r="M305" s="218">
        <f t="shared" si="277"/>
        <v>30</v>
      </c>
      <c r="N305" s="218">
        <f t="shared" si="278"/>
        <v>180</v>
      </c>
      <c r="O305" s="230">
        <v>3780</v>
      </c>
      <c r="P305" s="17">
        <f t="shared" si="341"/>
        <v>2338555140</v>
      </c>
      <c r="Q305" s="237">
        <v>0.3</v>
      </c>
      <c r="R305" s="8">
        <f t="shared" si="342"/>
        <v>1134</v>
      </c>
      <c r="S305" s="212">
        <f t="shared" si="343"/>
        <v>4914</v>
      </c>
      <c r="T305" s="212">
        <f t="shared" si="344"/>
        <v>3040121682</v>
      </c>
      <c r="U305" s="215"/>
      <c r="V305" s="215">
        <f t="shared" si="279"/>
        <v>0</v>
      </c>
      <c r="W305" s="215">
        <f t="shared" si="304"/>
        <v>0</v>
      </c>
      <c r="X305" s="215">
        <f t="shared" si="280"/>
        <v>0</v>
      </c>
      <c r="Y305" s="221"/>
      <c r="Z305" s="221">
        <f t="shared" si="281"/>
        <v>0</v>
      </c>
      <c r="AA305" s="221">
        <f t="shared" si="305"/>
        <v>0</v>
      </c>
      <c r="AB305" s="221">
        <f t="shared" si="282"/>
        <v>0</v>
      </c>
      <c r="AC305" s="215"/>
      <c r="AD305" s="215">
        <f t="shared" si="283"/>
        <v>0</v>
      </c>
      <c r="AE305" s="215">
        <f t="shared" si="306"/>
        <v>0</v>
      </c>
      <c r="AF305" s="215">
        <f t="shared" si="284"/>
        <v>0</v>
      </c>
      <c r="AG305" s="215">
        <f t="shared" si="307"/>
        <v>0</v>
      </c>
      <c r="AH305" s="215">
        <f t="shared" si="308"/>
        <v>0</v>
      </c>
      <c r="AI305" s="215">
        <f t="shared" si="309"/>
        <v>0</v>
      </c>
      <c r="AJ305" s="215">
        <f t="shared" si="310"/>
        <v>0</v>
      </c>
      <c r="AK305" s="214"/>
      <c r="AL305" s="215">
        <f t="shared" si="285"/>
        <v>0</v>
      </c>
      <c r="AM305" s="215">
        <f t="shared" si="311"/>
        <v>0</v>
      </c>
      <c r="AN305" s="215">
        <f t="shared" si="286"/>
        <v>0</v>
      </c>
      <c r="AO305" s="215"/>
      <c r="AP305" s="215">
        <f t="shared" si="287"/>
        <v>0</v>
      </c>
      <c r="AQ305" s="215">
        <f t="shared" si="312"/>
        <v>0</v>
      </c>
      <c r="AR305" s="215">
        <f t="shared" si="288"/>
        <v>0</v>
      </c>
      <c r="AS305" s="215"/>
      <c r="AT305" s="215">
        <f t="shared" si="289"/>
        <v>0</v>
      </c>
      <c r="AU305" s="215">
        <f t="shared" si="313"/>
        <v>0</v>
      </c>
      <c r="AV305" s="215">
        <f t="shared" si="290"/>
        <v>0</v>
      </c>
      <c r="AW305" s="215">
        <f t="shared" si="314"/>
        <v>0</v>
      </c>
      <c r="AX305" s="215">
        <f t="shared" si="315"/>
        <v>0</v>
      </c>
      <c r="AY305" s="215">
        <f t="shared" si="316"/>
        <v>0</v>
      </c>
      <c r="AZ305" s="215">
        <f t="shared" si="317"/>
        <v>0</v>
      </c>
      <c r="BA305" s="215">
        <v>570.78</v>
      </c>
      <c r="BB305" s="215">
        <f t="shared" si="291"/>
        <v>353121826.13999999</v>
      </c>
      <c r="BC305" s="215">
        <f t="shared" si="318"/>
        <v>171.23399999999998</v>
      </c>
      <c r="BD305" s="215">
        <f t="shared" si="292"/>
        <v>105936547.84199999</v>
      </c>
      <c r="BE305" s="214">
        <v>642.6</v>
      </c>
      <c r="BF305" s="215">
        <f t="shared" si="293"/>
        <v>397554373.80000001</v>
      </c>
      <c r="BG305" s="215">
        <f t="shared" si="319"/>
        <v>192.78</v>
      </c>
      <c r="BH305" s="215">
        <f t="shared" si="294"/>
        <v>119266312.14</v>
      </c>
      <c r="BI305" s="215">
        <v>642.6</v>
      </c>
      <c r="BJ305" s="215">
        <f t="shared" si="295"/>
        <v>397554373.80000001</v>
      </c>
      <c r="BK305" s="215">
        <f t="shared" si="320"/>
        <v>192.78</v>
      </c>
      <c r="BL305" s="215">
        <f t="shared" si="296"/>
        <v>119266312.14</v>
      </c>
      <c r="BM305" s="215">
        <f t="shared" si="321"/>
        <v>1855.98</v>
      </c>
      <c r="BN305" s="215">
        <f t="shared" si="322"/>
        <v>1148230573.74</v>
      </c>
      <c r="BO305" s="215">
        <f t="shared" si="323"/>
        <v>119266676.154</v>
      </c>
      <c r="BP305" s="215">
        <f t="shared" si="324"/>
        <v>344469172.12199998</v>
      </c>
      <c r="BQ305" s="215">
        <v>642.6</v>
      </c>
      <c r="BR305" s="215">
        <f t="shared" si="297"/>
        <v>397554373.80000001</v>
      </c>
      <c r="BS305" s="215">
        <f t="shared" si="325"/>
        <v>192.78</v>
      </c>
      <c r="BT305" s="215">
        <f t="shared" si="298"/>
        <v>119266312.14</v>
      </c>
      <c r="BU305" s="215">
        <v>642.6</v>
      </c>
      <c r="BV305" s="215">
        <f t="shared" si="299"/>
        <v>397554373.80000001</v>
      </c>
      <c r="BW305" s="215">
        <f t="shared" si="326"/>
        <v>192.78</v>
      </c>
      <c r="BX305" s="215">
        <f t="shared" si="300"/>
        <v>119266312.14</v>
      </c>
      <c r="BY305" s="215">
        <v>638.82000000000005</v>
      </c>
      <c r="BZ305" s="215">
        <f t="shared" si="301"/>
        <v>395215818.66000003</v>
      </c>
      <c r="CA305" s="215">
        <f t="shared" si="327"/>
        <v>191.64600000000002</v>
      </c>
      <c r="CB305" s="215">
        <f t="shared" si="302"/>
        <v>118564745.598</v>
      </c>
      <c r="CC305" s="215">
        <f t="shared" si="328"/>
        <v>1924.02</v>
      </c>
      <c r="CD305" s="215">
        <f t="shared" si="329"/>
        <v>1190324566.26</v>
      </c>
      <c r="CE305" s="219">
        <f t="shared" si="330"/>
        <v>577.20600000000002</v>
      </c>
      <c r="CF305" s="219">
        <f t="shared" si="331"/>
        <v>357097369.87800002</v>
      </c>
      <c r="CG305" s="241">
        <f t="shared" si="332"/>
        <v>1134</v>
      </c>
      <c r="CH305" s="241">
        <f t="shared" si="333"/>
        <v>701566542</v>
      </c>
      <c r="CI305" s="241">
        <f t="shared" si="334"/>
        <v>0</v>
      </c>
      <c r="CJ305" s="241"/>
      <c r="CK305" s="241"/>
      <c r="CL305" s="241"/>
      <c r="CM305" s="24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row>
    <row r="306" spans="1:137" s="3" customFormat="1" x14ac:dyDescent="0.35">
      <c r="A306" s="45" t="s">
        <v>11</v>
      </c>
      <c r="B306" s="21" t="s">
        <v>97</v>
      </c>
      <c r="C306" s="5" t="s">
        <v>375</v>
      </c>
      <c r="D306" s="6" t="s">
        <v>98</v>
      </c>
      <c r="E306" s="6">
        <v>6</v>
      </c>
      <c r="F306" s="6">
        <v>5</v>
      </c>
      <c r="G306" s="7">
        <v>5860643</v>
      </c>
      <c r="H306" s="8">
        <f t="shared" si="303"/>
        <v>1172128.6000000001</v>
      </c>
      <c r="I306" s="12">
        <f t="shared" si="345"/>
        <v>300</v>
      </c>
      <c r="J306" s="13">
        <f t="shared" si="346"/>
        <v>1800</v>
      </c>
      <c r="K306" s="14">
        <v>9000</v>
      </c>
      <c r="L306" s="14">
        <f t="shared" si="347"/>
        <v>10549157400</v>
      </c>
      <c r="M306" s="218">
        <f t="shared" si="277"/>
        <v>300</v>
      </c>
      <c r="N306" s="218">
        <f t="shared" si="278"/>
        <v>1800</v>
      </c>
      <c r="O306" s="230">
        <v>9000</v>
      </c>
      <c r="P306" s="17">
        <f t="shared" si="341"/>
        <v>10549157400</v>
      </c>
      <c r="Q306" s="237">
        <v>0.3</v>
      </c>
      <c r="R306" s="8">
        <f t="shared" si="342"/>
        <v>2700</v>
      </c>
      <c r="S306" s="212">
        <f t="shared" si="343"/>
        <v>11700</v>
      </c>
      <c r="T306" s="212">
        <f t="shared" si="344"/>
        <v>13713904620.000002</v>
      </c>
      <c r="U306" s="215"/>
      <c r="V306" s="215">
        <f t="shared" si="279"/>
        <v>0</v>
      </c>
      <c r="W306" s="215">
        <f t="shared" si="304"/>
        <v>0</v>
      </c>
      <c r="X306" s="215">
        <f t="shared" si="280"/>
        <v>0</v>
      </c>
      <c r="Y306" s="221"/>
      <c r="Z306" s="221">
        <f t="shared" si="281"/>
        <v>0</v>
      </c>
      <c r="AA306" s="221">
        <f t="shared" si="305"/>
        <v>0</v>
      </c>
      <c r="AB306" s="221">
        <f t="shared" si="282"/>
        <v>0</v>
      </c>
      <c r="AC306" s="215"/>
      <c r="AD306" s="215">
        <f t="shared" si="283"/>
        <v>0</v>
      </c>
      <c r="AE306" s="215">
        <f t="shared" si="306"/>
        <v>0</v>
      </c>
      <c r="AF306" s="215">
        <f t="shared" si="284"/>
        <v>0</v>
      </c>
      <c r="AG306" s="215">
        <f t="shared" si="307"/>
        <v>0</v>
      </c>
      <c r="AH306" s="215">
        <f t="shared" si="308"/>
        <v>0</v>
      </c>
      <c r="AI306" s="215">
        <f t="shared" si="309"/>
        <v>0</v>
      </c>
      <c r="AJ306" s="215">
        <f t="shared" si="310"/>
        <v>0</v>
      </c>
      <c r="AK306" s="214"/>
      <c r="AL306" s="215">
        <f t="shared" si="285"/>
        <v>0</v>
      </c>
      <c r="AM306" s="215">
        <f t="shared" si="311"/>
        <v>0</v>
      </c>
      <c r="AN306" s="215">
        <f t="shared" si="286"/>
        <v>0</v>
      </c>
      <c r="AO306" s="215"/>
      <c r="AP306" s="215">
        <f t="shared" si="287"/>
        <v>0</v>
      </c>
      <c r="AQ306" s="215">
        <f t="shared" si="312"/>
        <v>0</v>
      </c>
      <c r="AR306" s="215">
        <f t="shared" si="288"/>
        <v>0</v>
      </c>
      <c r="AS306" s="215"/>
      <c r="AT306" s="215">
        <f t="shared" si="289"/>
        <v>0</v>
      </c>
      <c r="AU306" s="215">
        <f t="shared" si="313"/>
        <v>0</v>
      </c>
      <c r="AV306" s="215">
        <f t="shared" si="290"/>
        <v>0</v>
      </c>
      <c r="AW306" s="215">
        <f t="shared" si="314"/>
        <v>0</v>
      </c>
      <c r="AX306" s="215">
        <f t="shared" si="315"/>
        <v>0</v>
      </c>
      <c r="AY306" s="215">
        <f t="shared" si="316"/>
        <v>0</v>
      </c>
      <c r="AZ306" s="215">
        <f t="shared" si="317"/>
        <v>0</v>
      </c>
      <c r="BA306" s="215">
        <v>1359</v>
      </c>
      <c r="BB306" s="215">
        <f t="shared" si="291"/>
        <v>1592922767.4000001</v>
      </c>
      <c r="BC306" s="215">
        <f t="shared" si="318"/>
        <v>407.7</v>
      </c>
      <c r="BD306" s="215">
        <f t="shared" si="292"/>
        <v>477876830.22000003</v>
      </c>
      <c r="BE306" s="214">
        <v>1530</v>
      </c>
      <c r="BF306" s="215">
        <f t="shared" si="293"/>
        <v>1793356758.0000002</v>
      </c>
      <c r="BG306" s="215">
        <f t="shared" si="319"/>
        <v>459</v>
      </c>
      <c r="BH306" s="215">
        <f t="shared" si="294"/>
        <v>538007027.4000001</v>
      </c>
      <c r="BI306" s="215">
        <v>1530</v>
      </c>
      <c r="BJ306" s="215">
        <f t="shared" si="295"/>
        <v>1793356758.0000002</v>
      </c>
      <c r="BK306" s="215">
        <f t="shared" si="320"/>
        <v>459</v>
      </c>
      <c r="BL306" s="215">
        <f t="shared" si="296"/>
        <v>538007027.4000001</v>
      </c>
      <c r="BM306" s="215">
        <f t="shared" si="321"/>
        <v>4419</v>
      </c>
      <c r="BN306" s="215">
        <f t="shared" si="322"/>
        <v>5179636283.4000006</v>
      </c>
      <c r="BO306" s="215">
        <f t="shared" si="323"/>
        <v>538007894.10000014</v>
      </c>
      <c r="BP306" s="215">
        <f t="shared" si="324"/>
        <v>1553890885.0200002</v>
      </c>
      <c r="BQ306" s="215">
        <v>1530</v>
      </c>
      <c r="BR306" s="215">
        <f t="shared" si="297"/>
        <v>1793356758.0000002</v>
      </c>
      <c r="BS306" s="215">
        <f t="shared" si="325"/>
        <v>459</v>
      </c>
      <c r="BT306" s="215">
        <f t="shared" si="298"/>
        <v>538007027.4000001</v>
      </c>
      <c r="BU306" s="215">
        <v>1530</v>
      </c>
      <c r="BV306" s="215">
        <f t="shared" si="299"/>
        <v>1793356758.0000002</v>
      </c>
      <c r="BW306" s="215">
        <f t="shared" si="326"/>
        <v>459</v>
      </c>
      <c r="BX306" s="215">
        <f t="shared" si="300"/>
        <v>538007027.4000001</v>
      </c>
      <c r="BY306" s="215">
        <v>1521</v>
      </c>
      <c r="BZ306" s="215">
        <f t="shared" si="301"/>
        <v>1782807600.6000001</v>
      </c>
      <c r="CA306" s="215">
        <f t="shared" si="327"/>
        <v>456.3</v>
      </c>
      <c r="CB306" s="215">
        <f t="shared" si="302"/>
        <v>534842280.18000007</v>
      </c>
      <c r="CC306" s="215">
        <f t="shared" si="328"/>
        <v>4581</v>
      </c>
      <c r="CD306" s="215">
        <f t="shared" si="329"/>
        <v>5369521116.6000004</v>
      </c>
      <c r="CE306" s="219">
        <f t="shared" si="330"/>
        <v>1374.3</v>
      </c>
      <c r="CF306" s="219">
        <f t="shared" si="331"/>
        <v>1610856334.9800003</v>
      </c>
      <c r="CG306" s="241">
        <f t="shared" si="332"/>
        <v>2700</v>
      </c>
      <c r="CH306" s="241">
        <f t="shared" si="333"/>
        <v>3164747220</v>
      </c>
      <c r="CI306" s="241">
        <f t="shared" si="334"/>
        <v>0</v>
      </c>
      <c r="CJ306" s="241"/>
      <c r="CK306" s="241"/>
      <c r="CL306" s="241"/>
      <c r="CM306" s="24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row>
    <row r="307" spans="1:137" s="3" customFormat="1" x14ac:dyDescent="0.35">
      <c r="A307" s="45" t="s">
        <v>11</v>
      </c>
      <c r="B307" s="21" t="s">
        <v>97</v>
      </c>
      <c r="C307" s="5" t="s">
        <v>376</v>
      </c>
      <c r="D307" s="6" t="s">
        <v>98</v>
      </c>
      <c r="E307" s="6">
        <v>6</v>
      </c>
      <c r="F307" s="6">
        <v>5</v>
      </c>
      <c r="G307" s="7">
        <v>14992322</v>
      </c>
      <c r="H307" s="8">
        <f t="shared" si="303"/>
        <v>2998464.4</v>
      </c>
      <c r="I307" s="12">
        <f t="shared" si="345"/>
        <v>150</v>
      </c>
      <c r="J307" s="13">
        <f t="shared" si="346"/>
        <v>900</v>
      </c>
      <c r="K307" s="14">
        <v>4500</v>
      </c>
      <c r="L307" s="14">
        <f t="shared" si="347"/>
        <v>13493089800</v>
      </c>
      <c r="M307" s="218">
        <f t="shared" si="277"/>
        <v>150</v>
      </c>
      <c r="N307" s="218">
        <f t="shared" si="278"/>
        <v>900</v>
      </c>
      <c r="O307" s="230">
        <v>4500</v>
      </c>
      <c r="P307" s="17">
        <f t="shared" si="341"/>
        <v>13493089800</v>
      </c>
      <c r="Q307" s="237">
        <v>0.3</v>
      </c>
      <c r="R307" s="8">
        <f t="shared" si="342"/>
        <v>1350</v>
      </c>
      <c r="S307" s="212">
        <f t="shared" si="343"/>
        <v>5850</v>
      </c>
      <c r="T307" s="212">
        <f t="shared" si="344"/>
        <v>17541016740</v>
      </c>
      <c r="U307" s="215"/>
      <c r="V307" s="215">
        <f t="shared" si="279"/>
        <v>0</v>
      </c>
      <c r="W307" s="215">
        <f t="shared" si="304"/>
        <v>0</v>
      </c>
      <c r="X307" s="215">
        <f t="shared" si="280"/>
        <v>0</v>
      </c>
      <c r="Y307" s="221"/>
      <c r="Z307" s="221">
        <f t="shared" si="281"/>
        <v>0</v>
      </c>
      <c r="AA307" s="221">
        <f t="shared" si="305"/>
        <v>0</v>
      </c>
      <c r="AB307" s="221">
        <f t="shared" si="282"/>
        <v>0</v>
      </c>
      <c r="AC307" s="215"/>
      <c r="AD307" s="215">
        <f t="shared" si="283"/>
        <v>0</v>
      </c>
      <c r="AE307" s="215">
        <f t="shared" si="306"/>
        <v>0</v>
      </c>
      <c r="AF307" s="215">
        <f t="shared" si="284"/>
        <v>0</v>
      </c>
      <c r="AG307" s="215">
        <f t="shared" si="307"/>
        <v>0</v>
      </c>
      <c r="AH307" s="215">
        <f t="shared" si="308"/>
        <v>0</v>
      </c>
      <c r="AI307" s="215">
        <f t="shared" si="309"/>
        <v>0</v>
      </c>
      <c r="AJ307" s="215">
        <f t="shared" si="310"/>
        <v>0</v>
      </c>
      <c r="AK307" s="214"/>
      <c r="AL307" s="215">
        <f t="shared" si="285"/>
        <v>0</v>
      </c>
      <c r="AM307" s="215">
        <f t="shared" si="311"/>
        <v>0</v>
      </c>
      <c r="AN307" s="215">
        <f t="shared" si="286"/>
        <v>0</v>
      </c>
      <c r="AO307" s="215"/>
      <c r="AP307" s="215">
        <f t="shared" si="287"/>
        <v>0</v>
      </c>
      <c r="AQ307" s="215">
        <f t="shared" si="312"/>
        <v>0</v>
      </c>
      <c r="AR307" s="215">
        <f t="shared" si="288"/>
        <v>0</v>
      </c>
      <c r="AS307" s="215"/>
      <c r="AT307" s="215">
        <f t="shared" si="289"/>
        <v>0</v>
      </c>
      <c r="AU307" s="215">
        <f t="shared" si="313"/>
        <v>0</v>
      </c>
      <c r="AV307" s="215">
        <f t="shared" si="290"/>
        <v>0</v>
      </c>
      <c r="AW307" s="215">
        <f t="shared" si="314"/>
        <v>0</v>
      </c>
      <c r="AX307" s="215">
        <f t="shared" si="315"/>
        <v>0</v>
      </c>
      <c r="AY307" s="215">
        <f t="shared" si="316"/>
        <v>0</v>
      </c>
      <c r="AZ307" s="215">
        <f t="shared" si="317"/>
        <v>0</v>
      </c>
      <c r="BA307" s="215">
        <v>679.5</v>
      </c>
      <c r="BB307" s="215">
        <f t="shared" si="291"/>
        <v>2037456559.8</v>
      </c>
      <c r="BC307" s="215">
        <f t="shared" si="318"/>
        <v>203.85</v>
      </c>
      <c r="BD307" s="215">
        <f t="shared" si="292"/>
        <v>611236967.93999994</v>
      </c>
      <c r="BE307" s="214">
        <v>765</v>
      </c>
      <c r="BF307" s="215">
        <f t="shared" si="293"/>
        <v>2293825266</v>
      </c>
      <c r="BG307" s="215">
        <f t="shared" si="319"/>
        <v>229.5</v>
      </c>
      <c r="BH307" s="215">
        <f t="shared" si="294"/>
        <v>688147579.79999995</v>
      </c>
      <c r="BI307" s="215">
        <v>765</v>
      </c>
      <c r="BJ307" s="215">
        <f t="shared" si="295"/>
        <v>2293825266</v>
      </c>
      <c r="BK307" s="215">
        <f t="shared" si="320"/>
        <v>229.5</v>
      </c>
      <c r="BL307" s="215">
        <f t="shared" si="296"/>
        <v>688147579.79999995</v>
      </c>
      <c r="BM307" s="215">
        <f t="shared" si="321"/>
        <v>2209.5</v>
      </c>
      <c r="BN307" s="215">
        <f t="shared" si="322"/>
        <v>6625107091.8000002</v>
      </c>
      <c r="BO307" s="215">
        <f t="shared" si="323"/>
        <v>688148013.14999998</v>
      </c>
      <c r="BP307" s="215">
        <f t="shared" si="324"/>
        <v>1987532127.54</v>
      </c>
      <c r="BQ307" s="215">
        <v>765</v>
      </c>
      <c r="BR307" s="215">
        <f t="shared" si="297"/>
        <v>2293825266</v>
      </c>
      <c r="BS307" s="215">
        <f t="shared" si="325"/>
        <v>229.5</v>
      </c>
      <c r="BT307" s="215">
        <f t="shared" si="298"/>
        <v>688147579.79999995</v>
      </c>
      <c r="BU307" s="215">
        <v>765</v>
      </c>
      <c r="BV307" s="215">
        <f t="shared" si="299"/>
        <v>2293825266</v>
      </c>
      <c r="BW307" s="215">
        <f t="shared" si="326"/>
        <v>229.5</v>
      </c>
      <c r="BX307" s="215">
        <f t="shared" si="300"/>
        <v>688147579.79999995</v>
      </c>
      <c r="BY307" s="215">
        <v>760.5</v>
      </c>
      <c r="BZ307" s="215">
        <f t="shared" si="301"/>
        <v>2280332176.1999998</v>
      </c>
      <c r="CA307" s="215">
        <f t="shared" si="327"/>
        <v>228.15</v>
      </c>
      <c r="CB307" s="215">
        <f t="shared" si="302"/>
        <v>684099652.86000001</v>
      </c>
      <c r="CC307" s="215">
        <f t="shared" si="328"/>
        <v>2290.5</v>
      </c>
      <c r="CD307" s="215">
        <f t="shared" si="329"/>
        <v>6867982708.1999998</v>
      </c>
      <c r="CE307" s="219">
        <f t="shared" si="330"/>
        <v>687.15</v>
      </c>
      <c r="CF307" s="219">
        <f t="shared" si="331"/>
        <v>2060394812.4599998</v>
      </c>
      <c r="CG307" s="241">
        <f t="shared" si="332"/>
        <v>1350</v>
      </c>
      <c r="CH307" s="241">
        <f t="shared" si="333"/>
        <v>4047926939.9999995</v>
      </c>
      <c r="CI307" s="241">
        <f t="shared" si="334"/>
        <v>0</v>
      </c>
      <c r="CJ307" s="241"/>
      <c r="CK307" s="241"/>
      <c r="CL307" s="241"/>
      <c r="CM307" s="24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row>
    <row r="308" spans="1:137" s="3" customFormat="1" x14ac:dyDescent="0.35">
      <c r="A308" s="45" t="s">
        <v>11</v>
      </c>
      <c r="B308" s="21" t="s">
        <v>97</v>
      </c>
      <c r="C308" s="5" t="s">
        <v>377</v>
      </c>
      <c r="D308" s="6" t="s">
        <v>98</v>
      </c>
      <c r="E308" s="6">
        <v>6</v>
      </c>
      <c r="F308" s="6">
        <v>5</v>
      </c>
      <c r="G308" s="7">
        <v>1304969</v>
      </c>
      <c r="H308" s="8">
        <f t="shared" si="303"/>
        <v>260993.8</v>
      </c>
      <c r="I308" s="12">
        <f t="shared" si="345"/>
        <v>150</v>
      </c>
      <c r="J308" s="13">
        <f t="shared" si="346"/>
        <v>900</v>
      </c>
      <c r="K308" s="14">
        <v>4500</v>
      </c>
      <c r="L308" s="14">
        <f t="shared" si="347"/>
        <v>1174472100</v>
      </c>
      <c r="M308" s="218">
        <f t="shared" si="277"/>
        <v>150</v>
      </c>
      <c r="N308" s="218">
        <f t="shared" si="278"/>
        <v>900</v>
      </c>
      <c r="O308" s="230">
        <v>4500</v>
      </c>
      <c r="P308" s="17">
        <f t="shared" si="341"/>
        <v>1174472100</v>
      </c>
      <c r="Q308" s="237">
        <v>0.3</v>
      </c>
      <c r="R308" s="8">
        <f t="shared" si="342"/>
        <v>1350</v>
      </c>
      <c r="S308" s="212">
        <f t="shared" si="343"/>
        <v>5850</v>
      </c>
      <c r="T308" s="212">
        <f t="shared" si="344"/>
        <v>1526813730</v>
      </c>
      <c r="U308" s="215"/>
      <c r="V308" s="215">
        <f t="shared" si="279"/>
        <v>0</v>
      </c>
      <c r="W308" s="215">
        <f t="shared" si="304"/>
        <v>0</v>
      </c>
      <c r="X308" s="215">
        <f t="shared" si="280"/>
        <v>0</v>
      </c>
      <c r="Y308" s="221"/>
      <c r="Z308" s="221">
        <f t="shared" si="281"/>
        <v>0</v>
      </c>
      <c r="AA308" s="221">
        <f t="shared" si="305"/>
        <v>0</v>
      </c>
      <c r="AB308" s="221">
        <f t="shared" si="282"/>
        <v>0</v>
      </c>
      <c r="AC308" s="215"/>
      <c r="AD308" s="215">
        <f t="shared" si="283"/>
        <v>0</v>
      </c>
      <c r="AE308" s="215">
        <f t="shared" si="306"/>
        <v>0</v>
      </c>
      <c r="AF308" s="215">
        <f t="shared" si="284"/>
        <v>0</v>
      </c>
      <c r="AG308" s="215">
        <f t="shared" si="307"/>
        <v>0</v>
      </c>
      <c r="AH308" s="215">
        <f t="shared" si="308"/>
        <v>0</v>
      </c>
      <c r="AI308" s="215">
        <f t="shared" si="309"/>
        <v>0</v>
      </c>
      <c r="AJ308" s="215">
        <f t="shared" si="310"/>
        <v>0</v>
      </c>
      <c r="AK308" s="214"/>
      <c r="AL308" s="215">
        <f t="shared" si="285"/>
        <v>0</v>
      </c>
      <c r="AM308" s="215">
        <f t="shared" si="311"/>
        <v>0</v>
      </c>
      <c r="AN308" s="215">
        <f t="shared" si="286"/>
        <v>0</v>
      </c>
      <c r="AO308" s="215"/>
      <c r="AP308" s="215">
        <f t="shared" si="287"/>
        <v>0</v>
      </c>
      <c r="AQ308" s="215">
        <f t="shared" si="312"/>
        <v>0</v>
      </c>
      <c r="AR308" s="215">
        <f t="shared" si="288"/>
        <v>0</v>
      </c>
      <c r="AS308" s="215"/>
      <c r="AT308" s="215">
        <f t="shared" si="289"/>
        <v>0</v>
      </c>
      <c r="AU308" s="215">
        <f t="shared" si="313"/>
        <v>0</v>
      </c>
      <c r="AV308" s="215">
        <f t="shared" si="290"/>
        <v>0</v>
      </c>
      <c r="AW308" s="215">
        <f t="shared" si="314"/>
        <v>0</v>
      </c>
      <c r="AX308" s="215">
        <f t="shared" si="315"/>
        <v>0</v>
      </c>
      <c r="AY308" s="215">
        <f t="shared" si="316"/>
        <v>0</v>
      </c>
      <c r="AZ308" s="215">
        <f t="shared" si="317"/>
        <v>0</v>
      </c>
      <c r="BA308" s="215">
        <v>679.5</v>
      </c>
      <c r="BB308" s="215">
        <f t="shared" si="291"/>
        <v>177345287.09999999</v>
      </c>
      <c r="BC308" s="215">
        <f t="shared" si="318"/>
        <v>203.85</v>
      </c>
      <c r="BD308" s="215">
        <f t="shared" si="292"/>
        <v>53203586.129999995</v>
      </c>
      <c r="BE308" s="214">
        <v>765</v>
      </c>
      <c r="BF308" s="215">
        <f t="shared" si="293"/>
        <v>199660257</v>
      </c>
      <c r="BG308" s="215">
        <f t="shared" si="319"/>
        <v>229.5</v>
      </c>
      <c r="BH308" s="215">
        <f t="shared" si="294"/>
        <v>59898077.099999994</v>
      </c>
      <c r="BI308" s="215">
        <v>765</v>
      </c>
      <c r="BJ308" s="215">
        <f t="shared" si="295"/>
        <v>199660257</v>
      </c>
      <c r="BK308" s="215">
        <f t="shared" si="320"/>
        <v>229.5</v>
      </c>
      <c r="BL308" s="215">
        <f t="shared" si="296"/>
        <v>59898077.099999994</v>
      </c>
      <c r="BM308" s="215">
        <f t="shared" si="321"/>
        <v>2209.5</v>
      </c>
      <c r="BN308" s="215">
        <f t="shared" si="322"/>
        <v>576665801.10000002</v>
      </c>
      <c r="BO308" s="215">
        <f t="shared" si="323"/>
        <v>59898510.449999996</v>
      </c>
      <c r="BP308" s="215">
        <f t="shared" si="324"/>
        <v>172999740.32999998</v>
      </c>
      <c r="BQ308" s="215">
        <v>765</v>
      </c>
      <c r="BR308" s="215">
        <f t="shared" si="297"/>
        <v>199660257</v>
      </c>
      <c r="BS308" s="215">
        <f t="shared" si="325"/>
        <v>229.5</v>
      </c>
      <c r="BT308" s="215">
        <f t="shared" si="298"/>
        <v>59898077.099999994</v>
      </c>
      <c r="BU308" s="215">
        <v>765</v>
      </c>
      <c r="BV308" s="215">
        <f t="shared" si="299"/>
        <v>199660257</v>
      </c>
      <c r="BW308" s="215">
        <f t="shared" si="326"/>
        <v>229.5</v>
      </c>
      <c r="BX308" s="215">
        <f t="shared" si="300"/>
        <v>59898077.099999994</v>
      </c>
      <c r="BY308" s="215">
        <v>760.5</v>
      </c>
      <c r="BZ308" s="215">
        <f t="shared" si="301"/>
        <v>198485784.90000001</v>
      </c>
      <c r="CA308" s="215">
        <f t="shared" si="327"/>
        <v>228.15</v>
      </c>
      <c r="CB308" s="215">
        <f t="shared" si="302"/>
        <v>59545735.469999999</v>
      </c>
      <c r="CC308" s="215">
        <f t="shared" si="328"/>
        <v>2290.5</v>
      </c>
      <c r="CD308" s="215">
        <f t="shared" si="329"/>
        <v>597806298.89999998</v>
      </c>
      <c r="CE308" s="219">
        <f t="shared" si="330"/>
        <v>687.15</v>
      </c>
      <c r="CF308" s="219">
        <f t="shared" si="331"/>
        <v>179341889.66999999</v>
      </c>
      <c r="CG308" s="241">
        <f t="shared" si="332"/>
        <v>1350</v>
      </c>
      <c r="CH308" s="241">
        <f t="shared" si="333"/>
        <v>352341630</v>
      </c>
      <c r="CI308" s="241">
        <f t="shared" si="334"/>
        <v>0</v>
      </c>
      <c r="CJ308" s="241"/>
      <c r="CK308" s="241"/>
      <c r="CL308" s="241"/>
      <c r="CM308" s="24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row>
    <row r="309" spans="1:137" s="3" customFormat="1" x14ac:dyDescent="0.35">
      <c r="A309" s="45" t="s">
        <v>11</v>
      </c>
      <c r="B309" s="21" t="s">
        <v>97</v>
      </c>
      <c r="C309" s="5" t="s">
        <v>381</v>
      </c>
      <c r="D309" s="6" t="s">
        <v>114</v>
      </c>
      <c r="E309" s="6">
        <v>6</v>
      </c>
      <c r="F309" s="6">
        <v>30</v>
      </c>
      <c r="G309" s="7">
        <v>98813034</v>
      </c>
      <c r="H309" s="8">
        <f t="shared" si="303"/>
        <v>3293767.8</v>
      </c>
      <c r="I309" s="12">
        <f t="shared" si="345"/>
        <v>150</v>
      </c>
      <c r="J309" s="13">
        <f t="shared" si="346"/>
        <v>900</v>
      </c>
      <c r="K309" s="14">
        <v>27000</v>
      </c>
      <c r="L309" s="14">
        <f t="shared" si="347"/>
        <v>88931730600</v>
      </c>
      <c r="M309" s="218">
        <f t="shared" si="277"/>
        <v>150</v>
      </c>
      <c r="N309" s="218">
        <f t="shared" si="278"/>
        <v>900</v>
      </c>
      <c r="O309" s="230">
        <v>27000</v>
      </c>
      <c r="P309" s="17">
        <f t="shared" si="341"/>
        <v>88931730600</v>
      </c>
      <c r="Q309" s="237">
        <v>0.3</v>
      </c>
      <c r="R309" s="8">
        <f t="shared" si="342"/>
        <v>8100</v>
      </c>
      <c r="S309" s="212">
        <f t="shared" si="343"/>
        <v>35100</v>
      </c>
      <c r="T309" s="212">
        <f t="shared" si="344"/>
        <v>115611249780</v>
      </c>
      <c r="U309" s="215"/>
      <c r="V309" s="215">
        <f t="shared" si="279"/>
        <v>0</v>
      </c>
      <c r="W309" s="215">
        <f t="shared" si="304"/>
        <v>0</v>
      </c>
      <c r="X309" s="215">
        <f t="shared" si="280"/>
        <v>0</v>
      </c>
      <c r="Y309" s="221"/>
      <c r="Z309" s="221">
        <f t="shared" si="281"/>
        <v>0</v>
      </c>
      <c r="AA309" s="221">
        <f t="shared" si="305"/>
        <v>0</v>
      </c>
      <c r="AB309" s="221">
        <f t="shared" si="282"/>
        <v>0</v>
      </c>
      <c r="AC309" s="215"/>
      <c r="AD309" s="215">
        <f t="shared" si="283"/>
        <v>0</v>
      </c>
      <c r="AE309" s="215">
        <f t="shared" si="306"/>
        <v>0</v>
      </c>
      <c r="AF309" s="215">
        <f t="shared" si="284"/>
        <v>0</v>
      </c>
      <c r="AG309" s="215">
        <f t="shared" si="307"/>
        <v>0</v>
      </c>
      <c r="AH309" s="215">
        <f t="shared" si="308"/>
        <v>0</v>
      </c>
      <c r="AI309" s="215">
        <f t="shared" si="309"/>
        <v>0</v>
      </c>
      <c r="AJ309" s="215">
        <f t="shared" si="310"/>
        <v>0</v>
      </c>
      <c r="AK309" s="214"/>
      <c r="AL309" s="215">
        <f t="shared" si="285"/>
        <v>0</v>
      </c>
      <c r="AM309" s="215">
        <f t="shared" si="311"/>
        <v>0</v>
      </c>
      <c r="AN309" s="215">
        <f t="shared" si="286"/>
        <v>0</v>
      </c>
      <c r="AO309" s="215"/>
      <c r="AP309" s="215">
        <f t="shared" si="287"/>
        <v>0</v>
      </c>
      <c r="AQ309" s="215">
        <f t="shared" si="312"/>
        <v>0</v>
      </c>
      <c r="AR309" s="215">
        <f t="shared" si="288"/>
        <v>0</v>
      </c>
      <c r="AS309" s="215"/>
      <c r="AT309" s="215">
        <f t="shared" si="289"/>
        <v>0</v>
      </c>
      <c r="AU309" s="215">
        <f t="shared" si="313"/>
        <v>0</v>
      </c>
      <c r="AV309" s="215">
        <f t="shared" si="290"/>
        <v>0</v>
      </c>
      <c r="AW309" s="215">
        <f t="shared" si="314"/>
        <v>0</v>
      </c>
      <c r="AX309" s="215">
        <f t="shared" si="315"/>
        <v>0</v>
      </c>
      <c r="AY309" s="215">
        <f t="shared" si="316"/>
        <v>0</v>
      </c>
      <c r="AZ309" s="215">
        <f t="shared" si="317"/>
        <v>0</v>
      </c>
      <c r="BA309" s="215">
        <v>4077</v>
      </c>
      <c r="BB309" s="215">
        <f t="shared" si="291"/>
        <v>13428691320.599998</v>
      </c>
      <c r="BC309" s="215">
        <f t="shared" si="318"/>
        <v>1223.0999999999999</v>
      </c>
      <c r="BD309" s="215">
        <f t="shared" si="292"/>
        <v>4028607396.1799994</v>
      </c>
      <c r="BE309" s="214">
        <v>4590</v>
      </c>
      <c r="BF309" s="215">
        <f t="shared" si="293"/>
        <v>15118394202</v>
      </c>
      <c r="BG309" s="215">
        <f t="shared" si="319"/>
        <v>1377</v>
      </c>
      <c r="BH309" s="215">
        <f t="shared" si="294"/>
        <v>4535518260.5999994</v>
      </c>
      <c r="BI309" s="215">
        <v>4590</v>
      </c>
      <c r="BJ309" s="215">
        <f t="shared" si="295"/>
        <v>15118394202</v>
      </c>
      <c r="BK309" s="215">
        <f t="shared" si="320"/>
        <v>1377</v>
      </c>
      <c r="BL309" s="215">
        <f t="shared" si="296"/>
        <v>4535518260.5999994</v>
      </c>
      <c r="BM309" s="215">
        <f t="shared" si="321"/>
        <v>13257</v>
      </c>
      <c r="BN309" s="215">
        <f t="shared" si="322"/>
        <v>43665479724.599998</v>
      </c>
      <c r="BO309" s="215">
        <f t="shared" si="323"/>
        <v>4535520860.6999998</v>
      </c>
      <c r="BP309" s="215">
        <f t="shared" si="324"/>
        <v>13099643917.379997</v>
      </c>
      <c r="BQ309" s="215">
        <v>4590</v>
      </c>
      <c r="BR309" s="215">
        <f t="shared" si="297"/>
        <v>15118394202</v>
      </c>
      <c r="BS309" s="215">
        <f t="shared" si="325"/>
        <v>1377</v>
      </c>
      <c r="BT309" s="215">
        <f t="shared" si="298"/>
        <v>4535518260.5999994</v>
      </c>
      <c r="BU309" s="215">
        <v>4590</v>
      </c>
      <c r="BV309" s="215">
        <f t="shared" si="299"/>
        <v>15118394202</v>
      </c>
      <c r="BW309" s="215">
        <f t="shared" si="326"/>
        <v>1377</v>
      </c>
      <c r="BX309" s="215">
        <f t="shared" si="300"/>
        <v>4535518260.5999994</v>
      </c>
      <c r="BY309" s="215">
        <v>4563</v>
      </c>
      <c r="BZ309" s="215">
        <f t="shared" si="301"/>
        <v>15029462471.4</v>
      </c>
      <c r="CA309" s="215">
        <f t="shared" si="327"/>
        <v>1368.8999999999999</v>
      </c>
      <c r="CB309" s="215">
        <f t="shared" si="302"/>
        <v>4508838741.4199991</v>
      </c>
      <c r="CC309" s="215">
        <f t="shared" si="328"/>
        <v>13743</v>
      </c>
      <c r="CD309" s="215">
        <f t="shared" si="329"/>
        <v>45266250875.400002</v>
      </c>
      <c r="CE309" s="219">
        <f t="shared" si="330"/>
        <v>4122.8999999999996</v>
      </c>
      <c r="CF309" s="219">
        <f t="shared" si="331"/>
        <v>13579875262.619999</v>
      </c>
      <c r="CG309" s="241">
        <f t="shared" si="332"/>
        <v>8100</v>
      </c>
      <c r="CH309" s="241">
        <f t="shared" si="333"/>
        <v>26679519179.999996</v>
      </c>
      <c r="CI309" s="241">
        <f t="shared" si="334"/>
        <v>0</v>
      </c>
      <c r="CJ309" s="241"/>
      <c r="CK309" s="241"/>
      <c r="CL309" s="241"/>
      <c r="CM309" s="24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row>
    <row r="310" spans="1:137" x14ac:dyDescent="0.35">
      <c r="A310" s="45" t="s">
        <v>11</v>
      </c>
      <c r="B310" s="21" t="s">
        <v>97</v>
      </c>
      <c r="C310" s="5" t="s">
        <v>121</v>
      </c>
      <c r="D310" s="46"/>
      <c r="E310" s="6">
        <v>6</v>
      </c>
      <c r="F310" s="6">
        <v>40</v>
      </c>
      <c r="G310" s="7">
        <v>35424000</v>
      </c>
      <c r="H310" s="8">
        <f t="shared" si="303"/>
        <v>885600</v>
      </c>
      <c r="I310" s="12">
        <f t="shared" si="345"/>
        <v>50</v>
      </c>
      <c r="J310" s="13">
        <f t="shared" si="346"/>
        <v>300</v>
      </c>
      <c r="K310" s="14">
        <v>12000</v>
      </c>
      <c r="L310" s="14">
        <f t="shared" si="347"/>
        <v>10627200000</v>
      </c>
      <c r="M310" s="218">
        <f t="shared" si="277"/>
        <v>0</v>
      </c>
      <c r="N310" s="218">
        <f t="shared" si="278"/>
        <v>0</v>
      </c>
      <c r="O310" s="230"/>
      <c r="P310" s="17">
        <f t="shared" si="341"/>
        <v>0</v>
      </c>
      <c r="Q310" s="237">
        <v>0.3</v>
      </c>
      <c r="R310" s="8">
        <f t="shared" si="342"/>
        <v>0</v>
      </c>
      <c r="S310" s="212">
        <f t="shared" si="343"/>
        <v>0</v>
      </c>
      <c r="T310" s="212">
        <f t="shared" si="344"/>
        <v>0</v>
      </c>
      <c r="U310" s="215"/>
      <c r="V310" s="215">
        <f t="shared" si="279"/>
        <v>0</v>
      </c>
      <c r="W310" s="215">
        <f t="shared" si="304"/>
        <v>0</v>
      </c>
      <c r="X310" s="215">
        <f t="shared" si="280"/>
        <v>0</v>
      </c>
      <c r="Y310" s="221"/>
      <c r="Z310" s="221">
        <f t="shared" si="281"/>
        <v>0</v>
      </c>
      <c r="AA310" s="221">
        <f t="shared" si="305"/>
        <v>0</v>
      </c>
      <c r="AB310" s="221">
        <f t="shared" si="282"/>
        <v>0</v>
      </c>
      <c r="AC310" s="215"/>
      <c r="AD310" s="215">
        <f t="shared" si="283"/>
        <v>0</v>
      </c>
      <c r="AE310" s="215">
        <f t="shared" si="306"/>
        <v>0</v>
      </c>
      <c r="AF310" s="215">
        <f t="shared" si="284"/>
        <v>0</v>
      </c>
      <c r="AG310" s="215">
        <f t="shared" si="307"/>
        <v>0</v>
      </c>
      <c r="AH310" s="215">
        <f t="shared" si="308"/>
        <v>0</v>
      </c>
      <c r="AI310" s="215">
        <f t="shared" si="309"/>
        <v>0</v>
      </c>
      <c r="AJ310" s="215">
        <f t="shared" si="310"/>
        <v>0</v>
      </c>
      <c r="AK310" s="214"/>
      <c r="AL310" s="215">
        <f t="shared" si="285"/>
        <v>0</v>
      </c>
      <c r="AM310" s="215">
        <f t="shared" si="311"/>
        <v>0</v>
      </c>
      <c r="AN310" s="215">
        <f t="shared" si="286"/>
        <v>0</v>
      </c>
      <c r="AO310" s="215"/>
      <c r="AP310" s="215">
        <f t="shared" si="287"/>
        <v>0</v>
      </c>
      <c r="AQ310" s="215">
        <f t="shared" si="312"/>
        <v>0</v>
      </c>
      <c r="AR310" s="215">
        <f t="shared" si="288"/>
        <v>0</v>
      </c>
      <c r="AS310" s="215"/>
      <c r="AT310" s="215">
        <f t="shared" si="289"/>
        <v>0</v>
      </c>
      <c r="AU310" s="215">
        <f t="shared" si="313"/>
        <v>0</v>
      </c>
      <c r="AV310" s="215">
        <f t="shared" si="290"/>
        <v>0</v>
      </c>
      <c r="AW310" s="215">
        <f t="shared" si="314"/>
        <v>0</v>
      </c>
      <c r="AX310" s="215">
        <f t="shared" si="315"/>
        <v>0</v>
      </c>
      <c r="AY310" s="215">
        <f t="shared" si="316"/>
        <v>0</v>
      </c>
      <c r="AZ310" s="215">
        <f t="shared" si="317"/>
        <v>0</v>
      </c>
      <c r="BA310" s="215">
        <v>0</v>
      </c>
      <c r="BB310" s="215">
        <f t="shared" si="291"/>
        <v>0</v>
      </c>
      <c r="BC310" s="215">
        <f t="shared" si="318"/>
        <v>0</v>
      </c>
      <c r="BD310" s="215">
        <f t="shared" si="292"/>
        <v>0</v>
      </c>
      <c r="BE310" s="214">
        <v>0</v>
      </c>
      <c r="BF310" s="215">
        <f t="shared" si="293"/>
        <v>0</v>
      </c>
      <c r="BG310" s="215">
        <f t="shared" si="319"/>
        <v>0</v>
      </c>
      <c r="BH310" s="215">
        <f t="shared" si="294"/>
        <v>0</v>
      </c>
      <c r="BI310" s="215">
        <v>0</v>
      </c>
      <c r="BJ310" s="215">
        <f t="shared" si="295"/>
        <v>0</v>
      </c>
      <c r="BK310" s="215">
        <f t="shared" si="320"/>
        <v>0</v>
      </c>
      <c r="BL310" s="215">
        <f t="shared" si="296"/>
        <v>0</v>
      </c>
      <c r="BM310" s="215">
        <f t="shared" si="321"/>
        <v>0</v>
      </c>
      <c r="BN310" s="215">
        <f t="shared" si="322"/>
        <v>0</v>
      </c>
      <c r="BO310" s="215">
        <f t="shared" si="323"/>
        <v>0</v>
      </c>
      <c r="BP310" s="215">
        <f t="shared" si="324"/>
        <v>0</v>
      </c>
      <c r="BQ310" s="215">
        <v>0</v>
      </c>
      <c r="BR310" s="215">
        <f t="shared" si="297"/>
        <v>0</v>
      </c>
      <c r="BS310" s="215">
        <f t="shared" si="325"/>
        <v>0</v>
      </c>
      <c r="BT310" s="215">
        <f t="shared" si="298"/>
        <v>0</v>
      </c>
      <c r="BU310" s="215">
        <v>0</v>
      </c>
      <c r="BV310" s="215">
        <f t="shared" si="299"/>
        <v>0</v>
      </c>
      <c r="BW310" s="215">
        <f t="shared" si="326"/>
        <v>0</v>
      </c>
      <c r="BX310" s="215">
        <f t="shared" si="300"/>
        <v>0</v>
      </c>
      <c r="BY310" s="215">
        <v>0</v>
      </c>
      <c r="BZ310" s="215">
        <f t="shared" si="301"/>
        <v>0</v>
      </c>
      <c r="CA310" s="215">
        <f t="shared" si="327"/>
        <v>0</v>
      </c>
      <c r="CB310" s="215">
        <f t="shared" si="302"/>
        <v>0</v>
      </c>
      <c r="CC310" s="215">
        <f t="shared" si="328"/>
        <v>0</v>
      </c>
      <c r="CD310" s="215">
        <f t="shared" si="329"/>
        <v>0</v>
      </c>
      <c r="CE310" s="219">
        <f t="shared" si="330"/>
        <v>0</v>
      </c>
      <c r="CF310" s="219">
        <f t="shared" si="331"/>
        <v>0</v>
      </c>
      <c r="CG310" s="241">
        <f t="shared" si="332"/>
        <v>0</v>
      </c>
      <c r="CH310" s="241">
        <f t="shared" si="333"/>
        <v>0</v>
      </c>
      <c r="CI310" s="241">
        <f t="shared" si="334"/>
        <v>0</v>
      </c>
      <c r="CJ310" s="241"/>
      <c r="CK310" s="241"/>
      <c r="CL310" s="241"/>
      <c r="CM310" s="241"/>
    </row>
    <row r="311" spans="1:137" x14ac:dyDescent="0.35">
      <c r="A311" s="45" t="s">
        <v>11</v>
      </c>
      <c r="B311" s="21" t="s">
        <v>97</v>
      </c>
      <c r="C311" s="5" t="s">
        <v>385</v>
      </c>
      <c r="D311" s="46"/>
      <c r="E311" s="6">
        <v>6</v>
      </c>
      <c r="F311" s="6">
        <v>120</v>
      </c>
      <c r="G311" s="7">
        <v>77410296</v>
      </c>
      <c r="H311" s="8">
        <f t="shared" si="303"/>
        <v>645085.80000000005</v>
      </c>
      <c r="I311" s="12">
        <f t="shared" si="345"/>
        <v>200</v>
      </c>
      <c r="J311" s="13">
        <f t="shared" si="346"/>
        <v>1200</v>
      </c>
      <c r="K311" s="14">
        <v>144000</v>
      </c>
      <c r="L311" s="14">
        <f t="shared" si="347"/>
        <v>92892355200</v>
      </c>
      <c r="M311" s="218">
        <f t="shared" si="277"/>
        <v>0</v>
      </c>
      <c r="N311" s="218">
        <f t="shared" si="278"/>
        <v>0</v>
      </c>
      <c r="O311" s="230"/>
      <c r="P311" s="17">
        <f t="shared" si="341"/>
        <v>0</v>
      </c>
      <c r="Q311" s="237">
        <v>0</v>
      </c>
      <c r="R311" s="8">
        <f t="shared" si="342"/>
        <v>0</v>
      </c>
      <c r="S311" s="212">
        <f t="shared" si="343"/>
        <v>0</v>
      </c>
      <c r="T311" s="212">
        <f t="shared" si="344"/>
        <v>0</v>
      </c>
      <c r="U311" s="215"/>
      <c r="V311" s="215">
        <f t="shared" si="279"/>
        <v>0</v>
      </c>
      <c r="W311" s="215">
        <f t="shared" si="304"/>
        <v>0</v>
      </c>
      <c r="X311" s="215">
        <f t="shared" si="280"/>
        <v>0</v>
      </c>
      <c r="Y311" s="221"/>
      <c r="Z311" s="221">
        <f t="shared" si="281"/>
        <v>0</v>
      </c>
      <c r="AA311" s="221">
        <f t="shared" si="305"/>
        <v>0</v>
      </c>
      <c r="AB311" s="221">
        <f t="shared" si="282"/>
        <v>0</v>
      </c>
      <c r="AC311" s="215"/>
      <c r="AD311" s="215">
        <f t="shared" si="283"/>
        <v>0</v>
      </c>
      <c r="AE311" s="215">
        <f t="shared" si="306"/>
        <v>0</v>
      </c>
      <c r="AF311" s="215">
        <f t="shared" si="284"/>
        <v>0</v>
      </c>
      <c r="AG311" s="215">
        <f t="shared" si="307"/>
        <v>0</v>
      </c>
      <c r="AH311" s="215">
        <f t="shared" si="308"/>
        <v>0</v>
      </c>
      <c r="AI311" s="215">
        <f t="shared" si="309"/>
        <v>0</v>
      </c>
      <c r="AJ311" s="215">
        <f t="shared" si="310"/>
        <v>0</v>
      </c>
      <c r="AK311" s="214"/>
      <c r="AL311" s="215">
        <f t="shared" si="285"/>
        <v>0</v>
      </c>
      <c r="AM311" s="215">
        <f t="shared" si="311"/>
        <v>0</v>
      </c>
      <c r="AN311" s="215">
        <f t="shared" si="286"/>
        <v>0</v>
      </c>
      <c r="AO311" s="215"/>
      <c r="AP311" s="215">
        <f t="shared" si="287"/>
        <v>0</v>
      </c>
      <c r="AQ311" s="215">
        <f t="shared" si="312"/>
        <v>0</v>
      </c>
      <c r="AR311" s="215">
        <f t="shared" si="288"/>
        <v>0</v>
      </c>
      <c r="AS311" s="215"/>
      <c r="AT311" s="215">
        <f t="shared" si="289"/>
        <v>0</v>
      </c>
      <c r="AU311" s="215">
        <f t="shared" si="313"/>
        <v>0</v>
      </c>
      <c r="AV311" s="215">
        <f t="shared" si="290"/>
        <v>0</v>
      </c>
      <c r="AW311" s="215">
        <f t="shared" si="314"/>
        <v>0</v>
      </c>
      <c r="AX311" s="215">
        <f t="shared" si="315"/>
        <v>0</v>
      </c>
      <c r="AY311" s="215">
        <f t="shared" si="316"/>
        <v>0</v>
      </c>
      <c r="AZ311" s="215">
        <f t="shared" si="317"/>
        <v>0</v>
      </c>
      <c r="BA311" s="215">
        <v>0</v>
      </c>
      <c r="BB311" s="215">
        <f t="shared" si="291"/>
        <v>0</v>
      </c>
      <c r="BC311" s="215">
        <f t="shared" si="318"/>
        <v>0</v>
      </c>
      <c r="BD311" s="215">
        <f t="shared" si="292"/>
        <v>0</v>
      </c>
      <c r="BE311" s="214">
        <v>0</v>
      </c>
      <c r="BF311" s="215">
        <f t="shared" si="293"/>
        <v>0</v>
      </c>
      <c r="BG311" s="215">
        <f t="shared" si="319"/>
        <v>0</v>
      </c>
      <c r="BH311" s="215">
        <f t="shared" si="294"/>
        <v>0</v>
      </c>
      <c r="BI311" s="215">
        <v>0</v>
      </c>
      <c r="BJ311" s="215">
        <f t="shared" si="295"/>
        <v>0</v>
      </c>
      <c r="BK311" s="215">
        <f t="shared" si="320"/>
        <v>0</v>
      </c>
      <c r="BL311" s="215">
        <f t="shared" si="296"/>
        <v>0</v>
      </c>
      <c r="BM311" s="215">
        <f t="shared" si="321"/>
        <v>0</v>
      </c>
      <c r="BN311" s="215">
        <f t="shared" si="322"/>
        <v>0</v>
      </c>
      <c r="BO311" s="215">
        <f t="shared" si="323"/>
        <v>0</v>
      </c>
      <c r="BP311" s="215">
        <f t="shared" si="324"/>
        <v>0</v>
      </c>
      <c r="BQ311" s="215">
        <v>0</v>
      </c>
      <c r="BR311" s="215">
        <f t="shared" si="297"/>
        <v>0</v>
      </c>
      <c r="BS311" s="215">
        <f t="shared" si="325"/>
        <v>0</v>
      </c>
      <c r="BT311" s="215">
        <f t="shared" si="298"/>
        <v>0</v>
      </c>
      <c r="BU311" s="215">
        <v>0</v>
      </c>
      <c r="BV311" s="215">
        <f t="shared" si="299"/>
        <v>0</v>
      </c>
      <c r="BW311" s="215">
        <f t="shared" si="326"/>
        <v>0</v>
      </c>
      <c r="BX311" s="215">
        <f t="shared" si="300"/>
        <v>0</v>
      </c>
      <c r="BY311" s="215">
        <v>0</v>
      </c>
      <c r="BZ311" s="215">
        <f t="shared" si="301"/>
        <v>0</v>
      </c>
      <c r="CA311" s="215">
        <f t="shared" si="327"/>
        <v>0</v>
      </c>
      <c r="CB311" s="215">
        <f t="shared" si="302"/>
        <v>0</v>
      </c>
      <c r="CC311" s="215">
        <f t="shared" si="328"/>
        <v>0</v>
      </c>
      <c r="CD311" s="215">
        <f t="shared" si="329"/>
        <v>0</v>
      </c>
      <c r="CE311" s="219">
        <f t="shared" si="330"/>
        <v>0</v>
      </c>
      <c r="CF311" s="219">
        <f t="shared" si="331"/>
        <v>0</v>
      </c>
      <c r="CG311" s="241">
        <f t="shared" si="332"/>
        <v>0</v>
      </c>
      <c r="CH311" s="241">
        <f t="shared" si="333"/>
        <v>0</v>
      </c>
      <c r="CI311" s="241">
        <f t="shared" si="334"/>
        <v>0</v>
      </c>
      <c r="CJ311" s="241"/>
      <c r="CK311" s="241"/>
      <c r="CL311" s="241"/>
      <c r="CM311" s="241"/>
    </row>
    <row r="312" spans="1:137" x14ac:dyDescent="0.35">
      <c r="A312" s="44" t="s">
        <v>8</v>
      </c>
      <c r="B312" s="48" t="s">
        <v>99</v>
      </c>
      <c r="C312" s="91" t="s">
        <v>100</v>
      </c>
      <c r="D312" s="46"/>
      <c r="E312" s="6">
        <v>6</v>
      </c>
      <c r="F312" s="6">
        <v>1</v>
      </c>
      <c r="G312" s="7">
        <v>25560000</v>
      </c>
      <c r="H312" s="8">
        <f t="shared" si="303"/>
        <v>25560000</v>
      </c>
      <c r="I312" s="12">
        <f t="shared" si="345"/>
        <v>179.20188100555529</v>
      </c>
      <c r="J312" s="13">
        <f t="shared" si="346"/>
        <v>1075.2112860333318</v>
      </c>
      <c r="K312" s="14">
        <v>1075.2112860333318</v>
      </c>
      <c r="L312" s="14">
        <f t="shared" si="347"/>
        <v>27482400471.011963</v>
      </c>
      <c r="M312" s="218">
        <f t="shared" si="277"/>
        <v>0</v>
      </c>
      <c r="N312" s="218">
        <f t="shared" si="278"/>
        <v>0</v>
      </c>
      <c r="O312" s="232">
        <v>0</v>
      </c>
      <c r="P312" s="17">
        <f t="shared" ref="P312:P326" si="348">O312*H312</f>
        <v>0</v>
      </c>
      <c r="Q312" s="237">
        <v>0</v>
      </c>
      <c r="R312" s="8">
        <f t="shared" ref="R312:R326" si="349">Q312*O312</f>
        <v>0</v>
      </c>
      <c r="S312" s="212">
        <f t="shared" ref="S312:S326" si="350">R312+O312</f>
        <v>0</v>
      </c>
      <c r="T312" s="212">
        <f t="shared" ref="T312:T326" si="351">S312*H312</f>
        <v>0</v>
      </c>
      <c r="U312" s="215"/>
      <c r="V312" s="215">
        <f t="shared" si="279"/>
        <v>0</v>
      </c>
      <c r="W312" s="215">
        <f t="shared" si="304"/>
        <v>0</v>
      </c>
      <c r="X312" s="215">
        <f t="shared" si="280"/>
        <v>0</v>
      </c>
      <c r="Y312" s="221"/>
      <c r="Z312" s="221">
        <f t="shared" si="281"/>
        <v>0</v>
      </c>
      <c r="AA312" s="221">
        <f t="shared" si="305"/>
        <v>0</v>
      </c>
      <c r="AB312" s="221">
        <f t="shared" si="282"/>
        <v>0</v>
      </c>
      <c r="AC312" s="215"/>
      <c r="AD312" s="215">
        <f t="shared" si="283"/>
        <v>0</v>
      </c>
      <c r="AE312" s="215">
        <f t="shared" si="306"/>
        <v>0</v>
      </c>
      <c r="AF312" s="215">
        <f t="shared" si="284"/>
        <v>0</v>
      </c>
      <c r="AG312" s="215">
        <f t="shared" si="307"/>
        <v>0</v>
      </c>
      <c r="AH312" s="215">
        <f t="shared" si="308"/>
        <v>0</v>
      </c>
      <c r="AI312" s="215">
        <f t="shared" si="309"/>
        <v>0</v>
      </c>
      <c r="AJ312" s="215">
        <f t="shared" si="310"/>
        <v>0</v>
      </c>
      <c r="AK312" s="214"/>
      <c r="AL312" s="215">
        <f t="shared" si="285"/>
        <v>0</v>
      </c>
      <c r="AM312" s="215">
        <f t="shared" si="311"/>
        <v>0</v>
      </c>
      <c r="AN312" s="215">
        <f t="shared" si="286"/>
        <v>0</v>
      </c>
      <c r="AO312" s="215"/>
      <c r="AP312" s="215">
        <f t="shared" si="287"/>
        <v>0</v>
      </c>
      <c r="AQ312" s="215">
        <f t="shared" si="312"/>
        <v>0</v>
      </c>
      <c r="AR312" s="215">
        <f t="shared" si="288"/>
        <v>0</v>
      </c>
      <c r="AS312" s="215"/>
      <c r="AT312" s="215">
        <f t="shared" si="289"/>
        <v>0</v>
      </c>
      <c r="AU312" s="215">
        <f t="shared" si="313"/>
        <v>0</v>
      </c>
      <c r="AV312" s="215">
        <f t="shared" si="290"/>
        <v>0</v>
      </c>
      <c r="AW312" s="215">
        <f t="shared" si="314"/>
        <v>0</v>
      </c>
      <c r="AX312" s="215">
        <f t="shared" si="315"/>
        <v>0</v>
      </c>
      <c r="AY312" s="215">
        <f t="shared" si="316"/>
        <v>0</v>
      </c>
      <c r="AZ312" s="215">
        <f t="shared" si="317"/>
        <v>0</v>
      </c>
      <c r="BA312" s="215">
        <v>0</v>
      </c>
      <c r="BB312" s="215">
        <f t="shared" si="291"/>
        <v>0</v>
      </c>
      <c r="BC312" s="215">
        <f t="shared" si="318"/>
        <v>0</v>
      </c>
      <c r="BD312" s="215">
        <f t="shared" si="292"/>
        <v>0</v>
      </c>
      <c r="BE312" s="214">
        <v>0</v>
      </c>
      <c r="BF312" s="215">
        <f t="shared" si="293"/>
        <v>0</v>
      </c>
      <c r="BG312" s="215">
        <f t="shared" si="319"/>
        <v>0</v>
      </c>
      <c r="BH312" s="215">
        <f t="shared" si="294"/>
        <v>0</v>
      </c>
      <c r="BI312" s="215">
        <v>0</v>
      </c>
      <c r="BJ312" s="215">
        <f t="shared" si="295"/>
        <v>0</v>
      </c>
      <c r="BK312" s="215">
        <f t="shared" si="320"/>
        <v>0</v>
      </c>
      <c r="BL312" s="215">
        <f t="shared" si="296"/>
        <v>0</v>
      </c>
      <c r="BM312" s="215">
        <f t="shared" si="321"/>
        <v>0</v>
      </c>
      <c r="BN312" s="215">
        <f t="shared" si="322"/>
        <v>0</v>
      </c>
      <c r="BO312" s="215">
        <f t="shared" si="323"/>
        <v>0</v>
      </c>
      <c r="BP312" s="215">
        <f t="shared" si="324"/>
        <v>0</v>
      </c>
      <c r="BQ312" s="215">
        <v>0</v>
      </c>
      <c r="BR312" s="215">
        <f t="shared" si="297"/>
        <v>0</v>
      </c>
      <c r="BS312" s="215">
        <f t="shared" si="325"/>
        <v>0</v>
      </c>
      <c r="BT312" s="215">
        <f t="shared" si="298"/>
        <v>0</v>
      </c>
      <c r="BU312" s="215">
        <v>0</v>
      </c>
      <c r="BV312" s="215">
        <f t="shared" si="299"/>
        <v>0</v>
      </c>
      <c r="BW312" s="215">
        <f t="shared" si="326"/>
        <v>0</v>
      </c>
      <c r="BX312" s="215">
        <f t="shared" si="300"/>
        <v>0</v>
      </c>
      <c r="BY312" s="215">
        <v>0</v>
      </c>
      <c r="BZ312" s="215">
        <f t="shared" si="301"/>
        <v>0</v>
      </c>
      <c r="CA312" s="215">
        <f t="shared" si="327"/>
        <v>0</v>
      </c>
      <c r="CB312" s="215">
        <f t="shared" si="302"/>
        <v>0</v>
      </c>
      <c r="CC312" s="215">
        <f t="shared" si="328"/>
        <v>0</v>
      </c>
      <c r="CD312" s="215">
        <f t="shared" si="329"/>
        <v>0</v>
      </c>
      <c r="CE312" s="219">
        <f t="shared" si="330"/>
        <v>0</v>
      </c>
      <c r="CF312" s="219">
        <f t="shared" si="331"/>
        <v>0</v>
      </c>
      <c r="CG312" s="241">
        <f t="shared" si="332"/>
        <v>0</v>
      </c>
      <c r="CH312" s="241">
        <f t="shared" si="333"/>
        <v>0</v>
      </c>
      <c r="CI312" s="241">
        <f t="shared" si="334"/>
        <v>0</v>
      </c>
      <c r="CJ312" s="241"/>
      <c r="CK312" s="241"/>
      <c r="CL312" s="241"/>
      <c r="CM312" s="241"/>
    </row>
    <row r="313" spans="1:137" x14ac:dyDescent="0.35">
      <c r="A313" s="44" t="s">
        <v>8</v>
      </c>
      <c r="B313" s="48" t="s">
        <v>99</v>
      </c>
      <c r="C313" s="91" t="s">
        <v>101</v>
      </c>
      <c r="D313" s="46"/>
      <c r="E313" s="6">
        <v>6</v>
      </c>
      <c r="F313" s="6">
        <v>1</v>
      </c>
      <c r="G313" s="7">
        <v>7321983</v>
      </c>
      <c r="H313" s="8">
        <f t="shared" si="303"/>
        <v>7321983</v>
      </c>
      <c r="I313" s="12">
        <f t="shared" si="345"/>
        <v>179.20188100555529</v>
      </c>
      <c r="J313" s="13">
        <f t="shared" si="346"/>
        <v>1075.2112860333318</v>
      </c>
      <c r="K313" s="14">
        <v>1075.2112860333318</v>
      </c>
      <c r="L313" s="14">
        <f t="shared" si="347"/>
        <v>7872678757.7441931</v>
      </c>
      <c r="M313" s="218">
        <f t="shared" si="277"/>
        <v>0</v>
      </c>
      <c r="N313" s="218">
        <f t="shared" si="278"/>
        <v>0</v>
      </c>
      <c r="O313" s="232">
        <v>0</v>
      </c>
      <c r="P313" s="17">
        <f t="shared" si="348"/>
        <v>0</v>
      </c>
      <c r="Q313" s="237">
        <v>0</v>
      </c>
      <c r="R313" s="8">
        <f t="shared" si="349"/>
        <v>0</v>
      </c>
      <c r="S313" s="212">
        <f t="shared" si="350"/>
        <v>0</v>
      </c>
      <c r="T313" s="212">
        <f t="shared" si="351"/>
        <v>0</v>
      </c>
      <c r="U313" s="215"/>
      <c r="V313" s="215">
        <f t="shared" si="279"/>
        <v>0</v>
      </c>
      <c r="W313" s="215">
        <f t="shared" si="304"/>
        <v>0</v>
      </c>
      <c r="X313" s="215">
        <f t="shared" si="280"/>
        <v>0</v>
      </c>
      <c r="Y313" s="221"/>
      <c r="Z313" s="221">
        <f t="shared" si="281"/>
        <v>0</v>
      </c>
      <c r="AA313" s="221">
        <f t="shared" si="305"/>
        <v>0</v>
      </c>
      <c r="AB313" s="221">
        <f t="shared" si="282"/>
        <v>0</v>
      </c>
      <c r="AC313" s="215"/>
      <c r="AD313" s="215">
        <f t="shared" si="283"/>
        <v>0</v>
      </c>
      <c r="AE313" s="215">
        <f t="shared" si="306"/>
        <v>0</v>
      </c>
      <c r="AF313" s="215">
        <f t="shared" si="284"/>
        <v>0</v>
      </c>
      <c r="AG313" s="215">
        <f t="shared" si="307"/>
        <v>0</v>
      </c>
      <c r="AH313" s="215">
        <f t="shared" si="308"/>
        <v>0</v>
      </c>
      <c r="AI313" s="215">
        <f t="shared" si="309"/>
        <v>0</v>
      </c>
      <c r="AJ313" s="215">
        <f t="shared" si="310"/>
        <v>0</v>
      </c>
      <c r="AK313" s="214"/>
      <c r="AL313" s="215">
        <f t="shared" si="285"/>
        <v>0</v>
      </c>
      <c r="AM313" s="215">
        <f t="shared" si="311"/>
        <v>0</v>
      </c>
      <c r="AN313" s="215">
        <f t="shared" si="286"/>
        <v>0</v>
      </c>
      <c r="AO313" s="215"/>
      <c r="AP313" s="215">
        <f t="shared" si="287"/>
        <v>0</v>
      </c>
      <c r="AQ313" s="215">
        <f t="shared" si="312"/>
        <v>0</v>
      </c>
      <c r="AR313" s="215">
        <f t="shared" si="288"/>
        <v>0</v>
      </c>
      <c r="AS313" s="215"/>
      <c r="AT313" s="215">
        <f t="shared" si="289"/>
        <v>0</v>
      </c>
      <c r="AU313" s="215">
        <f t="shared" si="313"/>
        <v>0</v>
      </c>
      <c r="AV313" s="215">
        <f t="shared" si="290"/>
        <v>0</v>
      </c>
      <c r="AW313" s="215">
        <f t="shared" si="314"/>
        <v>0</v>
      </c>
      <c r="AX313" s="215">
        <f t="shared" si="315"/>
        <v>0</v>
      </c>
      <c r="AY313" s="215">
        <f t="shared" si="316"/>
        <v>0</v>
      </c>
      <c r="AZ313" s="215">
        <f t="shared" si="317"/>
        <v>0</v>
      </c>
      <c r="BA313" s="215">
        <v>0</v>
      </c>
      <c r="BB313" s="215">
        <f t="shared" si="291"/>
        <v>0</v>
      </c>
      <c r="BC313" s="215">
        <f t="shared" si="318"/>
        <v>0</v>
      </c>
      <c r="BD313" s="215">
        <f t="shared" si="292"/>
        <v>0</v>
      </c>
      <c r="BE313" s="214">
        <v>0</v>
      </c>
      <c r="BF313" s="215">
        <f t="shared" si="293"/>
        <v>0</v>
      </c>
      <c r="BG313" s="215">
        <f t="shared" si="319"/>
        <v>0</v>
      </c>
      <c r="BH313" s="215">
        <f t="shared" si="294"/>
        <v>0</v>
      </c>
      <c r="BI313" s="215">
        <v>0</v>
      </c>
      <c r="BJ313" s="215">
        <f t="shared" si="295"/>
        <v>0</v>
      </c>
      <c r="BK313" s="215">
        <f t="shared" si="320"/>
        <v>0</v>
      </c>
      <c r="BL313" s="215">
        <f t="shared" si="296"/>
        <v>0</v>
      </c>
      <c r="BM313" s="215">
        <f t="shared" si="321"/>
        <v>0</v>
      </c>
      <c r="BN313" s="215">
        <f t="shared" si="322"/>
        <v>0</v>
      </c>
      <c r="BO313" s="215">
        <f t="shared" si="323"/>
        <v>0</v>
      </c>
      <c r="BP313" s="215">
        <f t="shared" si="324"/>
        <v>0</v>
      </c>
      <c r="BQ313" s="215">
        <v>0</v>
      </c>
      <c r="BR313" s="215">
        <f t="shared" si="297"/>
        <v>0</v>
      </c>
      <c r="BS313" s="215">
        <f t="shared" si="325"/>
        <v>0</v>
      </c>
      <c r="BT313" s="215">
        <f t="shared" si="298"/>
        <v>0</v>
      </c>
      <c r="BU313" s="215">
        <v>0</v>
      </c>
      <c r="BV313" s="215">
        <f t="shared" si="299"/>
        <v>0</v>
      </c>
      <c r="BW313" s="215">
        <f t="shared" si="326"/>
        <v>0</v>
      </c>
      <c r="BX313" s="215">
        <f t="shared" si="300"/>
        <v>0</v>
      </c>
      <c r="BY313" s="215">
        <v>0</v>
      </c>
      <c r="BZ313" s="215">
        <f t="shared" si="301"/>
        <v>0</v>
      </c>
      <c r="CA313" s="215">
        <f t="shared" si="327"/>
        <v>0</v>
      </c>
      <c r="CB313" s="215">
        <f t="shared" si="302"/>
        <v>0</v>
      </c>
      <c r="CC313" s="215">
        <f t="shared" si="328"/>
        <v>0</v>
      </c>
      <c r="CD313" s="215">
        <f t="shared" si="329"/>
        <v>0</v>
      </c>
      <c r="CE313" s="219">
        <f t="shared" si="330"/>
        <v>0</v>
      </c>
      <c r="CF313" s="219">
        <f t="shared" si="331"/>
        <v>0</v>
      </c>
      <c r="CG313" s="241">
        <f t="shared" si="332"/>
        <v>0</v>
      </c>
      <c r="CH313" s="241">
        <f t="shared" si="333"/>
        <v>0</v>
      </c>
      <c r="CI313" s="241">
        <f t="shared" si="334"/>
        <v>0</v>
      </c>
      <c r="CJ313" s="241"/>
      <c r="CK313" s="241"/>
      <c r="CL313" s="241"/>
      <c r="CM313" s="241"/>
    </row>
    <row r="314" spans="1:137" x14ac:dyDescent="0.35">
      <c r="A314" s="44" t="s">
        <v>8</v>
      </c>
      <c r="B314" s="48" t="s">
        <v>99</v>
      </c>
      <c r="C314" s="91" t="s">
        <v>386</v>
      </c>
      <c r="D314" s="46"/>
      <c r="E314" s="6">
        <v>6</v>
      </c>
      <c r="F314" s="6">
        <v>120</v>
      </c>
      <c r="G314" s="7">
        <v>5064576</v>
      </c>
      <c r="H314" s="8">
        <f t="shared" si="303"/>
        <v>42204.800000000003</v>
      </c>
      <c r="I314" s="12">
        <f t="shared" si="345"/>
        <v>43.008451441333278</v>
      </c>
      <c r="J314" s="13">
        <f t="shared" si="346"/>
        <v>258.05070864799967</v>
      </c>
      <c r="K314" s="14">
        <v>30966.08503775996</v>
      </c>
      <c r="L314" s="14">
        <f t="shared" si="347"/>
        <v>1306917425.8016517</v>
      </c>
      <c r="M314" s="218">
        <f t="shared" si="277"/>
        <v>0</v>
      </c>
      <c r="N314" s="218">
        <f t="shared" si="278"/>
        <v>0</v>
      </c>
      <c r="O314" s="232">
        <v>0</v>
      </c>
      <c r="P314" s="17">
        <f t="shared" si="348"/>
        <v>0</v>
      </c>
      <c r="Q314" s="237">
        <v>0</v>
      </c>
      <c r="R314" s="8">
        <f t="shared" si="349"/>
        <v>0</v>
      </c>
      <c r="S314" s="212">
        <f t="shared" si="350"/>
        <v>0</v>
      </c>
      <c r="T314" s="212">
        <f t="shared" si="351"/>
        <v>0</v>
      </c>
      <c r="U314" s="215"/>
      <c r="V314" s="215">
        <f t="shared" si="279"/>
        <v>0</v>
      </c>
      <c r="W314" s="215">
        <f t="shared" si="304"/>
        <v>0</v>
      </c>
      <c r="X314" s="215">
        <f t="shared" si="280"/>
        <v>0</v>
      </c>
      <c r="Y314" s="221"/>
      <c r="Z314" s="221">
        <f t="shared" si="281"/>
        <v>0</v>
      </c>
      <c r="AA314" s="221">
        <f t="shared" si="305"/>
        <v>0</v>
      </c>
      <c r="AB314" s="221">
        <f t="shared" si="282"/>
        <v>0</v>
      </c>
      <c r="AC314" s="215"/>
      <c r="AD314" s="215">
        <f t="shared" si="283"/>
        <v>0</v>
      </c>
      <c r="AE314" s="215">
        <f t="shared" si="306"/>
        <v>0</v>
      </c>
      <c r="AF314" s="215">
        <f t="shared" si="284"/>
        <v>0</v>
      </c>
      <c r="AG314" s="215">
        <f t="shared" si="307"/>
        <v>0</v>
      </c>
      <c r="AH314" s="215">
        <f t="shared" si="308"/>
        <v>0</v>
      </c>
      <c r="AI314" s="215">
        <f t="shared" si="309"/>
        <v>0</v>
      </c>
      <c r="AJ314" s="215">
        <f t="shared" si="310"/>
        <v>0</v>
      </c>
      <c r="AK314" s="214"/>
      <c r="AL314" s="215">
        <f t="shared" si="285"/>
        <v>0</v>
      </c>
      <c r="AM314" s="215">
        <f t="shared" si="311"/>
        <v>0</v>
      </c>
      <c r="AN314" s="215">
        <f t="shared" si="286"/>
        <v>0</v>
      </c>
      <c r="AO314" s="215"/>
      <c r="AP314" s="215">
        <f t="shared" si="287"/>
        <v>0</v>
      </c>
      <c r="AQ314" s="215">
        <f t="shared" si="312"/>
        <v>0</v>
      </c>
      <c r="AR314" s="215">
        <f t="shared" si="288"/>
        <v>0</v>
      </c>
      <c r="AS314" s="215"/>
      <c r="AT314" s="215">
        <f t="shared" si="289"/>
        <v>0</v>
      </c>
      <c r="AU314" s="215">
        <f t="shared" si="313"/>
        <v>0</v>
      </c>
      <c r="AV314" s="215">
        <f t="shared" si="290"/>
        <v>0</v>
      </c>
      <c r="AW314" s="215">
        <f t="shared" si="314"/>
        <v>0</v>
      </c>
      <c r="AX314" s="215">
        <f t="shared" si="315"/>
        <v>0</v>
      </c>
      <c r="AY314" s="215">
        <f t="shared" si="316"/>
        <v>0</v>
      </c>
      <c r="AZ314" s="215">
        <f t="shared" si="317"/>
        <v>0</v>
      </c>
      <c r="BA314" s="215">
        <v>0</v>
      </c>
      <c r="BB314" s="215">
        <f t="shared" si="291"/>
        <v>0</v>
      </c>
      <c r="BC314" s="215">
        <f t="shared" si="318"/>
        <v>0</v>
      </c>
      <c r="BD314" s="215">
        <f t="shared" si="292"/>
        <v>0</v>
      </c>
      <c r="BE314" s="214">
        <v>0</v>
      </c>
      <c r="BF314" s="215">
        <f t="shared" si="293"/>
        <v>0</v>
      </c>
      <c r="BG314" s="215">
        <f t="shared" si="319"/>
        <v>0</v>
      </c>
      <c r="BH314" s="215">
        <f t="shared" si="294"/>
        <v>0</v>
      </c>
      <c r="BI314" s="215">
        <v>0</v>
      </c>
      <c r="BJ314" s="215">
        <f t="shared" si="295"/>
        <v>0</v>
      </c>
      <c r="BK314" s="215">
        <f t="shared" si="320"/>
        <v>0</v>
      </c>
      <c r="BL314" s="215">
        <f t="shared" si="296"/>
        <v>0</v>
      </c>
      <c r="BM314" s="215">
        <f t="shared" si="321"/>
        <v>0</v>
      </c>
      <c r="BN314" s="215">
        <f t="shared" si="322"/>
        <v>0</v>
      </c>
      <c r="BO314" s="215">
        <f t="shared" si="323"/>
        <v>0</v>
      </c>
      <c r="BP314" s="215">
        <f t="shared" si="324"/>
        <v>0</v>
      </c>
      <c r="BQ314" s="215">
        <v>0</v>
      </c>
      <c r="BR314" s="215">
        <f t="shared" si="297"/>
        <v>0</v>
      </c>
      <c r="BS314" s="215">
        <f t="shared" si="325"/>
        <v>0</v>
      </c>
      <c r="BT314" s="215">
        <f t="shared" si="298"/>
        <v>0</v>
      </c>
      <c r="BU314" s="215">
        <v>0</v>
      </c>
      <c r="BV314" s="215">
        <f t="shared" si="299"/>
        <v>0</v>
      </c>
      <c r="BW314" s="215">
        <f t="shared" si="326"/>
        <v>0</v>
      </c>
      <c r="BX314" s="215">
        <f t="shared" si="300"/>
        <v>0</v>
      </c>
      <c r="BY314" s="215">
        <v>0</v>
      </c>
      <c r="BZ314" s="215">
        <f t="shared" si="301"/>
        <v>0</v>
      </c>
      <c r="CA314" s="215">
        <f t="shared" si="327"/>
        <v>0</v>
      </c>
      <c r="CB314" s="215">
        <f t="shared" si="302"/>
        <v>0</v>
      </c>
      <c r="CC314" s="215">
        <f t="shared" si="328"/>
        <v>0</v>
      </c>
      <c r="CD314" s="215">
        <f t="shared" si="329"/>
        <v>0</v>
      </c>
      <c r="CE314" s="219">
        <f t="shared" si="330"/>
        <v>0</v>
      </c>
      <c r="CF314" s="219">
        <f t="shared" si="331"/>
        <v>0</v>
      </c>
      <c r="CG314" s="241">
        <f t="shared" si="332"/>
        <v>0</v>
      </c>
      <c r="CH314" s="241">
        <f t="shared" si="333"/>
        <v>0</v>
      </c>
      <c r="CI314" s="241">
        <f t="shared" si="334"/>
        <v>0</v>
      </c>
      <c r="CJ314" s="241"/>
      <c r="CK314" s="241"/>
      <c r="CL314" s="241"/>
      <c r="CM314" s="241"/>
    </row>
    <row r="315" spans="1:137" x14ac:dyDescent="0.35">
      <c r="A315" s="44" t="s">
        <v>8</v>
      </c>
      <c r="B315" s="48" t="s">
        <v>99</v>
      </c>
      <c r="C315" s="91" t="s">
        <v>102</v>
      </c>
      <c r="D315" s="46"/>
      <c r="E315" s="6">
        <v>6</v>
      </c>
      <c r="F315" s="6">
        <v>1</v>
      </c>
      <c r="G315" s="7">
        <v>6364160</v>
      </c>
      <c r="H315" s="8">
        <f t="shared" si="303"/>
        <v>6364160</v>
      </c>
      <c r="I315" s="12">
        <f t="shared" si="345"/>
        <v>179.20188100555529</v>
      </c>
      <c r="J315" s="13">
        <f t="shared" si="346"/>
        <v>1075.2112860333318</v>
      </c>
      <c r="K315" s="14">
        <v>1075.2112860333318</v>
      </c>
      <c r="L315" s="14">
        <f t="shared" si="347"/>
        <v>6842816658.1218891</v>
      </c>
      <c r="M315" s="218">
        <f t="shared" si="277"/>
        <v>0</v>
      </c>
      <c r="N315" s="218">
        <f t="shared" si="278"/>
        <v>0</v>
      </c>
      <c r="O315" s="232">
        <v>0</v>
      </c>
      <c r="P315" s="17">
        <f t="shared" si="348"/>
        <v>0</v>
      </c>
      <c r="Q315" s="237">
        <v>0</v>
      </c>
      <c r="R315" s="8">
        <f t="shared" si="349"/>
        <v>0</v>
      </c>
      <c r="S315" s="212">
        <f t="shared" si="350"/>
        <v>0</v>
      </c>
      <c r="T315" s="212">
        <f t="shared" si="351"/>
        <v>0</v>
      </c>
      <c r="U315" s="215"/>
      <c r="V315" s="215">
        <f t="shared" si="279"/>
        <v>0</v>
      </c>
      <c r="W315" s="215">
        <f t="shared" si="304"/>
        <v>0</v>
      </c>
      <c r="X315" s="215">
        <f t="shared" si="280"/>
        <v>0</v>
      </c>
      <c r="Y315" s="221"/>
      <c r="Z315" s="221">
        <f t="shared" si="281"/>
        <v>0</v>
      </c>
      <c r="AA315" s="221">
        <f t="shared" si="305"/>
        <v>0</v>
      </c>
      <c r="AB315" s="221">
        <f t="shared" si="282"/>
        <v>0</v>
      </c>
      <c r="AC315" s="215"/>
      <c r="AD315" s="215">
        <f t="shared" si="283"/>
        <v>0</v>
      </c>
      <c r="AE315" s="215">
        <f t="shared" si="306"/>
        <v>0</v>
      </c>
      <c r="AF315" s="215">
        <f t="shared" si="284"/>
        <v>0</v>
      </c>
      <c r="AG315" s="215">
        <f t="shared" si="307"/>
        <v>0</v>
      </c>
      <c r="AH315" s="215">
        <f t="shared" si="308"/>
        <v>0</v>
      </c>
      <c r="AI315" s="215">
        <f t="shared" si="309"/>
        <v>0</v>
      </c>
      <c r="AJ315" s="215">
        <f t="shared" si="310"/>
        <v>0</v>
      </c>
      <c r="AK315" s="214"/>
      <c r="AL315" s="215">
        <f t="shared" si="285"/>
        <v>0</v>
      </c>
      <c r="AM315" s="215">
        <f t="shared" si="311"/>
        <v>0</v>
      </c>
      <c r="AN315" s="215">
        <f t="shared" si="286"/>
        <v>0</v>
      </c>
      <c r="AO315" s="215"/>
      <c r="AP315" s="215">
        <f t="shared" si="287"/>
        <v>0</v>
      </c>
      <c r="AQ315" s="215">
        <f t="shared" si="312"/>
        <v>0</v>
      </c>
      <c r="AR315" s="215">
        <f t="shared" si="288"/>
        <v>0</v>
      </c>
      <c r="AS315" s="215"/>
      <c r="AT315" s="215">
        <f t="shared" si="289"/>
        <v>0</v>
      </c>
      <c r="AU315" s="215">
        <f t="shared" si="313"/>
        <v>0</v>
      </c>
      <c r="AV315" s="215">
        <f t="shared" si="290"/>
        <v>0</v>
      </c>
      <c r="AW315" s="215">
        <f t="shared" si="314"/>
        <v>0</v>
      </c>
      <c r="AX315" s="215">
        <f t="shared" si="315"/>
        <v>0</v>
      </c>
      <c r="AY315" s="215">
        <f t="shared" si="316"/>
        <v>0</v>
      </c>
      <c r="AZ315" s="215">
        <f t="shared" si="317"/>
        <v>0</v>
      </c>
      <c r="BA315" s="215">
        <v>0</v>
      </c>
      <c r="BB315" s="215">
        <f t="shared" si="291"/>
        <v>0</v>
      </c>
      <c r="BC315" s="215">
        <f t="shared" si="318"/>
        <v>0</v>
      </c>
      <c r="BD315" s="215">
        <f t="shared" si="292"/>
        <v>0</v>
      </c>
      <c r="BE315" s="214">
        <v>0</v>
      </c>
      <c r="BF315" s="215">
        <f t="shared" si="293"/>
        <v>0</v>
      </c>
      <c r="BG315" s="215">
        <f t="shared" si="319"/>
        <v>0</v>
      </c>
      <c r="BH315" s="215">
        <f t="shared" si="294"/>
        <v>0</v>
      </c>
      <c r="BI315" s="215">
        <v>0</v>
      </c>
      <c r="BJ315" s="215">
        <f t="shared" si="295"/>
        <v>0</v>
      </c>
      <c r="BK315" s="215">
        <f t="shared" si="320"/>
        <v>0</v>
      </c>
      <c r="BL315" s="215">
        <f t="shared" si="296"/>
        <v>0</v>
      </c>
      <c r="BM315" s="215">
        <f t="shared" si="321"/>
        <v>0</v>
      </c>
      <c r="BN315" s="215">
        <f t="shared" si="322"/>
        <v>0</v>
      </c>
      <c r="BO315" s="215">
        <f t="shared" si="323"/>
        <v>0</v>
      </c>
      <c r="BP315" s="215">
        <f t="shared" si="324"/>
        <v>0</v>
      </c>
      <c r="BQ315" s="215">
        <v>0</v>
      </c>
      <c r="BR315" s="215">
        <f t="shared" si="297"/>
        <v>0</v>
      </c>
      <c r="BS315" s="215">
        <f t="shared" si="325"/>
        <v>0</v>
      </c>
      <c r="BT315" s="215">
        <f t="shared" si="298"/>
        <v>0</v>
      </c>
      <c r="BU315" s="215">
        <v>0</v>
      </c>
      <c r="BV315" s="215">
        <f t="shared" si="299"/>
        <v>0</v>
      </c>
      <c r="BW315" s="215">
        <f t="shared" si="326"/>
        <v>0</v>
      </c>
      <c r="BX315" s="215">
        <f t="shared" si="300"/>
        <v>0</v>
      </c>
      <c r="BY315" s="215">
        <v>0</v>
      </c>
      <c r="BZ315" s="215">
        <f t="shared" si="301"/>
        <v>0</v>
      </c>
      <c r="CA315" s="215">
        <f t="shared" si="327"/>
        <v>0</v>
      </c>
      <c r="CB315" s="215">
        <f t="shared" si="302"/>
        <v>0</v>
      </c>
      <c r="CC315" s="215">
        <f t="shared" si="328"/>
        <v>0</v>
      </c>
      <c r="CD315" s="215">
        <f t="shared" si="329"/>
        <v>0</v>
      </c>
      <c r="CE315" s="219">
        <f t="shared" si="330"/>
        <v>0</v>
      </c>
      <c r="CF315" s="219">
        <f t="shared" si="331"/>
        <v>0</v>
      </c>
      <c r="CG315" s="241">
        <f t="shared" si="332"/>
        <v>0</v>
      </c>
      <c r="CH315" s="241">
        <f t="shared" si="333"/>
        <v>0</v>
      </c>
      <c r="CI315" s="241">
        <f t="shared" si="334"/>
        <v>0</v>
      </c>
      <c r="CJ315" s="241"/>
      <c r="CK315" s="241"/>
      <c r="CL315" s="241"/>
      <c r="CM315" s="241"/>
    </row>
    <row r="316" spans="1:137" x14ac:dyDescent="0.35">
      <c r="A316" s="44" t="s">
        <v>8</v>
      </c>
      <c r="B316" s="48" t="s">
        <v>99</v>
      </c>
      <c r="C316" s="91" t="s">
        <v>387</v>
      </c>
      <c r="D316" s="46"/>
      <c r="E316" s="6">
        <v>6</v>
      </c>
      <c r="F316" s="6">
        <v>300</v>
      </c>
      <c r="G316" s="7">
        <v>4999714</v>
      </c>
      <c r="H316" s="8">
        <f t="shared" si="303"/>
        <v>16665.713333333333</v>
      </c>
      <c r="I316" s="12">
        <f t="shared" si="345"/>
        <v>86.016902882666542</v>
      </c>
      <c r="J316" s="13">
        <f t="shared" si="346"/>
        <v>516.10141729599923</v>
      </c>
      <c r="K316" s="14">
        <v>154830.42518879977</v>
      </c>
      <c r="L316" s="14">
        <f t="shared" si="347"/>
        <v>2580359481.4746494</v>
      </c>
      <c r="M316" s="218">
        <f t="shared" si="277"/>
        <v>0</v>
      </c>
      <c r="N316" s="218">
        <f t="shared" si="278"/>
        <v>0</v>
      </c>
      <c r="O316" s="232">
        <v>0</v>
      </c>
      <c r="P316" s="17">
        <f t="shared" si="348"/>
        <v>0</v>
      </c>
      <c r="Q316" s="237">
        <v>0</v>
      </c>
      <c r="R316" s="8">
        <f t="shared" si="349"/>
        <v>0</v>
      </c>
      <c r="S316" s="212">
        <f t="shared" si="350"/>
        <v>0</v>
      </c>
      <c r="T316" s="212">
        <f t="shared" si="351"/>
        <v>0</v>
      </c>
      <c r="U316" s="215"/>
      <c r="V316" s="215">
        <f t="shared" si="279"/>
        <v>0</v>
      </c>
      <c r="W316" s="215">
        <f t="shared" si="304"/>
        <v>0</v>
      </c>
      <c r="X316" s="215">
        <f t="shared" si="280"/>
        <v>0</v>
      </c>
      <c r="Y316" s="221"/>
      <c r="Z316" s="221">
        <f t="shared" si="281"/>
        <v>0</v>
      </c>
      <c r="AA316" s="221">
        <f t="shared" si="305"/>
        <v>0</v>
      </c>
      <c r="AB316" s="221">
        <f t="shared" si="282"/>
        <v>0</v>
      </c>
      <c r="AC316" s="215"/>
      <c r="AD316" s="215">
        <f t="shared" si="283"/>
        <v>0</v>
      </c>
      <c r="AE316" s="215">
        <f t="shared" si="306"/>
        <v>0</v>
      </c>
      <c r="AF316" s="215">
        <f t="shared" si="284"/>
        <v>0</v>
      </c>
      <c r="AG316" s="215">
        <f t="shared" si="307"/>
        <v>0</v>
      </c>
      <c r="AH316" s="215">
        <f t="shared" si="308"/>
        <v>0</v>
      </c>
      <c r="AI316" s="215">
        <f t="shared" si="309"/>
        <v>0</v>
      </c>
      <c r="AJ316" s="215">
        <f t="shared" si="310"/>
        <v>0</v>
      </c>
      <c r="AK316" s="214"/>
      <c r="AL316" s="215">
        <f t="shared" si="285"/>
        <v>0</v>
      </c>
      <c r="AM316" s="215">
        <f t="shared" si="311"/>
        <v>0</v>
      </c>
      <c r="AN316" s="215">
        <f t="shared" si="286"/>
        <v>0</v>
      </c>
      <c r="AO316" s="215"/>
      <c r="AP316" s="215">
        <f t="shared" si="287"/>
        <v>0</v>
      </c>
      <c r="AQ316" s="215">
        <f t="shared" si="312"/>
        <v>0</v>
      </c>
      <c r="AR316" s="215">
        <f t="shared" si="288"/>
        <v>0</v>
      </c>
      <c r="AS316" s="215"/>
      <c r="AT316" s="215">
        <f t="shared" si="289"/>
        <v>0</v>
      </c>
      <c r="AU316" s="215">
        <f t="shared" si="313"/>
        <v>0</v>
      </c>
      <c r="AV316" s="215">
        <f t="shared" si="290"/>
        <v>0</v>
      </c>
      <c r="AW316" s="215">
        <f t="shared" si="314"/>
        <v>0</v>
      </c>
      <c r="AX316" s="215">
        <f t="shared" si="315"/>
        <v>0</v>
      </c>
      <c r="AY316" s="215">
        <f t="shared" si="316"/>
        <v>0</v>
      </c>
      <c r="AZ316" s="215">
        <f t="shared" si="317"/>
        <v>0</v>
      </c>
      <c r="BA316" s="215">
        <v>0</v>
      </c>
      <c r="BB316" s="215">
        <f t="shared" si="291"/>
        <v>0</v>
      </c>
      <c r="BC316" s="215">
        <f t="shared" si="318"/>
        <v>0</v>
      </c>
      <c r="BD316" s="215">
        <f t="shared" si="292"/>
        <v>0</v>
      </c>
      <c r="BE316" s="214">
        <v>0</v>
      </c>
      <c r="BF316" s="215">
        <f t="shared" si="293"/>
        <v>0</v>
      </c>
      <c r="BG316" s="215">
        <f t="shared" si="319"/>
        <v>0</v>
      </c>
      <c r="BH316" s="215">
        <f t="shared" si="294"/>
        <v>0</v>
      </c>
      <c r="BI316" s="215">
        <v>0</v>
      </c>
      <c r="BJ316" s="215">
        <f t="shared" si="295"/>
        <v>0</v>
      </c>
      <c r="BK316" s="215">
        <f t="shared" si="320"/>
        <v>0</v>
      </c>
      <c r="BL316" s="215">
        <f t="shared" si="296"/>
        <v>0</v>
      </c>
      <c r="BM316" s="215">
        <f t="shared" si="321"/>
        <v>0</v>
      </c>
      <c r="BN316" s="215">
        <f t="shared" si="322"/>
        <v>0</v>
      </c>
      <c r="BO316" s="215">
        <f t="shared" si="323"/>
        <v>0</v>
      </c>
      <c r="BP316" s="215">
        <f t="shared" si="324"/>
        <v>0</v>
      </c>
      <c r="BQ316" s="215">
        <v>0</v>
      </c>
      <c r="BR316" s="215">
        <f t="shared" si="297"/>
        <v>0</v>
      </c>
      <c r="BS316" s="215">
        <f t="shared" si="325"/>
        <v>0</v>
      </c>
      <c r="BT316" s="215">
        <f t="shared" si="298"/>
        <v>0</v>
      </c>
      <c r="BU316" s="215">
        <v>0</v>
      </c>
      <c r="BV316" s="215">
        <f t="shared" si="299"/>
        <v>0</v>
      </c>
      <c r="BW316" s="215">
        <f t="shared" si="326"/>
        <v>0</v>
      </c>
      <c r="BX316" s="215">
        <f t="shared" si="300"/>
        <v>0</v>
      </c>
      <c r="BY316" s="215">
        <v>0</v>
      </c>
      <c r="BZ316" s="215">
        <f t="shared" si="301"/>
        <v>0</v>
      </c>
      <c r="CA316" s="215">
        <f t="shared" si="327"/>
        <v>0</v>
      </c>
      <c r="CB316" s="215">
        <f t="shared" si="302"/>
        <v>0</v>
      </c>
      <c r="CC316" s="215">
        <f t="shared" si="328"/>
        <v>0</v>
      </c>
      <c r="CD316" s="215">
        <f t="shared" si="329"/>
        <v>0</v>
      </c>
      <c r="CE316" s="219">
        <f t="shared" si="330"/>
        <v>0</v>
      </c>
      <c r="CF316" s="219">
        <f t="shared" si="331"/>
        <v>0</v>
      </c>
      <c r="CG316" s="241">
        <f t="shared" si="332"/>
        <v>0</v>
      </c>
      <c r="CH316" s="241">
        <f t="shared" si="333"/>
        <v>0</v>
      </c>
      <c r="CI316" s="241">
        <f t="shared" si="334"/>
        <v>0</v>
      </c>
      <c r="CJ316" s="241"/>
      <c r="CK316" s="241"/>
      <c r="CL316" s="241"/>
      <c r="CM316" s="241"/>
    </row>
    <row r="317" spans="1:137" x14ac:dyDescent="0.35">
      <c r="A317" s="44" t="s">
        <v>8</v>
      </c>
      <c r="B317" s="48" t="s">
        <v>99</v>
      </c>
      <c r="C317" s="91" t="s">
        <v>103</v>
      </c>
      <c r="D317" s="46"/>
      <c r="E317" s="6">
        <v>6</v>
      </c>
      <c r="F317" s="6">
        <v>1</v>
      </c>
      <c r="G317" s="7">
        <v>5561600</v>
      </c>
      <c r="H317" s="8">
        <f t="shared" si="303"/>
        <v>5561600</v>
      </c>
      <c r="I317" s="12">
        <f t="shared" si="345"/>
        <v>71.680752402222126</v>
      </c>
      <c r="J317" s="13">
        <f t="shared" si="346"/>
        <v>430.08451441333273</v>
      </c>
      <c r="K317" s="14">
        <v>430.08451441333273</v>
      </c>
      <c r="L317" s="14">
        <f t="shared" si="347"/>
        <v>2391958035.3611913</v>
      </c>
      <c r="M317" s="218">
        <f t="shared" si="277"/>
        <v>0</v>
      </c>
      <c r="N317" s="218">
        <f t="shared" si="278"/>
        <v>0</v>
      </c>
      <c r="O317" s="232">
        <v>0</v>
      </c>
      <c r="P317" s="17">
        <f t="shared" si="348"/>
        <v>0</v>
      </c>
      <c r="Q317" s="237">
        <v>0</v>
      </c>
      <c r="R317" s="8">
        <f t="shared" si="349"/>
        <v>0</v>
      </c>
      <c r="S317" s="212">
        <f t="shared" si="350"/>
        <v>0</v>
      </c>
      <c r="T317" s="212">
        <f t="shared" si="351"/>
        <v>0</v>
      </c>
      <c r="U317" s="215"/>
      <c r="V317" s="215">
        <f t="shared" si="279"/>
        <v>0</v>
      </c>
      <c r="W317" s="215">
        <f t="shared" si="304"/>
        <v>0</v>
      </c>
      <c r="X317" s="215">
        <f t="shared" si="280"/>
        <v>0</v>
      </c>
      <c r="Y317" s="221"/>
      <c r="Z317" s="221">
        <f t="shared" si="281"/>
        <v>0</v>
      </c>
      <c r="AA317" s="221">
        <f t="shared" si="305"/>
        <v>0</v>
      </c>
      <c r="AB317" s="221">
        <f t="shared" si="282"/>
        <v>0</v>
      </c>
      <c r="AC317" s="215"/>
      <c r="AD317" s="215">
        <f t="shared" si="283"/>
        <v>0</v>
      </c>
      <c r="AE317" s="215">
        <f t="shared" si="306"/>
        <v>0</v>
      </c>
      <c r="AF317" s="215">
        <f t="shared" si="284"/>
        <v>0</v>
      </c>
      <c r="AG317" s="215">
        <f t="shared" si="307"/>
        <v>0</v>
      </c>
      <c r="AH317" s="215">
        <f t="shared" si="308"/>
        <v>0</v>
      </c>
      <c r="AI317" s="215">
        <f t="shared" si="309"/>
        <v>0</v>
      </c>
      <c r="AJ317" s="215">
        <f t="shared" si="310"/>
        <v>0</v>
      </c>
      <c r="AK317" s="214"/>
      <c r="AL317" s="215">
        <f t="shared" si="285"/>
        <v>0</v>
      </c>
      <c r="AM317" s="215">
        <f t="shared" si="311"/>
        <v>0</v>
      </c>
      <c r="AN317" s="215">
        <f t="shared" si="286"/>
        <v>0</v>
      </c>
      <c r="AO317" s="215"/>
      <c r="AP317" s="215">
        <f t="shared" si="287"/>
        <v>0</v>
      </c>
      <c r="AQ317" s="215">
        <f t="shared" si="312"/>
        <v>0</v>
      </c>
      <c r="AR317" s="215">
        <f t="shared" si="288"/>
        <v>0</v>
      </c>
      <c r="AS317" s="215"/>
      <c r="AT317" s="215">
        <f t="shared" si="289"/>
        <v>0</v>
      </c>
      <c r="AU317" s="215">
        <f t="shared" si="313"/>
        <v>0</v>
      </c>
      <c r="AV317" s="215">
        <f t="shared" si="290"/>
        <v>0</v>
      </c>
      <c r="AW317" s="215">
        <f t="shared" si="314"/>
        <v>0</v>
      </c>
      <c r="AX317" s="215">
        <f t="shared" si="315"/>
        <v>0</v>
      </c>
      <c r="AY317" s="215">
        <f t="shared" si="316"/>
        <v>0</v>
      </c>
      <c r="AZ317" s="215">
        <f t="shared" si="317"/>
        <v>0</v>
      </c>
      <c r="BA317" s="215">
        <v>0</v>
      </c>
      <c r="BB317" s="215">
        <f t="shared" si="291"/>
        <v>0</v>
      </c>
      <c r="BC317" s="215">
        <f t="shared" si="318"/>
        <v>0</v>
      </c>
      <c r="BD317" s="215">
        <f t="shared" si="292"/>
        <v>0</v>
      </c>
      <c r="BE317" s="214">
        <v>0</v>
      </c>
      <c r="BF317" s="215">
        <f t="shared" si="293"/>
        <v>0</v>
      </c>
      <c r="BG317" s="215">
        <f t="shared" si="319"/>
        <v>0</v>
      </c>
      <c r="BH317" s="215">
        <f t="shared" si="294"/>
        <v>0</v>
      </c>
      <c r="BI317" s="215">
        <v>0</v>
      </c>
      <c r="BJ317" s="215">
        <f t="shared" si="295"/>
        <v>0</v>
      </c>
      <c r="BK317" s="215">
        <f t="shared" si="320"/>
        <v>0</v>
      </c>
      <c r="BL317" s="215">
        <f t="shared" si="296"/>
        <v>0</v>
      </c>
      <c r="BM317" s="215">
        <f t="shared" si="321"/>
        <v>0</v>
      </c>
      <c r="BN317" s="215">
        <f t="shared" si="322"/>
        <v>0</v>
      </c>
      <c r="BO317" s="215">
        <f t="shared" si="323"/>
        <v>0</v>
      </c>
      <c r="BP317" s="215">
        <f t="shared" si="324"/>
        <v>0</v>
      </c>
      <c r="BQ317" s="215">
        <v>0</v>
      </c>
      <c r="BR317" s="215">
        <f t="shared" si="297"/>
        <v>0</v>
      </c>
      <c r="BS317" s="215">
        <f t="shared" si="325"/>
        <v>0</v>
      </c>
      <c r="BT317" s="215">
        <f t="shared" si="298"/>
        <v>0</v>
      </c>
      <c r="BU317" s="215">
        <v>0</v>
      </c>
      <c r="BV317" s="215">
        <f t="shared" si="299"/>
        <v>0</v>
      </c>
      <c r="BW317" s="215">
        <f t="shared" si="326"/>
        <v>0</v>
      </c>
      <c r="BX317" s="215">
        <f t="shared" si="300"/>
        <v>0</v>
      </c>
      <c r="BY317" s="215">
        <v>0</v>
      </c>
      <c r="BZ317" s="215">
        <f t="shared" si="301"/>
        <v>0</v>
      </c>
      <c r="CA317" s="215">
        <f t="shared" si="327"/>
        <v>0</v>
      </c>
      <c r="CB317" s="215">
        <f t="shared" si="302"/>
        <v>0</v>
      </c>
      <c r="CC317" s="215">
        <f t="shared" si="328"/>
        <v>0</v>
      </c>
      <c r="CD317" s="215">
        <f t="shared" si="329"/>
        <v>0</v>
      </c>
      <c r="CE317" s="219">
        <f t="shared" si="330"/>
        <v>0</v>
      </c>
      <c r="CF317" s="219">
        <f t="shared" si="331"/>
        <v>0</v>
      </c>
      <c r="CG317" s="241">
        <f t="shared" si="332"/>
        <v>0</v>
      </c>
      <c r="CH317" s="241">
        <f t="shared" si="333"/>
        <v>0</v>
      </c>
      <c r="CI317" s="241">
        <f t="shared" si="334"/>
        <v>0</v>
      </c>
      <c r="CJ317" s="241"/>
      <c r="CK317" s="241"/>
      <c r="CL317" s="241"/>
      <c r="CM317" s="241"/>
    </row>
    <row r="318" spans="1:137" x14ac:dyDescent="0.35">
      <c r="A318" s="44" t="s">
        <v>8</v>
      </c>
      <c r="B318" s="48" t="s">
        <v>99</v>
      </c>
      <c r="C318" s="91" t="s">
        <v>104</v>
      </c>
      <c r="D318" s="46"/>
      <c r="E318" s="6">
        <v>6</v>
      </c>
      <c r="F318" s="6">
        <v>1</v>
      </c>
      <c r="G318" s="7">
        <v>7397350</v>
      </c>
      <c r="H318" s="8">
        <f t="shared" si="303"/>
        <v>7397350</v>
      </c>
      <c r="I318" s="12">
        <f t="shared" si="345"/>
        <v>179.20188100555529</v>
      </c>
      <c r="J318" s="13">
        <f t="shared" si="346"/>
        <v>1075.2112860333318</v>
      </c>
      <c r="K318" s="14">
        <v>1075.2112860333318</v>
      </c>
      <c r="L318" s="14">
        <f t="shared" si="347"/>
        <v>7953714206.7386675</v>
      </c>
      <c r="M318" s="218">
        <f t="shared" si="277"/>
        <v>0</v>
      </c>
      <c r="N318" s="218">
        <f t="shared" si="278"/>
        <v>0</v>
      </c>
      <c r="O318" s="232">
        <v>0</v>
      </c>
      <c r="P318" s="17">
        <f t="shared" si="348"/>
        <v>0</v>
      </c>
      <c r="Q318" s="237">
        <v>0</v>
      </c>
      <c r="R318" s="8">
        <f t="shared" si="349"/>
        <v>0</v>
      </c>
      <c r="S318" s="212">
        <f t="shared" si="350"/>
        <v>0</v>
      </c>
      <c r="T318" s="212">
        <f t="shared" si="351"/>
        <v>0</v>
      </c>
      <c r="U318" s="215"/>
      <c r="V318" s="215">
        <f t="shared" si="279"/>
        <v>0</v>
      </c>
      <c r="W318" s="215">
        <f t="shared" si="304"/>
        <v>0</v>
      </c>
      <c r="X318" s="215">
        <f t="shared" si="280"/>
        <v>0</v>
      </c>
      <c r="Y318" s="221"/>
      <c r="Z318" s="221">
        <f t="shared" si="281"/>
        <v>0</v>
      </c>
      <c r="AA318" s="221">
        <f t="shared" si="305"/>
        <v>0</v>
      </c>
      <c r="AB318" s="221">
        <f t="shared" si="282"/>
        <v>0</v>
      </c>
      <c r="AC318" s="215"/>
      <c r="AD318" s="215">
        <f t="shared" si="283"/>
        <v>0</v>
      </c>
      <c r="AE318" s="215">
        <f t="shared" si="306"/>
        <v>0</v>
      </c>
      <c r="AF318" s="215">
        <f t="shared" si="284"/>
        <v>0</v>
      </c>
      <c r="AG318" s="215">
        <f t="shared" si="307"/>
        <v>0</v>
      </c>
      <c r="AH318" s="215">
        <f t="shared" si="308"/>
        <v>0</v>
      </c>
      <c r="AI318" s="215">
        <f t="shared" si="309"/>
        <v>0</v>
      </c>
      <c r="AJ318" s="215">
        <f t="shared" si="310"/>
        <v>0</v>
      </c>
      <c r="AK318" s="214"/>
      <c r="AL318" s="215">
        <f t="shared" si="285"/>
        <v>0</v>
      </c>
      <c r="AM318" s="215">
        <f t="shared" si="311"/>
        <v>0</v>
      </c>
      <c r="AN318" s="215">
        <f t="shared" si="286"/>
        <v>0</v>
      </c>
      <c r="AO318" s="215"/>
      <c r="AP318" s="215">
        <f t="shared" si="287"/>
        <v>0</v>
      </c>
      <c r="AQ318" s="215">
        <f t="shared" si="312"/>
        <v>0</v>
      </c>
      <c r="AR318" s="215">
        <f t="shared" si="288"/>
        <v>0</v>
      </c>
      <c r="AS318" s="215"/>
      <c r="AT318" s="215">
        <f t="shared" si="289"/>
        <v>0</v>
      </c>
      <c r="AU318" s="215">
        <f t="shared" si="313"/>
        <v>0</v>
      </c>
      <c r="AV318" s="215">
        <f t="shared" si="290"/>
        <v>0</v>
      </c>
      <c r="AW318" s="215">
        <f t="shared" si="314"/>
        <v>0</v>
      </c>
      <c r="AX318" s="215">
        <f t="shared" si="315"/>
        <v>0</v>
      </c>
      <c r="AY318" s="215">
        <f t="shared" si="316"/>
        <v>0</v>
      </c>
      <c r="AZ318" s="215">
        <f t="shared" si="317"/>
        <v>0</v>
      </c>
      <c r="BA318" s="215">
        <v>0</v>
      </c>
      <c r="BB318" s="215">
        <f t="shared" si="291"/>
        <v>0</v>
      </c>
      <c r="BC318" s="215">
        <f t="shared" si="318"/>
        <v>0</v>
      </c>
      <c r="BD318" s="215">
        <f t="shared" si="292"/>
        <v>0</v>
      </c>
      <c r="BE318" s="214">
        <v>0</v>
      </c>
      <c r="BF318" s="215">
        <f t="shared" si="293"/>
        <v>0</v>
      </c>
      <c r="BG318" s="215">
        <f t="shared" si="319"/>
        <v>0</v>
      </c>
      <c r="BH318" s="215">
        <f t="shared" si="294"/>
        <v>0</v>
      </c>
      <c r="BI318" s="215">
        <v>0</v>
      </c>
      <c r="BJ318" s="215">
        <f t="shared" si="295"/>
        <v>0</v>
      </c>
      <c r="BK318" s="215">
        <f t="shared" si="320"/>
        <v>0</v>
      </c>
      <c r="BL318" s="215">
        <f t="shared" si="296"/>
        <v>0</v>
      </c>
      <c r="BM318" s="215">
        <f t="shared" si="321"/>
        <v>0</v>
      </c>
      <c r="BN318" s="215">
        <f t="shared" si="322"/>
        <v>0</v>
      </c>
      <c r="BO318" s="215">
        <f t="shared" si="323"/>
        <v>0</v>
      </c>
      <c r="BP318" s="215">
        <f t="shared" si="324"/>
        <v>0</v>
      </c>
      <c r="BQ318" s="215">
        <v>0</v>
      </c>
      <c r="BR318" s="215">
        <f t="shared" si="297"/>
        <v>0</v>
      </c>
      <c r="BS318" s="215">
        <f t="shared" si="325"/>
        <v>0</v>
      </c>
      <c r="BT318" s="215">
        <f t="shared" si="298"/>
        <v>0</v>
      </c>
      <c r="BU318" s="215">
        <v>0</v>
      </c>
      <c r="BV318" s="215">
        <f t="shared" si="299"/>
        <v>0</v>
      </c>
      <c r="BW318" s="215">
        <f t="shared" si="326"/>
        <v>0</v>
      </c>
      <c r="BX318" s="215">
        <f t="shared" si="300"/>
        <v>0</v>
      </c>
      <c r="BY318" s="215">
        <v>0</v>
      </c>
      <c r="BZ318" s="215">
        <f t="shared" si="301"/>
        <v>0</v>
      </c>
      <c r="CA318" s="215">
        <f t="shared" si="327"/>
        <v>0</v>
      </c>
      <c r="CB318" s="215">
        <f t="shared" si="302"/>
        <v>0</v>
      </c>
      <c r="CC318" s="215">
        <f t="shared" si="328"/>
        <v>0</v>
      </c>
      <c r="CD318" s="215">
        <f t="shared" si="329"/>
        <v>0</v>
      </c>
      <c r="CE318" s="219">
        <f t="shared" si="330"/>
        <v>0</v>
      </c>
      <c r="CF318" s="219">
        <f t="shared" si="331"/>
        <v>0</v>
      </c>
      <c r="CG318" s="241">
        <f t="shared" si="332"/>
        <v>0</v>
      </c>
      <c r="CH318" s="241">
        <f t="shared" si="333"/>
        <v>0</v>
      </c>
      <c r="CI318" s="241">
        <f t="shared" si="334"/>
        <v>0</v>
      </c>
      <c r="CJ318" s="241"/>
      <c r="CK318" s="241"/>
      <c r="CL318" s="241"/>
      <c r="CM318" s="241"/>
    </row>
    <row r="319" spans="1:137" x14ac:dyDescent="0.35">
      <c r="A319" s="44" t="s">
        <v>8</v>
      </c>
      <c r="B319" s="48" t="s">
        <v>99</v>
      </c>
      <c r="C319" s="91" t="s">
        <v>105</v>
      </c>
      <c r="D319" s="46"/>
      <c r="E319" s="6">
        <v>6</v>
      </c>
      <c r="F319" s="6">
        <v>1</v>
      </c>
      <c r="G319" s="7">
        <v>1056000</v>
      </c>
      <c r="H319" s="8">
        <f t="shared" si="303"/>
        <v>1056000</v>
      </c>
      <c r="I319" s="12">
        <f t="shared" si="345"/>
        <v>179.20188100555529</v>
      </c>
      <c r="J319" s="13">
        <f t="shared" si="346"/>
        <v>1075.2112860333318</v>
      </c>
      <c r="K319" s="14">
        <v>1075.2112860333318</v>
      </c>
      <c r="L319" s="14">
        <f t="shared" si="347"/>
        <v>1135423118.0511985</v>
      </c>
      <c r="M319" s="218">
        <f t="shared" si="277"/>
        <v>0</v>
      </c>
      <c r="N319" s="218">
        <f t="shared" si="278"/>
        <v>0</v>
      </c>
      <c r="O319" s="232">
        <v>0</v>
      </c>
      <c r="P319" s="17">
        <f t="shared" si="348"/>
        <v>0</v>
      </c>
      <c r="Q319" s="237">
        <v>0</v>
      </c>
      <c r="R319" s="8">
        <f t="shared" si="349"/>
        <v>0</v>
      </c>
      <c r="S319" s="212">
        <f t="shared" si="350"/>
        <v>0</v>
      </c>
      <c r="T319" s="212">
        <f t="shared" si="351"/>
        <v>0</v>
      </c>
      <c r="U319" s="215"/>
      <c r="V319" s="215">
        <f t="shared" si="279"/>
        <v>0</v>
      </c>
      <c r="W319" s="215">
        <f t="shared" si="304"/>
        <v>0</v>
      </c>
      <c r="X319" s="215">
        <f t="shared" si="280"/>
        <v>0</v>
      </c>
      <c r="Y319" s="221"/>
      <c r="Z319" s="221">
        <f t="shared" si="281"/>
        <v>0</v>
      </c>
      <c r="AA319" s="221">
        <f t="shared" si="305"/>
        <v>0</v>
      </c>
      <c r="AB319" s="221">
        <f t="shared" si="282"/>
        <v>0</v>
      </c>
      <c r="AC319" s="215"/>
      <c r="AD319" s="215">
        <f t="shared" si="283"/>
        <v>0</v>
      </c>
      <c r="AE319" s="215">
        <f t="shared" si="306"/>
        <v>0</v>
      </c>
      <c r="AF319" s="215">
        <f t="shared" si="284"/>
        <v>0</v>
      </c>
      <c r="AG319" s="215">
        <f t="shared" si="307"/>
        <v>0</v>
      </c>
      <c r="AH319" s="215">
        <f t="shared" si="308"/>
        <v>0</v>
      </c>
      <c r="AI319" s="215">
        <f t="shared" si="309"/>
        <v>0</v>
      </c>
      <c r="AJ319" s="215">
        <f t="shared" si="310"/>
        <v>0</v>
      </c>
      <c r="AK319" s="214"/>
      <c r="AL319" s="215">
        <f t="shared" si="285"/>
        <v>0</v>
      </c>
      <c r="AM319" s="215">
        <f t="shared" si="311"/>
        <v>0</v>
      </c>
      <c r="AN319" s="215">
        <f t="shared" si="286"/>
        <v>0</v>
      </c>
      <c r="AO319" s="215"/>
      <c r="AP319" s="215">
        <f t="shared" si="287"/>
        <v>0</v>
      </c>
      <c r="AQ319" s="215">
        <f t="shared" si="312"/>
        <v>0</v>
      </c>
      <c r="AR319" s="215">
        <f t="shared" si="288"/>
        <v>0</v>
      </c>
      <c r="AS319" s="215"/>
      <c r="AT319" s="215">
        <f t="shared" si="289"/>
        <v>0</v>
      </c>
      <c r="AU319" s="215">
        <f t="shared" si="313"/>
        <v>0</v>
      </c>
      <c r="AV319" s="215">
        <f t="shared" si="290"/>
        <v>0</v>
      </c>
      <c r="AW319" s="215">
        <f t="shared" si="314"/>
        <v>0</v>
      </c>
      <c r="AX319" s="215">
        <f t="shared" si="315"/>
        <v>0</v>
      </c>
      <c r="AY319" s="215">
        <f t="shared" si="316"/>
        <v>0</v>
      </c>
      <c r="AZ319" s="215">
        <f t="shared" si="317"/>
        <v>0</v>
      </c>
      <c r="BA319" s="215">
        <v>0</v>
      </c>
      <c r="BB319" s="215">
        <f t="shared" si="291"/>
        <v>0</v>
      </c>
      <c r="BC319" s="215">
        <f t="shared" si="318"/>
        <v>0</v>
      </c>
      <c r="BD319" s="215">
        <f t="shared" si="292"/>
        <v>0</v>
      </c>
      <c r="BE319" s="214">
        <v>0</v>
      </c>
      <c r="BF319" s="215">
        <f t="shared" si="293"/>
        <v>0</v>
      </c>
      <c r="BG319" s="215">
        <f t="shared" si="319"/>
        <v>0</v>
      </c>
      <c r="BH319" s="215">
        <f t="shared" si="294"/>
        <v>0</v>
      </c>
      <c r="BI319" s="215">
        <v>0</v>
      </c>
      <c r="BJ319" s="215">
        <f t="shared" si="295"/>
        <v>0</v>
      </c>
      <c r="BK319" s="215">
        <f t="shared" si="320"/>
        <v>0</v>
      </c>
      <c r="BL319" s="215">
        <f t="shared" si="296"/>
        <v>0</v>
      </c>
      <c r="BM319" s="215">
        <f t="shared" si="321"/>
        <v>0</v>
      </c>
      <c r="BN319" s="215">
        <f t="shared" si="322"/>
        <v>0</v>
      </c>
      <c r="BO319" s="215">
        <f t="shared" si="323"/>
        <v>0</v>
      </c>
      <c r="BP319" s="215">
        <f t="shared" si="324"/>
        <v>0</v>
      </c>
      <c r="BQ319" s="215">
        <v>0</v>
      </c>
      <c r="BR319" s="215">
        <f t="shared" si="297"/>
        <v>0</v>
      </c>
      <c r="BS319" s="215">
        <f t="shared" si="325"/>
        <v>0</v>
      </c>
      <c r="BT319" s="215">
        <f t="shared" si="298"/>
        <v>0</v>
      </c>
      <c r="BU319" s="215">
        <v>0</v>
      </c>
      <c r="BV319" s="215">
        <f t="shared" si="299"/>
        <v>0</v>
      </c>
      <c r="BW319" s="215">
        <f t="shared" si="326"/>
        <v>0</v>
      </c>
      <c r="BX319" s="215">
        <f t="shared" si="300"/>
        <v>0</v>
      </c>
      <c r="BY319" s="215">
        <v>0</v>
      </c>
      <c r="BZ319" s="215">
        <f t="shared" si="301"/>
        <v>0</v>
      </c>
      <c r="CA319" s="215">
        <f t="shared" si="327"/>
        <v>0</v>
      </c>
      <c r="CB319" s="215">
        <f t="shared" si="302"/>
        <v>0</v>
      </c>
      <c r="CC319" s="215">
        <f t="shared" si="328"/>
        <v>0</v>
      </c>
      <c r="CD319" s="215">
        <f t="shared" si="329"/>
        <v>0</v>
      </c>
      <c r="CE319" s="219">
        <f t="shared" si="330"/>
        <v>0</v>
      </c>
      <c r="CF319" s="219">
        <f t="shared" si="331"/>
        <v>0</v>
      </c>
      <c r="CG319" s="241">
        <f t="shared" si="332"/>
        <v>0</v>
      </c>
      <c r="CH319" s="241">
        <f t="shared" si="333"/>
        <v>0</v>
      </c>
      <c r="CI319" s="241">
        <f t="shared" si="334"/>
        <v>0</v>
      </c>
      <c r="CJ319" s="241"/>
      <c r="CK319" s="241"/>
      <c r="CL319" s="241"/>
      <c r="CM319" s="241"/>
    </row>
    <row r="320" spans="1:137" x14ac:dyDescent="0.35">
      <c r="A320" s="44" t="s">
        <v>8</v>
      </c>
      <c r="B320" s="48" t="s">
        <v>99</v>
      </c>
      <c r="C320" s="91" t="s">
        <v>106</v>
      </c>
      <c r="D320" s="46"/>
      <c r="E320" s="6">
        <v>6</v>
      </c>
      <c r="F320" s="6">
        <v>1</v>
      </c>
      <c r="G320" s="7">
        <v>9856000</v>
      </c>
      <c r="H320" s="8">
        <f t="shared" si="303"/>
        <v>9856000</v>
      </c>
      <c r="I320" s="12">
        <f t="shared" si="345"/>
        <v>35.840376201111063</v>
      </c>
      <c r="J320" s="13">
        <f t="shared" si="346"/>
        <v>215.04225720666636</v>
      </c>
      <c r="K320" s="14">
        <v>215.04225720666636</v>
      </c>
      <c r="L320" s="14">
        <f t="shared" si="347"/>
        <v>2119456487.0289037</v>
      </c>
      <c r="M320" s="218">
        <f t="shared" si="277"/>
        <v>0</v>
      </c>
      <c r="N320" s="218">
        <f t="shared" si="278"/>
        <v>0</v>
      </c>
      <c r="O320" s="232">
        <v>0</v>
      </c>
      <c r="P320" s="17">
        <f t="shared" si="348"/>
        <v>0</v>
      </c>
      <c r="Q320" s="237">
        <v>0</v>
      </c>
      <c r="R320" s="8">
        <f t="shared" si="349"/>
        <v>0</v>
      </c>
      <c r="S320" s="212">
        <f t="shared" si="350"/>
        <v>0</v>
      </c>
      <c r="T320" s="212">
        <f t="shared" si="351"/>
        <v>0</v>
      </c>
      <c r="U320" s="215"/>
      <c r="V320" s="215">
        <f t="shared" si="279"/>
        <v>0</v>
      </c>
      <c r="W320" s="215">
        <f t="shared" si="304"/>
        <v>0</v>
      </c>
      <c r="X320" s="215">
        <f t="shared" si="280"/>
        <v>0</v>
      </c>
      <c r="Y320" s="221"/>
      <c r="Z320" s="221">
        <f t="shared" si="281"/>
        <v>0</v>
      </c>
      <c r="AA320" s="221">
        <f t="shared" si="305"/>
        <v>0</v>
      </c>
      <c r="AB320" s="221">
        <f t="shared" si="282"/>
        <v>0</v>
      </c>
      <c r="AC320" s="215"/>
      <c r="AD320" s="215">
        <f t="shared" si="283"/>
        <v>0</v>
      </c>
      <c r="AE320" s="215">
        <f t="shared" si="306"/>
        <v>0</v>
      </c>
      <c r="AF320" s="215">
        <f t="shared" si="284"/>
        <v>0</v>
      </c>
      <c r="AG320" s="215">
        <f t="shared" si="307"/>
        <v>0</v>
      </c>
      <c r="AH320" s="215">
        <f t="shared" si="308"/>
        <v>0</v>
      </c>
      <c r="AI320" s="215">
        <f t="shared" si="309"/>
        <v>0</v>
      </c>
      <c r="AJ320" s="215">
        <f t="shared" si="310"/>
        <v>0</v>
      </c>
      <c r="AK320" s="214"/>
      <c r="AL320" s="215">
        <f t="shared" si="285"/>
        <v>0</v>
      </c>
      <c r="AM320" s="215">
        <f t="shared" si="311"/>
        <v>0</v>
      </c>
      <c r="AN320" s="215">
        <f t="shared" si="286"/>
        <v>0</v>
      </c>
      <c r="AO320" s="215"/>
      <c r="AP320" s="215">
        <f t="shared" si="287"/>
        <v>0</v>
      </c>
      <c r="AQ320" s="215">
        <f t="shared" si="312"/>
        <v>0</v>
      </c>
      <c r="AR320" s="215">
        <f t="shared" si="288"/>
        <v>0</v>
      </c>
      <c r="AS320" s="215"/>
      <c r="AT320" s="215">
        <f t="shared" si="289"/>
        <v>0</v>
      </c>
      <c r="AU320" s="215">
        <f t="shared" si="313"/>
        <v>0</v>
      </c>
      <c r="AV320" s="215">
        <f t="shared" si="290"/>
        <v>0</v>
      </c>
      <c r="AW320" s="215">
        <f t="shared" si="314"/>
        <v>0</v>
      </c>
      <c r="AX320" s="215">
        <f t="shared" si="315"/>
        <v>0</v>
      </c>
      <c r="AY320" s="215">
        <f t="shared" si="316"/>
        <v>0</v>
      </c>
      <c r="AZ320" s="215">
        <f t="shared" si="317"/>
        <v>0</v>
      </c>
      <c r="BA320" s="215">
        <v>0</v>
      </c>
      <c r="BB320" s="215">
        <f t="shared" si="291"/>
        <v>0</v>
      </c>
      <c r="BC320" s="215">
        <f t="shared" si="318"/>
        <v>0</v>
      </c>
      <c r="BD320" s="215">
        <f t="shared" si="292"/>
        <v>0</v>
      </c>
      <c r="BE320" s="214">
        <v>0</v>
      </c>
      <c r="BF320" s="215">
        <f t="shared" si="293"/>
        <v>0</v>
      </c>
      <c r="BG320" s="215">
        <f t="shared" si="319"/>
        <v>0</v>
      </c>
      <c r="BH320" s="215">
        <f t="shared" si="294"/>
        <v>0</v>
      </c>
      <c r="BI320" s="215">
        <v>0</v>
      </c>
      <c r="BJ320" s="215">
        <f t="shared" si="295"/>
        <v>0</v>
      </c>
      <c r="BK320" s="215">
        <f t="shared" si="320"/>
        <v>0</v>
      </c>
      <c r="BL320" s="215">
        <f t="shared" si="296"/>
        <v>0</v>
      </c>
      <c r="BM320" s="215">
        <f t="shared" si="321"/>
        <v>0</v>
      </c>
      <c r="BN320" s="215">
        <f t="shared" si="322"/>
        <v>0</v>
      </c>
      <c r="BO320" s="215">
        <f t="shared" si="323"/>
        <v>0</v>
      </c>
      <c r="BP320" s="215">
        <f t="shared" si="324"/>
        <v>0</v>
      </c>
      <c r="BQ320" s="215">
        <v>0</v>
      </c>
      <c r="BR320" s="215">
        <f t="shared" si="297"/>
        <v>0</v>
      </c>
      <c r="BS320" s="215">
        <f t="shared" si="325"/>
        <v>0</v>
      </c>
      <c r="BT320" s="215">
        <f t="shared" si="298"/>
        <v>0</v>
      </c>
      <c r="BU320" s="215">
        <v>0</v>
      </c>
      <c r="BV320" s="215">
        <f t="shared" si="299"/>
        <v>0</v>
      </c>
      <c r="BW320" s="215">
        <f t="shared" si="326"/>
        <v>0</v>
      </c>
      <c r="BX320" s="215">
        <f t="shared" si="300"/>
        <v>0</v>
      </c>
      <c r="BY320" s="215">
        <v>0</v>
      </c>
      <c r="BZ320" s="215">
        <f t="shared" si="301"/>
        <v>0</v>
      </c>
      <c r="CA320" s="215">
        <f t="shared" si="327"/>
        <v>0</v>
      </c>
      <c r="CB320" s="215">
        <f t="shared" si="302"/>
        <v>0</v>
      </c>
      <c r="CC320" s="215">
        <f t="shared" si="328"/>
        <v>0</v>
      </c>
      <c r="CD320" s="215">
        <f t="shared" si="329"/>
        <v>0</v>
      </c>
      <c r="CE320" s="219">
        <f t="shared" si="330"/>
        <v>0</v>
      </c>
      <c r="CF320" s="219">
        <f t="shared" si="331"/>
        <v>0</v>
      </c>
      <c r="CG320" s="241">
        <f t="shared" si="332"/>
        <v>0</v>
      </c>
      <c r="CH320" s="241">
        <f t="shared" si="333"/>
        <v>0</v>
      </c>
      <c r="CI320" s="241">
        <f t="shared" si="334"/>
        <v>0</v>
      </c>
      <c r="CJ320" s="241"/>
      <c r="CK320" s="241"/>
      <c r="CL320" s="241"/>
      <c r="CM320" s="241"/>
    </row>
    <row r="321" spans="1:137" x14ac:dyDescent="0.35">
      <c r="A321" s="44" t="s">
        <v>8</v>
      </c>
      <c r="B321" s="48" t="s">
        <v>99</v>
      </c>
      <c r="C321" s="91" t="s">
        <v>107</v>
      </c>
      <c r="D321" s="46"/>
      <c r="E321" s="6">
        <v>6</v>
      </c>
      <c r="F321" s="6">
        <v>1</v>
      </c>
      <c r="G321" s="7">
        <v>322857</v>
      </c>
      <c r="H321" s="8">
        <f t="shared" si="303"/>
        <v>322857</v>
      </c>
      <c r="I321" s="12">
        <f t="shared" si="345"/>
        <v>89.600940502777647</v>
      </c>
      <c r="J321" s="13">
        <f t="shared" si="346"/>
        <v>537.60564301666591</v>
      </c>
      <c r="K321" s="14">
        <v>537.60564301666591</v>
      </c>
      <c r="L321" s="14">
        <f t="shared" si="347"/>
        <v>173569745.0874317</v>
      </c>
      <c r="M321" s="218">
        <f t="shared" si="277"/>
        <v>0</v>
      </c>
      <c r="N321" s="218">
        <f t="shared" si="278"/>
        <v>0</v>
      </c>
      <c r="O321" s="232">
        <v>0</v>
      </c>
      <c r="P321" s="17">
        <f t="shared" si="348"/>
        <v>0</v>
      </c>
      <c r="Q321" s="237">
        <v>0</v>
      </c>
      <c r="R321" s="8">
        <f t="shared" si="349"/>
        <v>0</v>
      </c>
      <c r="S321" s="212">
        <f t="shared" si="350"/>
        <v>0</v>
      </c>
      <c r="T321" s="212">
        <f t="shared" si="351"/>
        <v>0</v>
      </c>
      <c r="U321" s="215"/>
      <c r="V321" s="215">
        <f t="shared" si="279"/>
        <v>0</v>
      </c>
      <c r="W321" s="215">
        <f t="shared" si="304"/>
        <v>0</v>
      </c>
      <c r="X321" s="215">
        <f t="shared" si="280"/>
        <v>0</v>
      </c>
      <c r="Y321" s="221"/>
      <c r="Z321" s="221">
        <f t="shared" si="281"/>
        <v>0</v>
      </c>
      <c r="AA321" s="221">
        <f t="shared" si="305"/>
        <v>0</v>
      </c>
      <c r="AB321" s="221">
        <f t="shared" si="282"/>
        <v>0</v>
      </c>
      <c r="AC321" s="215"/>
      <c r="AD321" s="215">
        <f t="shared" si="283"/>
        <v>0</v>
      </c>
      <c r="AE321" s="215">
        <f t="shared" si="306"/>
        <v>0</v>
      </c>
      <c r="AF321" s="215">
        <f t="shared" si="284"/>
        <v>0</v>
      </c>
      <c r="AG321" s="215">
        <f t="shared" si="307"/>
        <v>0</v>
      </c>
      <c r="AH321" s="215">
        <f t="shared" si="308"/>
        <v>0</v>
      </c>
      <c r="AI321" s="215">
        <f t="shared" si="309"/>
        <v>0</v>
      </c>
      <c r="AJ321" s="215">
        <f t="shared" si="310"/>
        <v>0</v>
      </c>
      <c r="AK321" s="214"/>
      <c r="AL321" s="215">
        <f t="shared" si="285"/>
        <v>0</v>
      </c>
      <c r="AM321" s="215">
        <f t="shared" si="311"/>
        <v>0</v>
      </c>
      <c r="AN321" s="215">
        <f t="shared" si="286"/>
        <v>0</v>
      </c>
      <c r="AO321" s="215"/>
      <c r="AP321" s="215">
        <f t="shared" si="287"/>
        <v>0</v>
      </c>
      <c r="AQ321" s="215">
        <f t="shared" si="312"/>
        <v>0</v>
      </c>
      <c r="AR321" s="215">
        <f t="shared" si="288"/>
        <v>0</v>
      </c>
      <c r="AS321" s="215"/>
      <c r="AT321" s="215">
        <f t="shared" si="289"/>
        <v>0</v>
      </c>
      <c r="AU321" s="215">
        <f t="shared" si="313"/>
        <v>0</v>
      </c>
      <c r="AV321" s="215">
        <f t="shared" si="290"/>
        <v>0</v>
      </c>
      <c r="AW321" s="215">
        <f t="shared" si="314"/>
        <v>0</v>
      </c>
      <c r="AX321" s="215">
        <f t="shared" si="315"/>
        <v>0</v>
      </c>
      <c r="AY321" s="215">
        <f t="shared" si="316"/>
        <v>0</v>
      </c>
      <c r="AZ321" s="215">
        <f t="shared" si="317"/>
        <v>0</v>
      </c>
      <c r="BA321" s="215">
        <v>0</v>
      </c>
      <c r="BB321" s="215">
        <f t="shared" si="291"/>
        <v>0</v>
      </c>
      <c r="BC321" s="215">
        <f t="shared" si="318"/>
        <v>0</v>
      </c>
      <c r="BD321" s="215">
        <f t="shared" si="292"/>
        <v>0</v>
      </c>
      <c r="BE321" s="214">
        <v>0</v>
      </c>
      <c r="BF321" s="215">
        <f t="shared" si="293"/>
        <v>0</v>
      </c>
      <c r="BG321" s="215">
        <f t="shared" si="319"/>
        <v>0</v>
      </c>
      <c r="BH321" s="215">
        <f t="shared" si="294"/>
        <v>0</v>
      </c>
      <c r="BI321" s="215">
        <v>0</v>
      </c>
      <c r="BJ321" s="215">
        <f t="shared" si="295"/>
        <v>0</v>
      </c>
      <c r="BK321" s="215">
        <f t="shared" si="320"/>
        <v>0</v>
      </c>
      <c r="BL321" s="215">
        <f t="shared" si="296"/>
        <v>0</v>
      </c>
      <c r="BM321" s="215">
        <f t="shared" si="321"/>
        <v>0</v>
      </c>
      <c r="BN321" s="215">
        <f t="shared" si="322"/>
        <v>0</v>
      </c>
      <c r="BO321" s="215">
        <f t="shared" si="323"/>
        <v>0</v>
      </c>
      <c r="BP321" s="215">
        <f t="shared" si="324"/>
        <v>0</v>
      </c>
      <c r="BQ321" s="215">
        <v>0</v>
      </c>
      <c r="BR321" s="215">
        <f t="shared" si="297"/>
        <v>0</v>
      </c>
      <c r="BS321" s="215">
        <f t="shared" si="325"/>
        <v>0</v>
      </c>
      <c r="BT321" s="215">
        <f t="shared" si="298"/>
        <v>0</v>
      </c>
      <c r="BU321" s="215">
        <v>0</v>
      </c>
      <c r="BV321" s="215">
        <f t="shared" si="299"/>
        <v>0</v>
      </c>
      <c r="BW321" s="215">
        <f t="shared" si="326"/>
        <v>0</v>
      </c>
      <c r="BX321" s="215">
        <f t="shared" si="300"/>
        <v>0</v>
      </c>
      <c r="BY321" s="215">
        <v>0</v>
      </c>
      <c r="BZ321" s="215">
        <f t="shared" si="301"/>
        <v>0</v>
      </c>
      <c r="CA321" s="215">
        <f t="shared" si="327"/>
        <v>0</v>
      </c>
      <c r="CB321" s="215">
        <f t="shared" si="302"/>
        <v>0</v>
      </c>
      <c r="CC321" s="215">
        <f t="shared" si="328"/>
        <v>0</v>
      </c>
      <c r="CD321" s="215">
        <f t="shared" si="329"/>
        <v>0</v>
      </c>
      <c r="CE321" s="219">
        <f t="shared" si="330"/>
        <v>0</v>
      </c>
      <c r="CF321" s="219">
        <f t="shared" si="331"/>
        <v>0</v>
      </c>
      <c r="CG321" s="241">
        <f t="shared" si="332"/>
        <v>0</v>
      </c>
      <c r="CH321" s="241">
        <f t="shared" si="333"/>
        <v>0</v>
      </c>
      <c r="CI321" s="241">
        <f t="shared" si="334"/>
        <v>0</v>
      </c>
      <c r="CJ321" s="241"/>
      <c r="CK321" s="241"/>
      <c r="CL321" s="241"/>
      <c r="CM321" s="241"/>
    </row>
    <row r="322" spans="1:137" x14ac:dyDescent="0.35">
      <c r="A322" s="44" t="s">
        <v>8</v>
      </c>
      <c r="B322" s="48" t="s">
        <v>99</v>
      </c>
      <c r="C322" s="91" t="s">
        <v>388</v>
      </c>
      <c r="D322" s="46"/>
      <c r="E322" s="6">
        <v>6</v>
      </c>
      <c r="F322" s="6">
        <v>90</v>
      </c>
      <c r="G322" s="7">
        <v>885456</v>
      </c>
      <c r="H322" s="8">
        <f t="shared" si="303"/>
        <v>9838.4</v>
      </c>
      <c r="I322" s="12">
        <f t="shared" si="345"/>
        <v>38.229734614518463</v>
      </c>
      <c r="J322" s="13">
        <f t="shared" si="346"/>
        <v>229.37840768711078</v>
      </c>
      <c r="K322" s="14">
        <v>20644.056691839971</v>
      </c>
      <c r="L322" s="14">
        <f t="shared" si="347"/>
        <v>203104487.35699835</v>
      </c>
      <c r="M322" s="218">
        <f t="shared" ref="M322:M326" si="352">N322/E322</f>
        <v>0</v>
      </c>
      <c r="N322" s="218">
        <f t="shared" ref="N322:N326" si="353">O322/F322</f>
        <v>0</v>
      </c>
      <c r="O322" s="232">
        <v>0</v>
      </c>
      <c r="P322" s="17">
        <f t="shared" si="348"/>
        <v>0</v>
      </c>
      <c r="Q322" s="237">
        <v>0</v>
      </c>
      <c r="R322" s="8">
        <f t="shared" si="349"/>
        <v>0</v>
      </c>
      <c r="S322" s="212">
        <f t="shared" si="350"/>
        <v>0</v>
      </c>
      <c r="T322" s="212">
        <f t="shared" si="351"/>
        <v>0</v>
      </c>
      <c r="U322" s="215"/>
      <c r="V322" s="215">
        <f t="shared" ref="V322:V326" si="354">U322*H322</f>
        <v>0</v>
      </c>
      <c r="W322" s="215">
        <f t="shared" si="304"/>
        <v>0</v>
      </c>
      <c r="X322" s="215">
        <f t="shared" ref="X322:X326" si="355">W322*H322</f>
        <v>0</v>
      </c>
      <c r="Y322" s="221"/>
      <c r="Z322" s="221">
        <f t="shared" ref="Z322:Z326" si="356">Y322*H322</f>
        <v>0</v>
      </c>
      <c r="AA322" s="221">
        <f t="shared" si="305"/>
        <v>0</v>
      </c>
      <c r="AB322" s="221">
        <f t="shared" ref="AB322:AB326" si="357">AA322*H322</f>
        <v>0</v>
      </c>
      <c r="AC322" s="215"/>
      <c r="AD322" s="215">
        <f t="shared" ref="AD322:AD326" si="358">AC322*H322</f>
        <v>0</v>
      </c>
      <c r="AE322" s="215">
        <f t="shared" si="306"/>
        <v>0</v>
      </c>
      <c r="AF322" s="215">
        <f t="shared" ref="AF322:AF326" si="359">AE322*H322</f>
        <v>0</v>
      </c>
      <c r="AG322" s="215">
        <f t="shared" si="307"/>
        <v>0</v>
      </c>
      <c r="AH322" s="215">
        <f t="shared" si="308"/>
        <v>0</v>
      </c>
      <c r="AI322" s="215">
        <f t="shared" si="309"/>
        <v>0</v>
      </c>
      <c r="AJ322" s="215">
        <f t="shared" si="310"/>
        <v>0</v>
      </c>
      <c r="AK322" s="214"/>
      <c r="AL322" s="215">
        <f t="shared" ref="AL322:AL326" si="360">AK322*H322</f>
        <v>0</v>
      </c>
      <c r="AM322" s="215">
        <f t="shared" si="311"/>
        <v>0</v>
      </c>
      <c r="AN322" s="215">
        <f t="shared" ref="AN322:AN326" si="361">AM322*H322</f>
        <v>0</v>
      </c>
      <c r="AO322" s="215"/>
      <c r="AP322" s="215">
        <f t="shared" ref="AP322:AP326" si="362">AO322*H322</f>
        <v>0</v>
      </c>
      <c r="AQ322" s="215">
        <f t="shared" si="312"/>
        <v>0</v>
      </c>
      <c r="AR322" s="215">
        <f t="shared" ref="AR322:AR326" si="363">AQ322*H322</f>
        <v>0</v>
      </c>
      <c r="AS322" s="215"/>
      <c r="AT322" s="215">
        <f t="shared" ref="AT322:AT326" si="364">AS322*H322</f>
        <v>0</v>
      </c>
      <c r="AU322" s="215">
        <f t="shared" si="313"/>
        <v>0</v>
      </c>
      <c r="AV322" s="215">
        <f t="shared" ref="AV322:AV326" si="365">AU322*H322</f>
        <v>0</v>
      </c>
      <c r="AW322" s="215">
        <f t="shared" si="314"/>
        <v>0</v>
      </c>
      <c r="AX322" s="215">
        <f t="shared" si="315"/>
        <v>0</v>
      </c>
      <c r="AY322" s="215">
        <f t="shared" si="316"/>
        <v>0</v>
      </c>
      <c r="AZ322" s="215">
        <f t="shared" si="317"/>
        <v>0</v>
      </c>
      <c r="BA322" s="215">
        <v>0</v>
      </c>
      <c r="BB322" s="215">
        <f t="shared" ref="BB322:BB326" si="366">BA322*H322</f>
        <v>0</v>
      </c>
      <c r="BC322" s="215">
        <f t="shared" si="318"/>
        <v>0</v>
      </c>
      <c r="BD322" s="215">
        <f t="shared" ref="BD322:BD326" si="367">BC322*H322</f>
        <v>0</v>
      </c>
      <c r="BE322" s="214">
        <v>0</v>
      </c>
      <c r="BF322" s="215">
        <f t="shared" ref="BF322:BF326" si="368">BE322*H322</f>
        <v>0</v>
      </c>
      <c r="BG322" s="215">
        <f t="shared" si="319"/>
        <v>0</v>
      </c>
      <c r="BH322" s="215">
        <f t="shared" ref="BH322:BH326" si="369">BG322*H322</f>
        <v>0</v>
      </c>
      <c r="BI322" s="215">
        <v>0</v>
      </c>
      <c r="BJ322" s="215">
        <f t="shared" ref="BJ322:BJ326" si="370">BI322*H322</f>
        <v>0</v>
      </c>
      <c r="BK322" s="215">
        <f t="shared" si="320"/>
        <v>0</v>
      </c>
      <c r="BL322" s="215">
        <f t="shared" ref="BL322:BL326" si="371">BK322*H322</f>
        <v>0</v>
      </c>
      <c r="BM322" s="215">
        <f t="shared" si="321"/>
        <v>0</v>
      </c>
      <c r="BN322" s="215">
        <f t="shared" si="322"/>
        <v>0</v>
      </c>
      <c r="BO322" s="215">
        <f t="shared" si="323"/>
        <v>0</v>
      </c>
      <c r="BP322" s="215">
        <f t="shared" si="324"/>
        <v>0</v>
      </c>
      <c r="BQ322" s="215">
        <v>0</v>
      </c>
      <c r="BR322" s="215">
        <f t="shared" ref="BR322:BR326" si="372">BQ322*H322</f>
        <v>0</v>
      </c>
      <c r="BS322" s="215">
        <f t="shared" si="325"/>
        <v>0</v>
      </c>
      <c r="BT322" s="215">
        <f t="shared" ref="BT322:BT326" si="373">BS322*H322</f>
        <v>0</v>
      </c>
      <c r="BU322" s="215">
        <v>0</v>
      </c>
      <c r="BV322" s="215">
        <f t="shared" ref="BV322:BV326" si="374">BU322*H322</f>
        <v>0</v>
      </c>
      <c r="BW322" s="215">
        <f t="shared" si="326"/>
        <v>0</v>
      </c>
      <c r="BX322" s="215">
        <f t="shared" ref="BX322:BX326" si="375">BW322*H322</f>
        <v>0</v>
      </c>
      <c r="BY322" s="215">
        <v>0</v>
      </c>
      <c r="BZ322" s="215">
        <f t="shared" ref="BZ322:BZ326" si="376">BY322*H322</f>
        <v>0</v>
      </c>
      <c r="CA322" s="215">
        <f t="shared" si="327"/>
        <v>0</v>
      </c>
      <c r="CB322" s="215">
        <f t="shared" ref="CB322:CB326" si="377">CA322*H322</f>
        <v>0</v>
      </c>
      <c r="CC322" s="215">
        <f t="shared" si="328"/>
        <v>0</v>
      </c>
      <c r="CD322" s="215">
        <f t="shared" si="329"/>
        <v>0</v>
      </c>
      <c r="CE322" s="219">
        <f t="shared" si="330"/>
        <v>0</v>
      </c>
      <c r="CF322" s="219">
        <f t="shared" si="331"/>
        <v>0</v>
      </c>
      <c r="CG322" s="241">
        <f t="shared" si="332"/>
        <v>0</v>
      </c>
      <c r="CH322" s="241">
        <f t="shared" si="333"/>
        <v>0</v>
      </c>
      <c r="CI322" s="241">
        <f t="shared" si="334"/>
        <v>0</v>
      </c>
      <c r="CJ322" s="241"/>
      <c r="CK322" s="241"/>
      <c r="CL322" s="241"/>
      <c r="CM322" s="241"/>
    </row>
    <row r="323" spans="1:137" x14ac:dyDescent="0.35">
      <c r="A323" s="44" t="s">
        <v>8</v>
      </c>
      <c r="B323" s="48" t="s">
        <v>99</v>
      </c>
      <c r="C323" s="91" t="s">
        <v>108</v>
      </c>
      <c r="D323" s="46"/>
      <c r="E323" s="6">
        <v>6</v>
      </c>
      <c r="F323" s="6">
        <v>1</v>
      </c>
      <c r="G323" s="7">
        <v>5714286</v>
      </c>
      <c r="H323" s="8">
        <f>G323/F323</f>
        <v>5714286</v>
      </c>
      <c r="I323" s="12">
        <f t="shared" si="345"/>
        <v>284.0625</v>
      </c>
      <c r="J323" s="13">
        <f t="shared" si="346"/>
        <v>1704.375</v>
      </c>
      <c r="K323" s="14">
        <v>1704.375</v>
      </c>
      <c r="L323" s="14">
        <f t="shared" si="347"/>
        <v>9739286201.25</v>
      </c>
      <c r="M323" s="218">
        <f t="shared" si="352"/>
        <v>0</v>
      </c>
      <c r="N323" s="218">
        <f t="shared" si="353"/>
        <v>0</v>
      </c>
      <c r="O323" s="232">
        <v>0</v>
      </c>
      <c r="P323" s="17">
        <f t="shared" si="348"/>
        <v>0</v>
      </c>
      <c r="Q323" s="237">
        <v>0</v>
      </c>
      <c r="R323" s="8">
        <f t="shared" si="349"/>
        <v>0</v>
      </c>
      <c r="S323" s="212">
        <f t="shared" si="350"/>
        <v>0</v>
      </c>
      <c r="T323" s="212">
        <f t="shared" si="351"/>
        <v>0</v>
      </c>
      <c r="U323" s="215"/>
      <c r="V323" s="215">
        <f t="shared" si="354"/>
        <v>0</v>
      </c>
      <c r="W323" s="215">
        <f>U323*Q323</f>
        <v>0</v>
      </c>
      <c r="X323" s="215">
        <f t="shared" si="355"/>
        <v>0</v>
      </c>
      <c r="Y323" s="221"/>
      <c r="Z323" s="221">
        <f t="shared" si="356"/>
        <v>0</v>
      </c>
      <c r="AA323" s="221">
        <f>Y323*Q323</f>
        <v>0</v>
      </c>
      <c r="AB323" s="221">
        <f t="shared" si="357"/>
        <v>0</v>
      </c>
      <c r="AC323" s="215"/>
      <c r="AD323" s="215">
        <f t="shared" si="358"/>
        <v>0</v>
      </c>
      <c r="AE323" s="215">
        <f>AC323*Q323</f>
        <v>0</v>
      </c>
      <c r="AF323" s="215">
        <f t="shared" si="359"/>
        <v>0</v>
      </c>
      <c r="AG323" s="215">
        <f t="shared" ref="AG323:AJ326" si="378">AC323+Y323+U323</f>
        <v>0</v>
      </c>
      <c r="AH323" s="215">
        <f t="shared" si="378"/>
        <v>0</v>
      </c>
      <c r="AI323" s="215">
        <f t="shared" si="378"/>
        <v>0</v>
      </c>
      <c r="AJ323" s="215">
        <f t="shared" si="378"/>
        <v>0</v>
      </c>
      <c r="AK323" s="214"/>
      <c r="AL323" s="215">
        <f t="shared" si="360"/>
        <v>0</v>
      </c>
      <c r="AM323" s="215">
        <f>AK323*Q323</f>
        <v>0</v>
      </c>
      <c r="AN323" s="215">
        <f t="shared" si="361"/>
        <v>0</v>
      </c>
      <c r="AO323" s="215"/>
      <c r="AP323" s="215">
        <f t="shared" si="362"/>
        <v>0</v>
      </c>
      <c r="AQ323" s="215">
        <f>AO323*Q323</f>
        <v>0</v>
      </c>
      <c r="AR323" s="215">
        <f t="shared" si="363"/>
        <v>0</v>
      </c>
      <c r="AS323" s="215"/>
      <c r="AT323" s="215">
        <f t="shared" si="364"/>
        <v>0</v>
      </c>
      <c r="AU323" s="215">
        <f>AS323*Q323</f>
        <v>0</v>
      </c>
      <c r="AV323" s="215">
        <f t="shared" si="365"/>
        <v>0</v>
      </c>
      <c r="AW323" s="215">
        <f t="shared" ref="AW323:AZ326" si="379">AS323+AO323+AK323</f>
        <v>0</v>
      </c>
      <c r="AX323" s="215">
        <f t="shared" si="379"/>
        <v>0</v>
      </c>
      <c r="AY323" s="215">
        <f t="shared" si="379"/>
        <v>0</v>
      </c>
      <c r="AZ323" s="215">
        <f t="shared" si="379"/>
        <v>0</v>
      </c>
      <c r="BA323" s="215">
        <v>0</v>
      </c>
      <c r="BB323" s="215">
        <f t="shared" si="366"/>
        <v>0</v>
      </c>
      <c r="BC323" s="215">
        <f>BA323*Q323</f>
        <v>0</v>
      </c>
      <c r="BD323" s="215">
        <f t="shared" si="367"/>
        <v>0</v>
      </c>
      <c r="BE323" s="214">
        <v>0</v>
      </c>
      <c r="BF323" s="215">
        <f t="shared" si="368"/>
        <v>0</v>
      </c>
      <c r="BG323" s="215">
        <f>BE323*Q323</f>
        <v>0</v>
      </c>
      <c r="BH323" s="215">
        <f t="shared" si="369"/>
        <v>0</v>
      </c>
      <c r="BI323" s="215">
        <v>0</v>
      </c>
      <c r="BJ323" s="215">
        <f t="shared" si="370"/>
        <v>0</v>
      </c>
      <c r="BK323" s="215">
        <f>BI323*Q323</f>
        <v>0</v>
      </c>
      <c r="BL323" s="215">
        <f t="shared" si="371"/>
        <v>0</v>
      </c>
      <c r="BM323" s="215">
        <f t="shared" ref="BM323:BN326" si="380">BI323+BE323+BA323</f>
        <v>0</v>
      </c>
      <c r="BN323" s="215">
        <f t="shared" si="380"/>
        <v>0</v>
      </c>
      <c r="BO323" s="215">
        <f>BK323+BH323+BC323</f>
        <v>0</v>
      </c>
      <c r="BP323" s="215">
        <f>BL323+BH323+BD323</f>
        <v>0</v>
      </c>
      <c r="BQ323" s="215">
        <v>0</v>
      </c>
      <c r="BR323" s="215">
        <f t="shared" si="372"/>
        <v>0</v>
      </c>
      <c r="BS323" s="215">
        <f>BQ323*Q323</f>
        <v>0</v>
      </c>
      <c r="BT323" s="215">
        <f t="shared" si="373"/>
        <v>0</v>
      </c>
      <c r="BU323" s="215">
        <v>0</v>
      </c>
      <c r="BV323" s="215">
        <f t="shared" si="374"/>
        <v>0</v>
      </c>
      <c r="BW323" s="215">
        <f>BU323*Q323</f>
        <v>0</v>
      </c>
      <c r="BX323" s="215">
        <f t="shared" si="375"/>
        <v>0</v>
      </c>
      <c r="BY323" s="215">
        <v>0</v>
      </c>
      <c r="BZ323" s="215">
        <f t="shared" si="376"/>
        <v>0</v>
      </c>
      <c r="CA323" s="215">
        <f>BY323*Q323</f>
        <v>0</v>
      </c>
      <c r="CB323" s="215">
        <f t="shared" si="377"/>
        <v>0</v>
      </c>
      <c r="CC323" s="215">
        <f t="shared" ref="CC323:CF326" si="381">BY323+BU323+BQ323</f>
        <v>0</v>
      </c>
      <c r="CD323" s="215">
        <f t="shared" si="381"/>
        <v>0</v>
      </c>
      <c r="CE323" s="219">
        <f t="shared" si="381"/>
        <v>0</v>
      </c>
      <c r="CF323" s="219">
        <f t="shared" si="381"/>
        <v>0</v>
      </c>
      <c r="CG323" s="241">
        <f t="shared" ref="CG323:CG326" si="382">CA323+BW323+BS323+BK323+BG323+BC323+AU323+AQ323+AM323+AE323+AA323+W323</f>
        <v>0</v>
      </c>
      <c r="CH323" s="241">
        <f t="shared" ref="CH323:CH326" si="383">CB323+BX323+BT323+BL323+BH323+BD323+AV323+AR323+AN323+AF323+AB323+X323</f>
        <v>0</v>
      </c>
      <c r="CI323" s="241">
        <f t="shared" ref="CI323:CI326" si="384">CG323-R323</f>
        <v>0</v>
      </c>
      <c r="CJ323" s="241"/>
      <c r="CK323" s="241"/>
      <c r="CL323" s="241"/>
      <c r="CM323" s="241"/>
    </row>
    <row r="324" spans="1:137" x14ac:dyDescent="0.35">
      <c r="A324" s="44" t="s">
        <v>8</v>
      </c>
      <c r="B324" s="48" t="s">
        <v>99</v>
      </c>
      <c r="C324" s="91" t="s">
        <v>389</v>
      </c>
      <c r="D324" s="46"/>
      <c r="E324" s="6">
        <v>6</v>
      </c>
      <c r="F324" s="6">
        <v>60</v>
      </c>
      <c r="G324" s="7">
        <v>1381248</v>
      </c>
      <c r="H324" s="8">
        <f>G324/F324</f>
        <v>23020.799999999999</v>
      </c>
      <c r="I324" s="12">
        <f t="shared" si="345"/>
        <v>11.946792067037022</v>
      </c>
      <c r="J324" s="13">
        <f t="shared" si="346"/>
        <v>71.680752402222126</v>
      </c>
      <c r="K324" s="14">
        <v>4300.8451441333273</v>
      </c>
      <c r="L324" s="14">
        <f t="shared" si="347"/>
        <v>99008895.894064501</v>
      </c>
      <c r="M324" s="218">
        <f t="shared" si="352"/>
        <v>0</v>
      </c>
      <c r="N324" s="218">
        <f t="shared" si="353"/>
        <v>0</v>
      </c>
      <c r="O324" s="232">
        <v>0</v>
      </c>
      <c r="P324" s="17">
        <f t="shared" si="348"/>
        <v>0</v>
      </c>
      <c r="Q324" s="237">
        <v>0</v>
      </c>
      <c r="R324" s="8">
        <f t="shared" si="349"/>
        <v>0</v>
      </c>
      <c r="S324" s="212">
        <f t="shared" si="350"/>
        <v>0</v>
      </c>
      <c r="T324" s="212">
        <f t="shared" si="351"/>
        <v>0</v>
      </c>
      <c r="U324" s="215"/>
      <c r="V324" s="215">
        <f t="shared" si="354"/>
        <v>0</v>
      </c>
      <c r="W324" s="215">
        <f>U324*Q324</f>
        <v>0</v>
      </c>
      <c r="X324" s="215">
        <f t="shared" si="355"/>
        <v>0</v>
      </c>
      <c r="Y324" s="221"/>
      <c r="Z324" s="221">
        <f t="shared" si="356"/>
        <v>0</v>
      </c>
      <c r="AA324" s="221">
        <f>Y324*Q324</f>
        <v>0</v>
      </c>
      <c r="AB324" s="221">
        <f t="shared" si="357"/>
        <v>0</v>
      </c>
      <c r="AC324" s="215"/>
      <c r="AD324" s="215">
        <f t="shared" si="358"/>
        <v>0</v>
      </c>
      <c r="AE324" s="215">
        <f>AC324*Q324</f>
        <v>0</v>
      </c>
      <c r="AF324" s="215">
        <f t="shared" si="359"/>
        <v>0</v>
      </c>
      <c r="AG324" s="215">
        <f t="shared" si="378"/>
        <v>0</v>
      </c>
      <c r="AH324" s="215">
        <f t="shared" si="378"/>
        <v>0</v>
      </c>
      <c r="AI324" s="215">
        <f t="shared" si="378"/>
        <v>0</v>
      </c>
      <c r="AJ324" s="215">
        <f t="shared" si="378"/>
        <v>0</v>
      </c>
      <c r="AK324" s="214"/>
      <c r="AL324" s="215">
        <f t="shared" si="360"/>
        <v>0</v>
      </c>
      <c r="AM324" s="215">
        <f>AK324*Q324</f>
        <v>0</v>
      </c>
      <c r="AN324" s="215">
        <f t="shared" si="361"/>
        <v>0</v>
      </c>
      <c r="AO324" s="215"/>
      <c r="AP324" s="215">
        <f t="shared" si="362"/>
        <v>0</v>
      </c>
      <c r="AQ324" s="215">
        <f>AO324*Q324</f>
        <v>0</v>
      </c>
      <c r="AR324" s="215">
        <f t="shared" si="363"/>
        <v>0</v>
      </c>
      <c r="AS324" s="215"/>
      <c r="AT324" s="215">
        <f t="shared" si="364"/>
        <v>0</v>
      </c>
      <c r="AU324" s="215">
        <f>AS324*Q324</f>
        <v>0</v>
      </c>
      <c r="AV324" s="215">
        <f t="shared" si="365"/>
        <v>0</v>
      </c>
      <c r="AW324" s="215">
        <f t="shared" si="379"/>
        <v>0</v>
      </c>
      <c r="AX324" s="215">
        <f t="shared" si="379"/>
        <v>0</v>
      </c>
      <c r="AY324" s="215">
        <f t="shared" si="379"/>
        <v>0</v>
      </c>
      <c r="AZ324" s="215">
        <f t="shared" si="379"/>
        <v>0</v>
      </c>
      <c r="BA324" s="215">
        <v>0</v>
      </c>
      <c r="BB324" s="215">
        <f t="shared" si="366"/>
        <v>0</v>
      </c>
      <c r="BC324" s="215">
        <f>BA324*Q324</f>
        <v>0</v>
      </c>
      <c r="BD324" s="215">
        <f t="shared" si="367"/>
        <v>0</v>
      </c>
      <c r="BE324" s="214">
        <v>0</v>
      </c>
      <c r="BF324" s="215">
        <f t="shared" si="368"/>
        <v>0</v>
      </c>
      <c r="BG324" s="215">
        <f>BE324*Q324</f>
        <v>0</v>
      </c>
      <c r="BH324" s="215">
        <f t="shared" si="369"/>
        <v>0</v>
      </c>
      <c r="BI324" s="215">
        <v>0</v>
      </c>
      <c r="BJ324" s="215">
        <f t="shared" si="370"/>
        <v>0</v>
      </c>
      <c r="BK324" s="215">
        <f>BI324*Q324</f>
        <v>0</v>
      </c>
      <c r="BL324" s="215">
        <f t="shared" si="371"/>
        <v>0</v>
      </c>
      <c r="BM324" s="215">
        <f t="shared" si="380"/>
        <v>0</v>
      </c>
      <c r="BN324" s="215">
        <f t="shared" si="380"/>
        <v>0</v>
      </c>
      <c r="BO324" s="215">
        <f>BK324+BH324+BC324</f>
        <v>0</v>
      </c>
      <c r="BP324" s="215">
        <f>BL324+BH324+BD324</f>
        <v>0</v>
      </c>
      <c r="BQ324" s="215">
        <v>0</v>
      </c>
      <c r="BR324" s="215">
        <f t="shared" si="372"/>
        <v>0</v>
      </c>
      <c r="BS324" s="215">
        <f>BQ324*Q324</f>
        <v>0</v>
      </c>
      <c r="BT324" s="215">
        <f t="shared" si="373"/>
        <v>0</v>
      </c>
      <c r="BU324" s="215">
        <v>0</v>
      </c>
      <c r="BV324" s="215">
        <f t="shared" si="374"/>
        <v>0</v>
      </c>
      <c r="BW324" s="215">
        <f>BU324*Q324</f>
        <v>0</v>
      </c>
      <c r="BX324" s="215">
        <f t="shared" si="375"/>
        <v>0</v>
      </c>
      <c r="BY324" s="215">
        <v>0</v>
      </c>
      <c r="BZ324" s="215">
        <f t="shared" si="376"/>
        <v>0</v>
      </c>
      <c r="CA324" s="215">
        <f>BY324*Q324</f>
        <v>0</v>
      </c>
      <c r="CB324" s="215">
        <f t="shared" si="377"/>
        <v>0</v>
      </c>
      <c r="CC324" s="215">
        <f t="shared" si="381"/>
        <v>0</v>
      </c>
      <c r="CD324" s="215">
        <f t="shared" si="381"/>
        <v>0</v>
      </c>
      <c r="CE324" s="219">
        <f t="shared" si="381"/>
        <v>0</v>
      </c>
      <c r="CF324" s="219">
        <f t="shared" si="381"/>
        <v>0</v>
      </c>
      <c r="CG324" s="241">
        <f t="shared" si="382"/>
        <v>0</v>
      </c>
      <c r="CH324" s="241">
        <f t="shared" si="383"/>
        <v>0</v>
      </c>
      <c r="CI324" s="241">
        <f t="shared" si="384"/>
        <v>0</v>
      </c>
      <c r="CJ324" s="241"/>
      <c r="CK324" s="241"/>
      <c r="CL324" s="241"/>
      <c r="CM324" s="241"/>
    </row>
    <row r="325" spans="1:137" x14ac:dyDescent="0.35">
      <c r="A325" s="49" t="s">
        <v>8</v>
      </c>
      <c r="B325" s="48" t="s">
        <v>99</v>
      </c>
      <c r="C325" s="91" t="s">
        <v>390</v>
      </c>
      <c r="D325" s="46"/>
      <c r="E325" s="6">
        <v>6</v>
      </c>
      <c r="F325" s="6">
        <v>180</v>
      </c>
      <c r="G325" s="7">
        <v>11571429</v>
      </c>
      <c r="H325" s="8">
        <f>G325/F325</f>
        <v>64285.716666666667</v>
      </c>
      <c r="I325" s="12">
        <f t="shared" si="345"/>
        <v>23.893584134074036</v>
      </c>
      <c r="J325" s="13">
        <f t="shared" si="346"/>
        <v>143.36150480444422</v>
      </c>
      <c r="K325" s="14">
        <v>25805.07086479996</v>
      </c>
      <c r="L325" s="14">
        <f t="shared" si="347"/>
        <v>1658897474.1777852</v>
      </c>
      <c r="M325" s="218">
        <f t="shared" si="352"/>
        <v>0</v>
      </c>
      <c r="N325" s="218">
        <f t="shared" si="353"/>
        <v>0</v>
      </c>
      <c r="O325" s="232">
        <v>0</v>
      </c>
      <c r="P325" s="17">
        <f t="shared" si="348"/>
        <v>0</v>
      </c>
      <c r="Q325" s="237">
        <v>0</v>
      </c>
      <c r="R325" s="8">
        <f t="shared" si="349"/>
        <v>0</v>
      </c>
      <c r="S325" s="212">
        <f t="shared" si="350"/>
        <v>0</v>
      </c>
      <c r="T325" s="212">
        <f t="shared" si="351"/>
        <v>0</v>
      </c>
      <c r="U325" s="215"/>
      <c r="V325" s="215">
        <f t="shared" si="354"/>
        <v>0</v>
      </c>
      <c r="W325" s="215">
        <f>U325*Q325</f>
        <v>0</v>
      </c>
      <c r="X325" s="215">
        <f t="shared" si="355"/>
        <v>0</v>
      </c>
      <c r="Y325" s="221"/>
      <c r="Z325" s="221">
        <f t="shared" si="356"/>
        <v>0</v>
      </c>
      <c r="AA325" s="221">
        <f>Y325*Q325</f>
        <v>0</v>
      </c>
      <c r="AB325" s="221">
        <f t="shared" si="357"/>
        <v>0</v>
      </c>
      <c r="AC325" s="215"/>
      <c r="AD325" s="215">
        <f t="shared" si="358"/>
        <v>0</v>
      </c>
      <c r="AE325" s="215">
        <f>AC325*Q325</f>
        <v>0</v>
      </c>
      <c r="AF325" s="215">
        <f t="shared" si="359"/>
        <v>0</v>
      </c>
      <c r="AG325" s="215">
        <f t="shared" si="378"/>
        <v>0</v>
      </c>
      <c r="AH325" s="215">
        <f t="shared" si="378"/>
        <v>0</v>
      </c>
      <c r="AI325" s="215">
        <f t="shared" si="378"/>
        <v>0</v>
      </c>
      <c r="AJ325" s="215">
        <f t="shared" si="378"/>
        <v>0</v>
      </c>
      <c r="AK325" s="214"/>
      <c r="AL325" s="215">
        <f t="shared" si="360"/>
        <v>0</v>
      </c>
      <c r="AM325" s="215">
        <f>AK325*Q325</f>
        <v>0</v>
      </c>
      <c r="AN325" s="215">
        <f t="shared" si="361"/>
        <v>0</v>
      </c>
      <c r="AO325" s="215"/>
      <c r="AP325" s="215">
        <f t="shared" si="362"/>
        <v>0</v>
      </c>
      <c r="AQ325" s="215">
        <f>AO325*Q325</f>
        <v>0</v>
      </c>
      <c r="AR325" s="215">
        <f t="shared" si="363"/>
        <v>0</v>
      </c>
      <c r="AS325" s="215"/>
      <c r="AT325" s="215">
        <f t="shared" si="364"/>
        <v>0</v>
      </c>
      <c r="AU325" s="215">
        <f>AS325*Q325</f>
        <v>0</v>
      </c>
      <c r="AV325" s="215">
        <f t="shared" si="365"/>
        <v>0</v>
      </c>
      <c r="AW325" s="215">
        <f t="shared" si="379"/>
        <v>0</v>
      </c>
      <c r="AX325" s="215">
        <f t="shared" si="379"/>
        <v>0</v>
      </c>
      <c r="AY325" s="215">
        <f t="shared" si="379"/>
        <v>0</v>
      </c>
      <c r="AZ325" s="215">
        <f t="shared" si="379"/>
        <v>0</v>
      </c>
      <c r="BA325" s="215">
        <v>0</v>
      </c>
      <c r="BB325" s="215">
        <f t="shared" si="366"/>
        <v>0</v>
      </c>
      <c r="BC325" s="215">
        <f>BA325*Q325</f>
        <v>0</v>
      </c>
      <c r="BD325" s="215">
        <f t="shared" si="367"/>
        <v>0</v>
      </c>
      <c r="BE325" s="214">
        <v>0</v>
      </c>
      <c r="BF325" s="215">
        <f t="shared" si="368"/>
        <v>0</v>
      </c>
      <c r="BG325" s="215">
        <f>BE325*Q325</f>
        <v>0</v>
      </c>
      <c r="BH325" s="215">
        <f t="shared" si="369"/>
        <v>0</v>
      </c>
      <c r="BI325" s="215">
        <v>0</v>
      </c>
      <c r="BJ325" s="215">
        <f t="shared" si="370"/>
        <v>0</v>
      </c>
      <c r="BK325" s="215">
        <f>BI325*Q325</f>
        <v>0</v>
      </c>
      <c r="BL325" s="215">
        <f t="shared" si="371"/>
        <v>0</v>
      </c>
      <c r="BM325" s="215">
        <f t="shared" si="380"/>
        <v>0</v>
      </c>
      <c r="BN325" s="215">
        <f t="shared" si="380"/>
        <v>0</v>
      </c>
      <c r="BO325" s="215">
        <f>BK325+BH325+BC325</f>
        <v>0</v>
      </c>
      <c r="BP325" s="215">
        <f>BL325+BH325+BD325</f>
        <v>0</v>
      </c>
      <c r="BQ325" s="215">
        <v>0</v>
      </c>
      <c r="BR325" s="215">
        <f t="shared" si="372"/>
        <v>0</v>
      </c>
      <c r="BS325" s="215">
        <f>BQ325*Q325</f>
        <v>0</v>
      </c>
      <c r="BT325" s="215">
        <f t="shared" si="373"/>
        <v>0</v>
      </c>
      <c r="BU325" s="215">
        <v>0</v>
      </c>
      <c r="BV325" s="215">
        <f t="shared" si="374"/>
        <v>0</v>
      </c>
      <c r="BW325" s="215">
        <f>BU325*Q325</f>
        <v>0</v>
      </c>
      <c r="BX325" s="215">
        <f t="shared" si="375"/>
        <v>0</v>
      </c>
      <c r="BY325" s="215">
        <v>0</v>
      </c>
      <c r="BZ325" s="215">
        <f t="shared" si="376"/>
        <v>0</v>
      </c>
      <c r="CA325" s="215">
        <f>BY325*Q325</f>
        <v>0</v>
      </c>
      <c r="CB325" s="215">
        <f t="shared" si="377"/>
        <v>0</v>
      </c>
      <c r="CC325" s="215">
        <f t="shared" si="381"/>
        <v>0</v>
      </c>
      <c r="CD325" s="215">
        <f t="shared" si="381"/>
        <v>0</v>
      </c>
      <c r="CE325" s="219">
        <f t="shared" si="381"/>
        <v>0</v>
      </c>
      <c r="CF325" s="219">
        <f t="shared" si="381"/>
        <v>0</v>
      </c>
      <c r="CG325" s="241">
        <f t="shared" si="382"/>
        <v>0</v>
      </c>
      <c r="CH325" s="241">
        <f t="shared" si="383"/>
        <v>0</v>
      </c>
      <c r="CI325" s="241">
        <f t="shared" si="384"/>
        <v>0</v>
      </c>
      <c r="CJ325" s="241"/>
      <c r="CK325" s="241"/>
      <c r="CL325" s="241"/>
      <c r="CM325" s="241"/>
    </row>
    <row r="326" spans="1:137" x14ac:dyDescent="0.35">
      <c r="A326" s="22" t="s">
        <v>8</v>
      </c>
      <c r="B326" s="48" t="s">
        <v>99</v>
      </c>
      <c r="C326" s="91" t="s">
        <v>391</v>
      </c>
      <c r="D326" s="46"/>
      <c r="E326" s="6">
        <v>6</v>
      </c>
      <c r="F326" s="6">
        <v>90</v>
      </c>
      <c r="G326" s="7">
        <v>2312640</v>
      </c>
      <c r="H326" s="8">
        <f>G326/F326</f>
        <v>25696</v>
      </c>
      <c r="I326" s="12">
        <f t="shared" si="345"/>
        <v>11.946792067037018</v>
      </c>
      <c r="J326" s="13">
        <f t="shared" si="346"/>
        <v>71.680752402222112</v>
      </c>
      <c r="K326" s="14">
        <v>6451.26771619999</v>
      </c>
      <c r="L326" s="14">
        <f t="shared" si="347"/>
        <v>165771775.23547494</v>
      </c>
      <c r="M326" s="218">
        <f t="shared" si="352"/>
        <v>0</v>
      </c>
      <c r="N326" s="218">
        <f t="shared" si="353"/>
        <v>0</v>
      </c>
      <c r="O326" s="232">
        <v>0</v>
      </c>
      <c r="P326" s="17">
        <f t="shared" si="348"/>
        <v>0</v>
      </c>
      <c r="Q326" s="237">
        <v>0</v>
      </c>
      <c r="R326" s="8">
        <f t="shared" si="349"/>
        <v>0</v>
      </c>
      <c r="S326" s="212">
        <f t="shared" si="350"/>
        <v>0</v>
      </c>
      <c r="T326" s="212">
        <f t="shared" si="351"/>
        <v>0</v>
      </c>
      <c r="U326" s="215"/>
      <c r="V326" s="215">
        <f t="shared" si="354"/>
        <v>0</v>
      </c>
      <c r="W326" s="215">
        <f>U326*Q326</f>
        <v>0</v>
      </c>
      <c r="X326" s="215">
        <f t="shared" si="355"/>
        <v>0</v>
      </c>
      <c r="Y326" s="221"/>
      <c r="Z326" s="221">
        <f t="shared" si="356"/>
        <v>0</v>
      </c>
      <c r="AA326" s="221">
        <f>Y326*Q326</f>
        <v>0</v>
      </c>
      <c r="AB326" s="221">
        <f t="shared" si="357"/>
        <v>0</v>
      </c>
      <c r="AC326" s="215"/>
      <c r="AD326" s="215">
        <f t="shared" si="358"/>
        <v>0</v>
      </c>
      <c r="AE326" s="215">
        <f>AC326*Q326</f>
        <v>0</v>
      </c>
      <c r="AF326" s="215">
        <f t="shared" si="359"/>
        <v>0</v>
      </c>
      <c r="AG326" s="215">
        <f t="shared" si="378"/>
        <v>0</v>
      </c>
      <c r="AH326" s="215">
        <f t="shared" si="378"/>
        <v>0</v>
      </c>
      <c r="AI326" s="215">
        <f t="shared" si="378"/>
        <v>0</v>
      </c>
      <c r="AJ326" s="215">
        <f t="shared" si="378"/>
        <v>0</v>
      </c>
      <c r="AK326" s="214"/>
      <c r="AL326" s="215">
        <f t="shared" si="360"/>
        <v>0</v>
      </c>
      <c r="AM326" s="215">
        <f>AK326*Q326</f>
        <v>0</v>
      </c>
      <c r="AN326" s="215">
        <f t="shared" si="361"/>
        <v>0</v>
      </c>
      <c r="AO326" s="215"/>
      <c r="AP326" s="215">
        <f t="shared" si="362"/>
        <v>0</v>
      </c>
      <c r="AQ326" s="215">
        <f>AO326*Q326</f>
        <v>0</v>
      </c>
      <c r="AR326" s="215">
        <f t="shared" si="363"/>
        <v>0</v>
      </c>
      <c r="AS326" s="215"/>
      <c r="AT326" s="215">
        <f t="shared" si="364"/>
        <v>0</v>
      </c>
      <c r="AU326" s="215">
        <f>AS326*Q326</f>
        <v>0</v>
      </c>
      <c r="AV326" s="215">
        <f t="shared" si="365"/>
        <v>0</v>
      </c>
      <c r="AW326" s="215">
        <f t="shared" si="379"/>
        <v>0</v>
      </c>
      <c r="AX326" s="215">
        <f t="shared" si="379"/>
        <v>0</v>
      </c>
      <c r="AY326" s="215">
        <f t="shared" si="379"/>
        <v>0</v>
      </c>
      <c r="AZ326" s="215">
        <f t="shared" si="379"/>
        <v>0</v>
      </c>
      <c r="BA326" s="215">
        <v>0</v>
      </c>
      <c r="BB326" s="215">
        <f t="shared" si="366"/>
        <v>0</v>
      </c>
      <c r="BC326" s="215">
        <f>BA326*Q326</f>
        <v>0</v>
      </c>
      <c r="BD326" s="215">
        <f t="shared" si="367"/>
        <v>0</v>
      </c>
      <c r="BE326" s="214">
        <v>0</v>
      </c>
      <c r="BF326" s="215">
        <f t="shared" si="368"/>
        <v>0</v>
      </c>
      <c r="BG326" s="215">
        <f>BE326*Q326</f>
        <v>0</v>
      </c>
      <c r="BH326" s="215">
        <f t="shared" si="369"/>
        <v>0</v>
      </c>
      <c r="BI326" s="215">
        <v>0</v>
      </c>
      <c r="BJ326" s="215">
        <f t="shared" si="370"/>
        <v>0</v>
      </c>
      <c r="BK326" s="215">
        <f>BI326*Q326</f>
        <v>0</v>
      </c>
      <c r="BL326" s="215">
        <f t="shared" si="371"/>
        <v>0</v>
      </c>
      <c r="BM326" s="215">
        <f t="shared" si="380"/>
        <v>0</v>
      </c>
      <c r="BN326" s="215">
        <f t="shared" si="380"/>
        <v>0</v>
      </c>
      <c r="BO326" s="215">
        <f>BK326+BH326+BC326</f>
        <v>0</v>
      </c>
      <c r="BP326" s="215">
        <f>BL326+BH326+BD326</f>
        <v>0</v>
      </c>
      <c r="BQ326" s="215">
        <v>0</v>
      </c>
      <c r="BR326" s="215">
        <f t="shared" si="372"/>
        <v>0</v>
      </c>
      <c r="BS326" s="215">
        <f>BQ326*Q326</f>
        <v>0</v>
      </c>
      <c r="BT326" s="215">
        <f t="shared" si="373"/>
        <v>0</v>
      </c>
      <c r="BU326" s="215">
        <v>0</v>
      </c>
      <c r="BV326" s="215">
        <f t="shared" si="374"/>
        <v>0</v>
      </c>
      <c r="BW326" s="215">
        <f>BU326*Q326</f>
        <v>0</v>
      </c>
      <c r="BX326" s="215">
        <f t="shared" si="375"/>
        <v>0</v>
      </c>
      <c r="BY326" s="215">
        <v>0</v>
      </c>
      <c r="BZ326" s="215">
        <f t="shared" si="376"/>
        <v>0</v>
      </c>
      <c r="CA326" s="215">
        <f>BY326*Q326</f>
        <v>0</v>
      </c>
      <c r="CB326" s="215">
        <f t="shared" si="377"/>
        <v>0</v>
      </c>
      <c r="CC326" s="215">
        <f t="shared" si="381"/>
        <v>0</v>
      </c>
      <c r="CD326" s="215">
        <f t="shared" si="381"/>
        <v>0</v>
      </c>
      <c r="CE326" s="219">
        <f t="shared" si="381"/>
        <v>0</v>
      </c>
      <c r="CF326" s="219">
        <f t="shared" si="381"/>
        <v>0</v>
      </c>
      <c r="CG326" s="241">
        <f t="shared" si="382"/>
        <v>0</v>
      </c>
      <c r="CH326" s="241">
        <f t="shared" si="383"/>
        <v>0</v>
      </c>
      <c r="CI326" s="241">
        <f t="shared" si="384"/>
        <v>0</v>
      </c>
      <c r="CJ326" s="241"/>
      <c r="CK326" s="241"/>
      <c r="CL326" s="241"/>
      <c r="CM326" s="241"/>
    </row>
    <row r="327" spans="1:137" s="2" customFormat="1" ht="16.5" x14ac:dyDescent="0.35">
      <c r="A327" s="50"/>
      <c r="B327" s="38"/>
      <c r="C327" s="51"/>
      <c r="D327" s="38"/>
      <c r="E327" s="38"/>
      <c r="F327" s="38"/>
      <c r="G327" s="7"/>
      <c r="H327" s="7"/>
      <c r="I327" s="28"/>
      <c r="J327" s="28"/>
      <c r="K327" s="53">
        <f>SUM(K2:K326)</f>
        <v>820304038.51448846</v>
      </c>
      <c r="L327" s="53">
        <f>SUM(L2:L326)</f>
        <v>16593787856327.398</v>
      </c>
      <c r="M327" s="54"/>
      <c r="N327" s="231"/>
      <c r="O327" s="28"/>
      <c r="P327" s="28"/>
      <c r="Q327" s="55"/>
      <c r="R327" s="55"/>
      <c r="S327" s="56">
        <f t="shared" ref="S327:CD327" si="385">SUM(S2:S326)</f>
        <v>794518856.80000007</v>
      </c>
      <c r="T327" s="56">
        <f t="shared" si="385"/>
        <v>15723664445356.656</v>
      </c>
      <c r="U327" s="222">
        <f t="shared" si="385"/>
        <v>30890049</v>
      </c>
      <c r="V327" s="222">
        <f t="shared" si="385"/>
        <v>608170980682.29053</v>
      </c>
      <c r="W327" s="222">
        <f t="shared" si="385"/>
        <v>8717786.6999999993</v>
      </c>
      <c r="X327" s="222">
        <f t="shared" si="385"/>
        <v>169024750049.6395</v>
      </c>
      <c r="Y327" s="222">
        <f t="shared" si="385"/>
        <v>42759372.600000009</v>
      </c>
      <c r="Z327" s="222">
        <f t="shared" si="385"/>
        <v>839809845683.20654</v>
      </c>
      <c r="AA327" s="222">
        <f t="shared" si="385"/>
        <v>11992507.379999999</v>
      </c>
      <c r="AB327" s="222">
        <f t="shared" si="385"/>
        <v>232947622251.49536</v>
      </c>
      <c r="AC327" s="222">
        <f t="shared" si="385"/>
        <v>43303212.600000009</v>
      </c>
      <c r="AD327" s="222">
        <f t="shared" si="385"/>
        <v>847366212659.20654</v>
      </c>
      <c r="AE327" s="222">
        <f t="shared" si="385"/>
        <v>12151435.379999999</v>
      </c>
      <c r="AF327" s="222">
        <f t="shared" si="385"/>
        <v>234634131685.09537</v>
      </c>
      <c r="AG327" s="222">
        <f t="shared" si="385"/>
        <v>116952634.20000002</v>
      </c>
      <c r="AH327" s="222">
        <f t="shared" si="385"/>
        <v>2295347039024.7041</v>
      </c>
      <c r="AI327" s="222">
        <f t="shared" si="385"/>
        <v>32861729.460000005</v>
      </c>
      <c r="AJ327" s="222">
        <f t="shared" si="385"/>
        <v>636606503986.23035</v>
      </c>
      <c r="AK327" s="222">
        <f t="shared" si="385"/>
        <v>42048612.600000009</v>
      </c>
      <c r="AL327" s="222">
        <f t="shared" si="385"/>
        <v>816028083626.06384</v>
      </c>
      <c r="AM327" s="222">
        <f t="shared" si="385"/>
        <v>11584327.379999999</v>
      </c>
      <c r="AN327" s="222">
        <f t="shared" si="385"/>
        <v>224521393849.20966</v>
      </c>
      <c r="AO327" s="222">
        <f t="shared" si="385"/>
        <v>48225074.399999999</v>
      </c>
      <c r="AP327" s="222">
        <f t="shared" si="385"/>
        <v>936945464595.66467</v>
      </c>
      <c r="AQ327" s="222">
        <f t="shared" si="385"/>
        <v>13317408.720000001</v>
      </c>
      <c r="AR327" s="222">
        <f t="shared" si="385"/>
        <v>258010439278.62326</v>
      </c>
      <c r="AS327" s="222">
        <f t="shared" si="385"/>
        <v>37592050.800000004</v>
      </c>
      <c r="AT327" s="222">
        <f t="shared" si="385"/>
        <v>737993089905.60571</v>
      </c>
      <c r="AU327" s="222">
        <f t="shared" si="385"/>
        <v>10540124.039999999</v>
      </c>
      <c r="AV327" s="222">
        <f t="shared" si="385"/>
        <v>202928802913.28165</v>
      </c>
      <c r="AW327" s="222">
        <f t="shared" si="385"/>
        <v>127865737.8</v>
      </c>
      <c r="AX327" s="222">
        <f t="shared" si="385"/>
        <v>2490966638127.3345</v>
      </c>
      <c r="AY327" s="222">
        <f t="shared" si="385"/>
        <v>35441860.140000008</v>
      </c>
      <c r="AZ327" s="222">
        <f t="shared" si="385"/>
        <v>685460636041.11462</v>
      </c>
      <c r="BA327" s="222">
        <f t="shared" si="385"/>
        <v>68612195.459999993</v>
      </c>
      <c r="BB327" s="222">
        <f t="shared" si="385"/>
        <v>1368676010359.7764</v>
      </c>
      <c r="BC327" s="222">
        <f t="shared" si="385"/>
        <v>19293459.438000008</v>
      </c>
      <c r="BD327" s="222">
        <f t="shared" si="385"/>
        <v>378368782892.08514</v>
      </c>
      <c r="BE327" s="222">
        <f t="shared" si="385"/>
        <v>69009191.999999985</v>
      </c>
      <c r="BF327" s="222">
        <f t="shared" si="385"/>
        <v>1381081063093.782</v>
      </c>
      <c r="BG327" s="222">
        <f t="shared" si="385"/>
        <v>19457024.400000002</v>
      </c>
      <c r="BH327" s="222">
        <f t="shared" si="385"/>
        <v>381966046532.57257</v>
      </c>
      <c r="BI327" s="222">
        <f t="shared" si="385"/>
        <v>62931310.200000003</v>
      </c>
      <c r="BJ327" s="222">
        <f t="shared" si="385"/>
        <v>1263647421636.1812</v>
      </c>
      <c r="BK327" s="222">
        <f t="shared" si="385"/>
        <v>17751513.060000002</v>
      </c>
      <c r="BL327" s="222">
        <f t="shared" si="385"/>
        <v>349316671914.35901</v>
      </c>
      <c r="BM327" s="222">
        <f t="shared" si="385"/>
        <v>200552697.66</v>
      </c>
      <c r="BN327" s="222">
        <f t="shared" si="385"/>
        <v>4013404495089.7388</v>
      </c>
      <c r="BO327" s="222">
        <f t="shared" si="385"/>
        <v>382003091505.0708</v>
      </c>
      <c r="BP327" s="222">
        <f t="shared" si="385"/>
        <v>1109651501339.0168</v>
      </c>
      <c r="BQ327" s="222">
        <f t="shared" si="385"/>
        <v>68321111.999999985</v>
      </c>
      <c r="BR327" s="222">
        <f t="shared" si="385"/>
        <v>1366306735905.2107</v>
      </c>
      <c r="BS327" s="222">
        <f t="shared" si="385"/>
        <v>19155764.400000002</v>
      </c>
      <c r="BT327" s="222">
        <f t="shared" si="385"/>
        <v>377250648895.42975</v>
      </c>
      <c r="BU327" s="222">
        <f t="shared" si="385"/>
        <v>62960530.200000003</v>
      </c>
      <c r="BV327" s="222">
        <f t="shared" si="385"/>
        <v>1266422159124.1812</v>
      </c>
      <c r="BW327" s="222">
        <f t="shared" si="385"/>
        <v>17754903.060000002</v>
      </c>
      <c r="BX327" s="222">
        <f t="shared" si="385"/>
        <v>349690039403.159</v>
      </c>
      <c r="BY327" s="222">
        <f t="shared" si="385"/>
        <v>43853624.140000008</v>
      </c>
      <c r="BZ327" s="222">
        <f t="shared" si="385"/>
        <v>887507894192.92651</v>
      </c>
      <c r="CA327" s="222">
        <f t="shared" si="385"/>
        <v>12296266.842</v>
      </c>
      <c r="CB327" s="222">
        <f t="shared" si="385"/>
        <v>245050154227.61133</v>
      </c>
      <c r="CC327" s="222">
        <f t="shared" si="385"/>
        <v>175135266.34</v>
      </c>
      <c r="CD327" s="222">
        <f t="shared" si="385"/>
        <v>3520236789222.3174</v>
      </c>
      <c r="CE327" s="222">
        <f>SUM(CE2:CE326)</f>
        <v>49206934.301999994</v>
      </c>
      <c r="CF327" s="222">
        <f>SUM(CF2:CF326)</f>
        <v>971990842526.20032</v>
      </c>
      <c r="CG327" s="229"/>
      <c r="CH327" s="229"/>
      <c r="CI327" s="241"/>
      <c r="CJ327" s="229"/>
      <c r="CK327" s="229"/>
      <c r="CL327" s="229"/>
      <c r="CM327" s="229"/>
      <c r="CN327" s="229"/>
      <c r="CO327" s="229"/>
      <c r="CP327" s="229"/>
      <c r="CQ327" s="229"/>
      <c r="CR327" s="229"/>
      <c r="CS327" s="229"/>
      <c r="CT327" s="229"/>
      <c r="CU327" s="229"/>
      <c r="CV327" s="229"/>
      <c r="CW327" s="229"/>
      <c r="CX327" s="229"/>
      <c r="CY327" s="229"/>
      <c r="CZ327" s="229"/>
      <c r="DA327" s="229"/>
      <c r="DB327" s="229"/>
      <c r="DC327" s="229"/>
      <c r="DD327" s="229"/>
      <c r="DE327" s="229"/>
      <c r="DF327" s="229"/>
      <c r="DG327" s="229"/>
      <c r="DH327" s="229"/>
      <c r="DI327" s="229"/>
      <c r="DJ327" s="229"/>
      <c r="DK327" s="229"/>
      <c r="DL327" s="229"/>
      <c r="DM327" s="229"/>
      <c r="DN327" s="229"/>
      <c r="DO327" s="229"/>
      <c r="DP327" s="229"/>
      <c r="DQ327" s="229"/>
      <c r="DR327" s="229"/>
      <c r="DS327" s="229"/>
      <c r="DT327" s="229"/>
      <c r="DU327" s="229"/>
      <c r="DV327" s="229"/>
      <c r="DW327" s="229"/>
      <c r="DX327" s="229"/>
      <c r="DY327" s="229"/>
      <c r="DZ327" s="229"/>
      <c r="EA327" s="229"/>
      <c r="EB327" s="229"/>
      <c r="EC327" s="229"/>
      <c r="ED327" s="229"/>
      <c r="EE327" s="229"/>
      <c r="EF327" s="229"/>
      <c r="EG327" s="229"/>
    </row>
    <row r="328" spans="1:137" s="2" customFormat="1" ht="16.5" x14ac:dyDescent="0.35">
      <c r="A328" s="25"/>
      <c r="B328" s="25" t="s">
        <v>112</v>
      </c>
      <c r="C328" s="25" t="s">
        <v>158</v>
      </c>
      <c r="D328" s="57"/>
      <c r="E328" s="58"/>
      <c r="F328" s="31"/>
      <c r="G328" s="52"/>
      <c r="H328" s="52"/>
      <c r="I328" s="31"/>
      <c r="J328" s="31"/>
      <c r="K328" s="31"/>
      <c r="L328" s="31"/>
      <c r="M328" s="28"/>
      <c r="N328" s="28"/>
      <c r="O328" s="28"/>
      <c r="P328" s="28"/>
      <c r="Q328" s="41"/>
      <c r="R328" s="41"/>
      <c r="S328" s="31"/>
      <c r="T328" s="240" t="s">
        <v>877</v>
      </c>
      <c r="U328" s="223">
        <f>SUM(U2:U219)</f>
        <v>30863484</v>
      </c>
      <c r="V328" s="223">
        <f t="shared" ref="V328:CF328" si="386">SUM(V2:V219)</f>
        <v>585096756952.19055</v>
      </c>
      <c r="W328" s="224">
        <f t="shared" si="386"/>
        <v>8713417.1999999993</v>
      </c>
      <c r="X328" s="224">
        <f t="shared" si="386"/>
        <v>162201980090.6095</v>
      </c>
      <c r="Y328" s="223">
        <f t="shared" si="386"/>
        <v>42722181.600000001</v>
      </c>
      <c r="Z328" s="223">
        <f t="shared" si="386"/>
        <v>807505932461.06665</v>
      </c>
      <c r="AA328" s="224">
        <f t="shared" si="386"/>
        <v>11986390.08</v>
      </c>
      <c r="AB328" s="224">
        <f t="shared" si="386"/>
        <v>223395744308.85333</v>
      </c>
      <c r="AC328" s="223">
        <f t="shared" si="386"/>
        <v>43042341.600000001</v>
      </c>
      <c r="AD328" s="223">
        <f t="shared" si="386"/>
        <v>813056372141.06665</v>
      </c>
      <c r="AE328" s="224">
        <f t="shared" si="386"/>
        <v>12103750.08</v>
      </c>
      <c r="AF328" s="224">
        <f t="shared" si="386"/>
        <v>224684172212.85333</v>
      </c>
      <c r="AG328" s="223">
        <f t="shared" si="386"/>
        <v>116628007.2</v>
      </c>
      <c r="AH328" s="223">
        <f t="shared" si="386"/>
        <v>2205659061554.3242</v>
      </c>
      <c r="AI328" s="224">
        <f t="shared" si="386"/>
        <v>32803557.360000003</v>
      </c>
      <c r="AJ328" s="224">
        <f t="shared" si="386"/>
        <v>610281896612.31641</v>
      </c>
      <c r="AK328" s="223">
        <f t="shared" si="386"/>
        <v>41731821.600000001</v>
      </c>
      <c r="AL328" s="223">
        <f t="shared" si="386"/>
        <v>781216761283.92395</v>
      </c>
      <c r="AM328" s="224">
        <f t="shared" si="386"/>
        <v>11526250.08</v>
      </c>
      <c r="AN328" s="224">
        <f t="shared" si="386"/>
        <v>214471913994.56763</v>
      </c>
      <c r="AO328" s="223">
        <f t="shared" si="386"/>
        <v>47875010.400000006</v>
      </c>
      <c r="AP328" s="223">
        <f t="shared" si="386"/>
        <v>897268556595.50464</v>
      </c>
      <c r="AQ328" s="224">
        <f t="shared" si="386"/>
        <v>13253261.520000001</v>
      </c>
      <c r="AR328" s="224">
        <f t="shared" si="386"/>
        <v>246546645240.97528</v>
      </c>
      <c r="AS328" s="223">
        <f t="shared" si="386"/>
        <v>37021852.800000004</v>
      </c>
      <c r="AT328" s="223">
        <f t="shared" si="386"/>
        <v>700114826109.48572</v>
      </c>
      <c r="AU328" s="224">
        <f t="shared" si="386"/>
        <v>10421408.640000001</v>
      </c>
      <c r="AV328" s="224">
        <f t="shared" si="386"/>
        <v>193349810030.44568</v>
      </c>
      <c r="AW328" s="223">
        <f t="shared" si="386"/>
        <v>126628684.80000001</v>
      </c>
      <c r="AX328" s="223">
        <f t="shared" si="386"/>
        <v>2378600143988.9146</v>
      </c>
      <c r="AY328" s="224">
        <f t="shared" si="386"/>
        <v>35200920.240000002</v>
      </c>
      <c r="AZ328" s="224">
        <f t="shared" si="386"/>
        <v>654368369265.98853</v>
      </c>
      <c r="BA328" s="223">
        <f t="shared" si="386"/>
        <v>67925836.800000012</v>
      </c>
      <c r="BB328" s="223">
        <f t="shared" si="386"/>
        <v>1286092448821.676</v>
      </c>
      <c r="BC328" s="224">
        <f t="shared" si="386"/>
        <v>19149615.84</v>
      </c>
      <c r="BD328" s="224">
        <f>SUM(BD2:BD219)</f>
        <v>355759608809.0553</v>
      </c>
      <c r="BE328" s="223">
        <f t="shared" si="386"/>
        <v>68273956.800000012</v>
      </c>
      <c r="BF328" s="223">
        <f t="shared" si="386"/>
        <v>1294586314815.9617</v>
      </c>
      <c r="BG328" s="224">
        <f t="shared" si="386"/>
        <v>19301445.84</v>
      </c>
      <c r="BH328" s="224">
        <f t="shared" si="386"/>
        <v>358439965307.62665</v>
      </c>
      <c r="BI328" s="223">
        <f t="shared" si="386"/>
        <v>62171028</v>
      </c>
      <c r="BJ328" s="223">
        <f t="shared" si="386"/>
        <v>1179321854864.3811</v>
      </c>
      <c r="BK328" s="224">
        <f t="shared" si="386"/>
        <v>17589164.400000002</v>
      </c>
      <c r="BL328" s="224">
        <f t="shared" si="386"/>
        <v>326549670149.21899</v>
      </c>
      <c r="BM328" s="223">
        <f t="shared" si="386"/>
        <v>198370821.60000002</v>
      </c>
      <c r="BN328" s="223">
        <f t="shared" si="386"/>
        <v>3760000618502.0186</v>
      </c>
      <c r="BO328" s="224">
        <f t="shared" si="386"/>
        <v>358476704087.8667</v>
      </c>
      <c r="BP328" s="224">
        <f t="shared" si="386"/>
        <v>1040749244265.9011</v>
      </c>
      <c r="BQ328" s="223">
        <f t="shared" si="386"/>
        <v>67578676.800000012</v>
      </c>
      <c r="BR328" s="223">
        <f t="shared" si="386"/>
        <v>1277972704427.3904</v>
      </c>
      <c r="BS328" s="224">
        <f t="shared" si="386"/>
        <v>18998025.84</v>
      </c>
      <c r="BT328" s="224">
        <f t="shared" si="386"/>
        <v>353172782710.48383</v>
      </c>
      <c r="BU328" s="223">
        <f t="shared" si="386"/>
        <v>62131968</v>
      </c>
      <c r="BV328" s="223">
        <f t="shared" si="386"/>
        <v>1179002171504.3811</v>
      </c>
      <c r="BW328" s="224">
        <f t="shared" si="386"/>
        <v>17574734.400000002</v>
      </c>
      <c r="BX328" s="224">
        <f>SUM(BX2:BX219)</f>
        <v>326482147061.21899</v>
      </c>
      <c r="BY328" s="223">
        <f t="shared" si="386"/>
        <v>43004721.600000001</v>
      </c>
      <c r="BZ328" s="223">
        <f t="shared" si="386"/>
        <v>813297871181.06665</v>
      </c>
      <c r="CA328" s="224">
        <f t="shared" si="386"/>
        <v>12089680.08</v>
      </c>
      <c r="CB328" s="224">
        <f t="shared" si="386"/>
        <v>224756944724.85333</v>
      </c>
      <c r="CC328" s="223">
        <f t="shared" si="386"/>
        <v>172715366.39999998</v>
      </c>
      <c r="CD328" s="223">
        <f t="shared" si="386"/>
        <v>3270272747112.8379</v>
      </c>
      <c r="CE328" s="224">
        <f t="shared" si="386"/>
        <v>48662440.32</v>
      </c>
      <c r="CF328" s="224">
        <f t="shared" si="386"/>
        <v>904411874496.55615</v>
      </c>
      <c r="CG328" s="229"/>
      <c r="CH328" s="229"/>
      <c r="CI328" s="241"/>
      <c r="CJ328" s="229"/>
      <c r="CK328" s="229"/>
      <c r="CL328" s="229"/>
      <c r="CM328" s="229"/>
      <c r="CN328" s="229"/>
      <c r="CO328" s="229"/>
      <c r="CP328" s="229"/>
      <c r="CQ328" s="229"/>
      <c r="CR328" s="229"/>
      <c r="CS328" s="229"/>
      <c r="CT328" s="229"/>
      <c r="CU328" s="229"/>
      <c r="CV328" s="229"/>
      <c r="CW328" s="229"/>
      <c r="CX328" s="229"/>
      <c r="CY328" s="229"/>
      <c r="CZ328" s="229"/>
      <c r="DA328" s="229"/>
      <c r="DB328" s="229"/>
      <c r="DC328" s="229"/>
      <c r="DD328" s="229"/>
      <c r="DE328" s="229"/>
      <c r="DF328" s="229"/>
      <c r="DG328" s="229"/>
      <c r="DH328" s="229"/>
      <c r="DI328" s="229"/>
      <c r="DJ328" s="229"/>
      <c r="DK328" s="229"/>
      <c r="DL328" s="229"/>
      <c r="DM328" s="229"/>
      <c r="DN328" s="229"/>
      <c r="DO328" s="229"/>
      <c r="DP328" s="229"/>
      <c r="DQ328" s="229"/>
      <c r="DR328" s="229"/>
      <c r="DS328" s="229"/>
      <c r="DT328" s="229"/>
      <c r="DU328" s="229"/>
      <c r="DV328" s="229"/>
      <c r="DW328" s="229"/>
      <c r="DX328" s="229"/>
      <c r="DY328" s="229"/>
      <c r="DZ328" s="229"/>
      <c r="EA328" s="229"/>
      <c r="EB328" s="229"/>
      <c r="EC328" s="229"/>
      <c r="ED328" s="229"/>
      <c r="EE328" s="229"/>
      <c r="EF328" s="229"/>
      <c r="EG328" s="229"/>
    </row>
    <row r="329" spans="1:137" ht="28.5" x14ac:dyDescent="0.35">
      <c r="A329" s="59" t="s">
        <v>556</v>
      </c>
      <c r="B329" s="60">
        <f>SUM(O2:O219)</f>
        <v>614342880</v>
      </c>
      <c r="C329" s="60">
        <f>SUM(P2:P219)</f>
        <v>11614532571158.096</v>
      </c>
      <c r="D329" s="28"/>
      <c r="E329" s="28"/>
      <c r="F329" s="27"/>
      <c r="G329" s="28"/>
      <c r="H329" s="28"/>
      <c r="I329" s="29"/>
      <c r="J329" s="30"/>
      <c r="K329" s="28"/>
      <c r="L329" s="28"/>
      <c r="M329" s="28"/>
      <c r="N329" s="28"/>
      <c r="O329" s="28"/>
      <c r="P329" s="28"/>
      <c r="Q329" s="41"/>
      <c r="R329" s="41"/>
      <c r="S329" s="31"/>
      <c r="T329" s="31"/>
      <c r="U329" s="225"/>
      <c r="V329" s="225"/>
      <c r="W329" s="225"/>
      <c r="X329" s="225"/>
      <c r="Y329" s="225"/>
      <c r="Z329" s="225"/>
      <c r="AA329" s="225"/>
      <c r="AB329" s="225"/>
      <c r="AC329" s="225"/>
      <c r="AD329" s="225"/>
      <c r="AE329" s="225"/>
      <c r="AF329" s="225"/>
      <c r="AI329" s="225"/>
      <c r="AJ329" s="225"/>
      <c r="AK329" s="225"/>
      <c r="AL329" s="225"/>
      <c r="AM329" s="225"/>
      <c r="AN329" s="225"/>
      <c r="AO329" s="225"/>
      <c r="CC329" s="182">
        <f>BY328+BU328+BQ328+BI328+BE328+BA328+AS328+AO328+AK328+AC328+Y328+U328</f>
        <v>614342880.00000012</v>
      </c>
      <c r="CD329" s="182">
        <f>BZ328+BV328+BR328+BJ328+BF328+BB328+AT328+AP328+AL328+AD328+Z328+V328</f>
        <v>11614532571158.096</v>
      </c>
      <c r="CI329" s="241"/>
    </row>
    <row r="330" spans="1:137" x14ac:dyDescent="0.35">
      <c r="A330" s="23" t="s">
        <v>800</v>
      </c>
      <c r="B330" s="60">
        <f>SUM(O293:O303)</f>
        <v>291300</v>
      </c>
      <c r="C330" s="60">
        <f>SUM(P293:P303)</f>
        <v>454851330602</v>
      </c>
      <c r="D330" s="28"/>
      <c r="E330" s="28"/>
      <c r="F330" s="27"/>
      <c r="G330" s="28"/>
      <c r="H330" s="28"/>
      <c r="I330" s="29"/>
      <c r="J330" s="30"/>
      <c r="K330" s="28"/>
      <c r="L330" s="28"/>
      <c r="M330" s="28"/>
      <c r="N330" s="28"/>
      <c r="O330" s="28"/>
      <c r="P330" s="28"/>
      <c r="Q330" s="41"/>
      <c r="R330" s="41"/>
      <c r="S330" s="31"/>
      <c r="T330" s="31"/>
      <c r="U330" s="225"/>
      <c r="V330" s="225"/>
      <c r="W330" s="225"/>
      <c r="X330" s="225"/>
      <c r="Y330" s="225"/>
      <c r="Z330" s="225"/>
      <c r="AA330" s="225"/>
      <c r="AB330" s="225"/>
      <c r="AC330" s="225"/>
      <c r="AD330" s="225"/>
      <c r="AE330" s="225"/>
      <c r="AF330" s="225"/>
      <c r="AI330" s="225"/>
      <c r="AJ330" s="225"/>
      <c r="AK330" s="225"/>
      <c r="AL330" s="225"/>
      <c r="AM330" s="225"/>
      <c r="AN330" s="225"/>
      <c r="AO330" s="225"/>
      <c r="CC330" s="182">
        <f>CC328+BM328+AW328+AG328</f>
        <v>614342880</v>
      </c>
      <c r="CD330" s="182">
        <f>CD328+BN328+AX328+AH328</f>
        <v>11614532571158.096</v>
      </c>
      <c r="CI330" s="241"/>
    </row>
    <row r="331" spans="1:137" ht="29.25" customHeight="1" x14ac:dyDescent="0.35">
      <c r="A331" s="24" t="s">
        <v>558</v>
      </c>
      <c r="B331" s="60">
        <f>SUM(O220:O292)</f>
        <v>5775496</v>
      </c>
      <c r="C331" s="60">
        <f>SUM(P220:P292)</f>
        <v>118229041824</v>
      </c>
      <c r="D331" s="28"/>
      <c r="E331" s="28"/>
      <c r="F331" s="27"/>
      <c r="G331" s="28"/>
      <c r="H331" s="28"/>
      <c r="I331" s="28"/>
      <c r="J331" s="27"/>
      <c r="K331" s="28"/>
      <c r="L331" s="28"/>
      <c r="M331" s="28"/>
      <c r="N331" s="28"/>
      <c r="O331" s="28"/>
      <c r="P331" s="28"/>
      <c r="Q331" s="61"/>
      <c r="R331" s="41"/>
      <c r="S331" s="28"/>
      <c r="T331" s="31"/>
      <c r="U331" s="225"/>
      <c r="V331" s="225"/>
      <c r="W331" s="225"/>
      <c r="X331" s="225"/>
      <c r="Y331" s="225"/>
      <c r="Z331" s="225"/>
      <c r="AA331" s="225"/>
      <c r="AB331" s="225"/>
      <c r="AC331" s="225"/>
      <c r="AD331" s="225"/>
      <c r="AE331" s="225"/>
      <c r="AF331" s="225"/>
      <c r="AI331" s="225"/>
      <c r="AJ331" s="225"/>
      <c r="AK331" s="225"/>
      <c r="AL331" s="225"/>
      <c r="AM331" s="225"/>
      <c r="AN331" s="225"/>
      <c r="AO331" s="225"/>
      <c r="CI331" s="241"/>
    </row>
    <row r="332" spans="1:137" ht="23.25" customHeight="1" x14ac:dyDescent="0.35">
      <c r="A332" s="21" t="s">
        <v>97</v>
      </c>
      <c r="B332" s="60">
        <f>SUM(O304:O311)</f>
        <v>96660</v>
      </c>
      <c r="C332" s="60">
        <f>SUM(P304:P311)</f>
        <v>132342017880</v>
      </c>
      <c r="D332" s="28"/>
      <c r="E332" s="28"/>
      <c r="F332" s="27"/>
      <c r="G332" s="28"/>
      <c r="H332" s="28"/>
      <c r="I332" s="28"/>
      <c r="J332" s="27"/>
      <c r="K332" s="28"/>
      <c r="L332" s="28"/>
      <c r="M332" s="28"/>
      <c r="N332" s="28"/>
      <c r="O332" s="28"/>
      <c r="P332" s="28"/>
      <c r="Q332" s="61"/>
      <c r="R332" s="41"/>
      <c r="S332" s="31"/>
      <c r="T332" s="31"/>
      <c r="U332" s="225"/>
      <c r="V332" s="225"/>
      <c r="W332" s="225"/>
      <c r="X332" s="225"/>
      <c r="Y332" s="225"/>
      <c r="Z332" s="225"/>
      <c r="AA332" s="225"/>
      <c r="AB332" s="225"/>
      <c r="AC332" s="225"/>
      <c r="AD332" s="225"/>
      <c r="AE332" s="225"/>
      <c r="AF332" s="225"/>
      <c r="AI332" s="225"/>
      <c r="AJ332" s="225"/>
      <c r="AK332" s="225"/>
      <c r="AL332" s="225"/>
      <c r="AM332" s="225"/>
      <c r="AN332" s="225"/>
      <c r="AO332" s="225"/>
      <c r="CI332" s="241"/>
    </row>
    <row r="333" spans="1:137" ht="31.5" customHeight="1" x14ac:dyDescent="0.35">
      <c r="A333" s="48" t="s">
        <v>99</v>
      </c>
      <c r="B333" s="60">
        <f>SUM(O312:O326)</f>
        <v>0</v>
      </c>
      <c r="C333" s="60">
        <f>SUM(P312:P326)</f>
        <v>0</v>
      </c>
      <c r="D333" s="28"/>
      <c r="E333" s="28"/>
      <c r="F333" s="28"/>
      <c r="G333" s="28"/>
      <c r="H333" s="28"/>
      <c r="I333" s="31"/>
      <c r="J333" s="31"/>
      <c r="K333" s="28"/>
      <c r="L333" s="28"/>
      <c r="M333" s="28"/>
      <c r="N333" s="28"/>
      <c r="O333" s="28"/>
      <c r="P333" s="28"/>
      <c r="Q333" s="61"/>
      <c r="R333" s="41"/>
      <c r="S333" s="31"/>
      <c r="T333" s="31"/>
      <c r="U333" s="225"/>
      <c r="V333" s="225"/>
      <c r="W333" s="225"/>
      <c r="X333" s="225"/>
      <c r="Y333" s="225"/>
      <c r="Z333" s="225"/>
      <c r="AA333" s="225"/>
      <c r="AB333" s="225"/>
      <c r="AC333" s="225"/>
      <c r="AD333" s="225"/>
      <c r="AE333" s="225"/>
      <c r="AF333" s="225"/>
      <c r="AI333" s="225"/>
      <c r="AJ333" s="225"/>
      <c r="AK333" s="225"/>
      <c r="AL333" s="225"/>
      <c r="AM333" s="225"/>
      <c r="AN333" s="225"/>
      <c r="AO333" s="225"/>
      <c r="CI333" s="241"/>
    </row>
    <row r="334" spans="1:137" x14ac:dyDescent="0.35">
      <c r="A334" s="62" t="s">
        <v>159</v>
      </c>
      <c r="B334" s="63">
        <f>SUM(B329:B333)</f>
        <v>620506336</v>
      </c>
      <c r="C334" s="63">
        <f>SUM(C329:C333)</f>
        <v>12319954961464.096</v>
      </c>
      <c r="D334" s="28"/>
      <c r="E334" s="28"/>
      <c r="F334" s="27"/>
      <c r="G334" s="28"/>
      <c r="H334" s="28"/>
      <c r="I334" s="32"/>
      <c r="J334" s="33"/>
      <c r="K334" s="28"/>
      <c r="L334" s="28"/>
      <c r="M334" s="28"/>
      <c r="N334" s="28"/>
      <c r="O334" s="28"/>
      <c r="P334" s="28"/>
      <c r="Q334" s="61"/>
      <c r="R334" s="41"/>
      <c r="S334" s="31"/>
      <c r="T334" s="31"/>
      <c r="U334" s="225"/>
      <c r="V334" s="225"/>
      <c r="W334" s="225"/>
      <c r="X334" s="225"/>
      <c r="Y334" s="225"/>
      <c r="Z334" s="225"/>
      <c r="AA334" s="225"/>
      <c r="AB334" s="225"/>
      <c r="AC334" s="225"/>
      <c r="AD334" s="225"/>
      <c r="AE334" s="225"/>
      <c r="AF334" s="225"/>
      <c r="AI334" s="225"/>
      <c r="AJ334" s="225"/>
      <c r="AK334" s="225"/>
      <c r="AL334" s="225"/>
      <c r="AM334" s="225"/>
      <c r="AN334" s="225"/>
      <c r="AO334" s="225"/>
      <c r="CI334" s="241"/>
    </row>
    <row r="335" spans="1:137" x14ac:dyDescent="0.35">
      <c r="A335" s="64"/>
      <c r="B335" s="60"/>
      <c r="C335" s="86"/>
      <c r="D335" s="28"/>
      <c r="E335" s="28"/>
      <c r="F335" s="27"/>
      <c r="G335" s="28"/>
      <c r="H335" s="28"/>
      <c r="I335" s="32"/>
      <c r="J335" s="34"/>
      <c r="K335" s="28"/>
      <c r="L335" s="28"/>
      <c r="M335" s="28"/>
      <c r="N335" s="28"/>
      <c r="O335" s="28"/>
      <c r="P335" s="28"/>
      <c r="Q335" s="61"/>
      <c r="R335" s="41"/>
      <c r="S335" s="31"/>
      <c r="T335" s="31"/>
      <c r="U335" s="225"/>
      <c r="V335" s="225"/>
      <c r="W335" s="225"/>
      <c r="X335" s="225"/>
      <c r="Y335" s="225"/>
      <c r="Z335" s="225"/>
      <c r="AA335" s="225"/>
      <c r="AB335" s="225"/>
      <c r="AC335" s="225"/>
      <c r="AD335" s="225"/>
      <c r="AE335" s="225"/>
      <c r="AF335" s="225"/>
      <c r="AI335" s="225"/>
      <c r="AJ335" s="225"/>
      <c r="AK335" s="225"/>
      <c r="AL335" s="225"/>
      <c r="AM335" s="225"/>
      <c r="AN335" s="225"/>
      <c r="AO335" s="225"/>
      <c r="CI335" s="241"/>
    </row>
    <row r="336" spans="1:137" ht="39.75" customHeight="1" x14ac:dyDescent="0.35">
      <c r="A336" s="59" t="s">
        <v>115</v>
      </c>
      <c r="B336" s="60">
        <f>SUM(S2:S219)</f>
        <v>787050024</v>
      </c>
      <c r="C336" s="60">
        <f>SUM(T2:T219)</f>
        <v>14824343955798.855</v>
      </c>
      <c r="D336" s="28"/>
      <c r="E336" s="31"/>
      <c r="F336" s="27"/>
      <c r="G336" s="28"/>
      <c r="H336" s="28"/>
      <c r="I336" s="29"/>
      <c r="J336" s="34"/>
      <c r="K336" s="28"/>
      <c r="L336" s="28"/>
      <c r="M336" s="28"/>
      <c r="N336" s="28"/>
      <c r="O336" s="28"/>
      <c r="P336" s="28"/>
      <c r="Q336" s="61"/>
      <c r="R336" s="28"/>
      <c r="S336" s="28"/>
      <c r="T336" s="31"/>
      <c r="U336" s="225"/>
      <c r="V336" s="225"/>
      <c r="W336" s="225"/>
      <c r="X336" s="225"/>
      <c r="Y336" s="225"/>
      <c r="Z336" s="225"/>
      <c r="AA336" s="225"/>
      <c r="AB336" s="225"/>
      <c r="AC336" s="225"/>
      <c r="AD336" s="225"/>
      <c r="AE336" s="225"/>
      <c r="AF336" s="225"/>
      <c r="AI336" s="225"/>
      <c r="AJ336" s="225"/>
      <c r="AK336" s="225"/>
      <c r="AL336" s="225"/>
      <c r="AM336" s="225"/>
      <c r="AN336" s="225"/>
      <c r="AO336" s="225"/>
      <c r="CI336" s="241"/>
    </row>
    <row r="337" spans="1:87" ht="39.75" customHeight="1" x14ac:dyDescent="0.35">
      <c r="A337" s="23" t="s">
        <v>800</v>
      </c>
      <c r="B337" s="60">
        <f>SUM(S293:S303)</f>
        <v>378690</v>
      </c>
      <c r="C337" s="60">
        <f>SUM(T293:T303)</f>
        <v>591306729782.59998</v>
      </c>
      <c r="D337" s="28"/>
      <c r="E337" s="31"/>
      <c r="F337" s="27"/>
      <c r="G337" s="28"/>
      <c r="H337" s="28"/>
      <c r="I337" s="29"/>
      <c r="J337" s="34"/>
      <c r="K337" s="28"/>
      <c r="L337" s="28"/>
      <c r="M337" s="28"/>
      <c r="N337" s="28"/>
      <c r="O337" s="28"/>
      <c r="P337" s="28"/>
      <c r="Q337" s="61"/>
      <c r="R337" s="28"/>
      <c r="S337" s="28"/>
      <c r="T337" s="31"/>
      <c r="U337" s="225"/>
      <c r="V337" s="225"/>
      <c r="W337" s="225"/>
      <c r="X337" s="225"/>
      <c r="Y337" s="225"/>
      <c r="Z337" s="225"/>
      <c r="AA337" s="225"/>
      <c r="AB337" s="225"/>
      <c r="AC337" s="225"/>
      <c r="AD337" s="225"/>
      <c r="AE337" s="225"/>
      <c r="AF337" s="225"/>
      <c r="AI337" s="225"/>
      <c r="AJ337" s="225"/>
      <c r="AK337" s="225"/>
      <c r="AL337" s="225"/>
      <c r="AM337" s="225"/>
      <c r="AN337" s="225"/>
      <c r="AO337" s="225"/>
      <c r="CI337" s="241"/>
    </row>
    <row r="338" spans="1:87" ht="28.5" customHeight="1" x14ac:dyDescent="0.35">
      <c r="A338" s="24" t="s">
        <v>116</v>
      </c>
      <c r="B338" s="60">
        <f>SUM(S220:S292)</f>
        <v>6964484.7999999998</v>
      </c>
      <c r="C338" s="60">
        <f>SUM(T220:T292)</f>
        <v>135969136531.20001</v>
      </c>
      <c r="D338" s="28"/>
      <c r="E338" s="31"/>
      <c r="F338" s="27"/>
      <c r="G338" s="28"/>
      <c r="H338" s="28"/>
      <c r="I338" s="28"/>
      <c r="J338" s="27"/>
      <c r="K338" s="28"/>
      <c r="L338" s="28"/>
      <c r="M338" s="28"/>
      <c r="N338" s="28"/>
      <c r="O338" s="28"/>
      <c r="P338" s="28"/>
      <c r="Q338" s="61"/>
      <c r="R338" s="28"/>
      <c r="S338" s="28"/>
      <c r="T338" s="31"/>
      <c r="U338" s="225"/>
      <c r="V338" s="225"/>
      <c r="W338" s="225"/>
      <c r="X338" s="225"/>
      <c r="Y338" s="225"/>
      <c r="Z338" s="225"/>
      <c r="AA338" s="225"/>
      <c r="AB338" s="225"/>
      <c r="AC338" s="225"/>
      <c r="AD338" s="225"/>
      <c r="AE338" s="225"/>
      <c r="AF338" s="225"/>
      <c r="AI338" s="225"/>
      <c r="AJ338" s="225"/>
      <c r="AK338" s="225"/>
      <c r="AL338" s="225"/>
      <c r="AM338" s="225"/>
      <c r="AN338" s="225"/>
      <c r="AO338" s="225"/>
      <c r="CI338" s="241"/>
    </row>
    <row r="339" spans="1:87" ht="36.75" customHeight="1" x14ac:dyDescent="0.35">
      <c r="A339" s="21" t="s">
        <v>117</v>
      </c>
      <c r="B339" s="60">
        <f>SUM(S304:S311)</f>
        <v>125658</v>
      </c>
      <c r="C339" s="60">
        <f>SUM(T304:T311)</f>
        <v>172044623244</v>
      </c>
      <c r="D339" s="28"/>
      <c r="E339" s="31"/>
      <c r="F339" s="27"/>
      <c r="G339" s="28"/>
      <c r="H339" s="28"/>
      <c r="I339" s="28"/>
      <c r="J339" s="27"/>
      <c r="K339" s="28"/>
      <c r="L339" s="28"/>
      <c r="M339" s="28"/>
      <c r="N339" s="28"/>
      <c r="O339" s="28"/>
      <c r="P339" s="28"/>
      <c r="Q339" s="61"/>
      <c r="R339" s="28"/>
      <c r="S339" s="28"/>
      <c r="T339" s="31"/>
      <c r="U339" s="225"/>
      <c r="V339" s="225"/>
      <c r="W339" s="225"/>
      <c r="X339" s="225"/>
      <c r="Y339" s="225"/>
      <c r="Z339" s="225"/>
      <c r="AA339" s="225"/>
      <c r="AB339" s="225"/>
      <c r="AC339" s="225"/>
      <c r="AD339" s="225"/>
      <c r="AE339" s="225"/>
      <c r="AF339" s="225"/>
      <c r="AI339" s="225"/>
      <c r="AJ339" s="225"/>
      <c r="AK339" s="225"/>
      <c r="AL339" s="225"/>
      <c r="AM339" s="225"/>
      <c r="AN339" s="225"/>
      <c r="AO339" s="225"/>
      <c r="CI339" s="241"/>
    </row>
    <row r="340" spans="1:87" ht="41.25" customHeight="1" x14ac:dyDescent="0.35">
      <c r="A340" s="48" t="s">
        <v>118</v>
      </c>
      <c r="B340" s="60">
        <f>SUM(S312:S326)</f>
        <v>0</v>
      </c>
      <c r="C340" s="60">
        <f>SUM(T312:T326)</f>
        <v>0</v>
      </c>
      <c r="D340" s="28"/>
      <c r="E340" s="28"/>
      <c r="F340" s="28"/>
      <c r="G340" s="28"/>
      <c r="H340" s="28"/>
      <c r="I340" s="31"/>
      <c r="J340" s="31"/>
      <c r="K340" s="28"/>
      <c r="L340" s="28"/>
      <c r="M340" s="28"/>
      <c r="N340" s="28"/>
      <c r="O340" s="28"/>
      <c r="P340" s="28"/>
      <c r="Q340" s="61"/>
      <c r="R340" s="28"/>
      <c r="S340" s="28"/>
      <c r="T340" s="31"/>
      <c r="U340" s="225"/>
      <c r="V340" s="225"/>
      <c r="W340" s="225"/>
      <c r="X340" s="225"/>
      <c r="Y340" s="225"/>
      <c r="Z340" s="225"/>
      <c r="AA340" s="225"/>
      <c r="AB340" s="225"/>
      <c r="AC340" s="225"/>
      <c r="AD340" s="225"/>
      <c r="AE340" s="225"/>
      <c r="AF340" s="225"/>
      <c r="AI340" s="225"/>
      <c r="AJ340" s="225"/>
      <c r="AK340" s="225"/>
      <c r="AL340" s="225"/>
      <c r="AM340" s="225"/>
      <c r="AN340" s="225"/>
      <c r="AO340" s="225"/>
      <c r="CI340" s="241"/>
    </row>
    <row r="341" spans="1:87" x14ac:dyDescent="0.35">
      <c r="A341" s="62" t="s">
        <v>160</v>
      </c>
      <c r="B341" s="63">
        <f>SUM(B336:B340)</f>
        <v>794518856.79999995</v>
      </c>
      <c r="C341" s="63">
        <f>SUM(C336:C340)</f>
        <v>15723664445356.654</v>
      </c>
      <c r="D341" s="28"/>
      <c r="E341" s="31"/>
      <c r="F341" s="27"/>
      <c r="G341" s="28"/>
      <c r="H341" s="28"/>
      <c r="I341" s="29"/>
      <c r="J341" s="33"/>
      <c r="K341" s="28"/>
      <c r="L341" s="28"/>
      <c r="M341" s="28"/>
      <c r="N341" s="28"/>
      <c r="O341" s="28"/>
      <c r="P341" s="28"/>
      <c r="Q341" s="61"/>
      <c r="R341" s="41"/>
      <c r="S341" s="31"/>
      <c r="T341" s="31"/>
      <c r="U341" s="225"/>
      <c r="V341" s="225"/>
      <c r="W341" s="225"/>
      <c r="X341" s="225"/>
      <c r="Y341" s="225"/>
      <c r="Z341" s="225"/>
      <c r="AA341" s="225"/>
      <c r="AB341" s="225"/>
      <c r="AC341" s="225"/>
      <c r="AD341" s="225"/>
      <c r="AE341" s="225"/>
      <c r="AF341" s="225"/>
      <c r="AI341" s="225"/>
      <c r="AJ341" s="225"/>
      <c r="AK341" s="225"/>
      <c r="AL341" s="225"/>
      <c r="AM341" s="225"/>
      <c r="AN341" s="225"/>
      <c r="AO341" s="225"/>
      <c r="CI341" s="241"/>
    </row>
    <row r="342" spans="1:87" ht="67.5" customHeight="1" x14ac:dyDescent="0.35">
      <c r="A342" s="64"/>
      <c r="B342" s="60"/>
      <c r="C342" s="86"/>
      <c r="D342" s="31"/>
      <c r="E342" s="31"/>
      <c r="F342" s="27"/>
      <c r="G342" s="28"/>
      <c r="H342" s="28"/>
      <c r="I342" s="28"/>
      <c r="J342" s="27"/>
      <c r="K342" s="28"/>
      <c r="L342" s="28"/>
      <c r="M342" s="28"/>
      <c r="N342" s="28"/>
      <c r="O342" s="28"/>
      <c r="P342" s="28"/>
      <c r="Q342" s="61"/>
      <c r="R342" s="41"/>
      <c r="S342" s="31"/>
      <c r="T342" s="31"/>
      <c r="U342" s="225"/>
      <c r="V342" s="225"/>
      <c r="W342" s="225"/>
      <c r="X342" s="225"/>
      <c r="Y342" s="225"/>
      <c r="Z342" s="225"/>
      <c r="AA342" s="225"/>
      <c r="AB342" s="225"/>
      <c r="AC342" s="225"/>
      <c r="AD342" s="225"/>
      <c r="AE342" s="225"/>
      <c r="AF342" s="225"/>
      <c r="AI342" s="225"/>
      <c r="AJ342" s="225"/>
      <c r="AK342" s="225"/>
      <c r="AL342" s="225"/>
      <c r="AM342" s="225"/>
      <c r="AN342" s="225"/>
      <c r="AO342" s="225"/>
      <c r="CI342" s="241"/>
    </row>
    <row r="343" spans="1:87" ht="49.5" customHeight="1" x14ac:dyDescent="0.35">
      <c r="A343" s="65"/>
      <c r="B343" s="60"/>
      <c r="C343" s="87"/>
      <c r="D343" s="31"/>
      <c r="E343" s="31"/>
      <c r="F343" s="27"/>
      <c r="G343" s="28"/>
      <c r="H343" s="28"/>
      <c r="I343" s="28"/>
      <c r="J343" s="27"/>
      <c r="K343" s="28"/>
      <c r="L343" s="28"/>
      <c r="M343" s="28"/>
      <c r="N343" s="28"/>
      <c r="O343" s="28"/>
      <c r="P343" s="28"/>
      <c r="Q343" s="61"/>
      <c r="R343" s="41"/>
      <c r="S343" s="31"/>
      <c r="T343" s="31"/>
      <c r="U343" s="225"/>
      <c r="V343" s="225"/>
      <c r="W343" s="225"/>
      <c r="X343" s="225"/>
      <c r="Y343" s="225"/>
      <c r="Z343" s="225"/>
      <c r="AA343" s="225"/>
      <c r="AB343" s="225"/>
      <c r="AC343" s="225"/>
      <c r="AD343" s="225"/>
      <c r="AE343" s="225"/>
      <c r="AF343" s="225"/>
      <c r="AI343" s="225"/>
      <c r="AJ343" s="225"/>
      <c r="AK343" s="225"/>
      <c r="AL343" s="225"/>
      <c r="AM343" s="225"/>
      <c r="AN343" s="225"/>
      <c r="AO343" s="225"/>
      <c r="CI343" s="241"/>
    </row>
    <row r="344" spans="1:87" x14ac:dyDescent="0.35">
      <c r="A344" s="57"/>
      <c r="B344" s="35"/>
      <c r="C344" s="88"/>
      <c r="D344" s="31"/>
      <c r="E344" s="31"/>
      <c r="F344" s="27"/>
      <c r="G344" s="28"/>
      <c r="H344" s="28"/>
      <c r="I344" s="28"/>
      <c r="J344" s="27"/>
      <c r="K344" s="28"/>
      <c r="L344" s="28"/>
      <c r="M344" s="28"/>
      <c r="N344" s="28"/>
      <c r="O344" s="28"/>
      <c r="P344" s="28"/>
      <c r="Q344" s="61"/>
      <c r="R344" s="41"/>
      <c r="S344" s="31"/>
      <c r="T344" s="31"/>
      <c r="U344" s="225"/>
      <c r="V344" s="225"/>
      <c r="W344" s="225"/>
      <c r="X344" s="225"/>
      <c r="Y344" s="225"/>
      <c r="Z344" s="225"/>
      <c r="AA344" s="225"/>
      <c r="AB344" s="225"/>
      <c r="AC344" s="225"/>
      <c r="AD344" s="225"/>
      <c r="AE344" s="225"/>
      <c r="AF344" s="225"/>
      <c r="AI344" s="225"/>
      <c r="AJ344" s="225"/>
      <c r="AK344" s="225"/>
      <c r="AL344" s="225"/>
      <c r="AM344" s="225"/>
      <c r="AN344" s="225"/>
      <c r="AO344" s="225"/>
      <c r="CI344" s="241"/>
    </row>
    <row r="345" spans="1:87" ht="45.75" customHeight="1" x14ac:dyDescent="0.35">
      <c r="C345" s="89"/>
      <c r="D345" s="31"/>
      <c r="E345" s="31"/>
      <c r="F345" s="28"/>
      <c r="G345" s="28"/>
      <c r="H345" s="28"/>
      <c r="I345" s="31"/>
      <c r="J345" s="31"/>
      <c r="K345" s="28"/>
      <c r="L345" s="28"/>
      <c r="M345" s="28"/>
      <c r="N345" s="28"/>
      <c r="O345" s="28"/>
      <c r="P345" s="28"/>
      <c r="Q345" s="61"/>
      <c r="R345" s="41"/>
      <c r="S345" s="31"/>
      <c r="T345" s="31"/>
      <c r="U345" s="225"/>
      <c r="V345" s="225"/>
      <c r="W345" s="225"/>
      <c r="X345" s="225"/>
      <c r="Y345" s="225"/>
      <c r="Z345" s="225"/>
      <c r="AA345" s="225"/>
      <c r="AB345" s="225"/>
      <c r="AC345" s="225"/>
      <c r="AD345" s="225"/>
      <c r="AE345" s="225"/>
      <c r="AF345" s="225"/>
      <c r="AI345" s="225"/>
      <c r="AJ345" s="225"/>
      <c r="AK345" s="225"/>
      <c r="AL345" s="225"/>
      <c r="AM345" s="225"/>
      <c r="AN345" s="225"/>
      <c r="AO345" s="225"/>
      <c r="CI345" s="241"/>
    </row>
    <row r="346" spans="1:87" ht="28.5" customHeight="1" x14ac:dyDescent="0.35">
      <c r="C346" s="89"/>
      <c r="D346" s="31"/>
      <c r="E346" s="31"/>
      <c r="F346" s="27"/>
      <c r="G346" s="28"/>
      <c r="H346" s="28"/>
      <c r="I346" s="32"/>
      <c r="J346" s="34"/>
      <c r="K346" s="28"/>
      <c r="L346" s="28"/>
      <c r="M346" s="28"/>
      <c r="N346" s="28"/>
      <c r="O346" s="28"/>
      <c r="P346" s="28"/>
      <c r="Q346" s="61"/>
      <c r="R346" s="41"/>
      <c r="S346" s="31"/>
      <c r="T346" s="31"/>
      <c r="U346" s="225"/>
      <c r="V346" s="225"/>
      <c r="W346" s="225"/>
      <c r="X346" s="225"/>
      <c r="Y346" s="225"/>
      <c r="Z346" s="225"/>
      <c r="AA346" s="225"/>
      <c r="AB346" s="225"/>
      <c r="AC346" s="225"/>
      <c r="AD346" s="225"/>
      <c r="AE346" s="225"/>
      <c r="AF346" s="225"/>
      <c r="AI346" s="225"/>
      <c r="AJ346" s="225"/>
      <c r="AK346" s="225"/>
      <c r="AL346" s="225"/>
      <c r="AM346" s="225"/>
      <c r="AN346" s="225"/>
      <c r="AO346" s="225"/>
      <c r="CI346" s="241"/>
    </row>
    <row r="347" spans="1:87" ht="40.5" customHeight="1" x14ac:dyDescent="0.35">
      <c r="C347" s="89"/>
      <c r="D347" s="31"/>
      <c r="E347" s="31"/>
      <c r="F347" s="28"/>
      <c r="G347" s="28"/>
      <c r="H347" s="28"/>
      <c r="I347" s="31"/>
      <c r="J347" s="31"/>
      <c r="K347" s="28"/>
      <c r="L347" s="28"/>
      <c r="M347" s="28"/>
      <c r="N347" s="28"/>
      <c r="O347" s="28"/>
      <c r="P347" s="28"/>
      <c r="Q347" s="61"/>
      <c r="R347" s="41"/>
      <c r="S347" s="31"/>
      <c r="T347" s="31"/>
      <c r="U347" s="225"/>
      <c r="V347" s="225"/>
      <c r="W347" s="225"/>
      <c r="X347" s="225"/>
      <c r="Y347" s="225"/>
      <c r="Z347" s="225"/>
      <c r="AA347" s="225"/>
      <c r="AB347" s="225"/>
      <c r="AC347" s="225"/>
      <c r="AD347" s="225"/>
      <c r="AE347" s="225"/>
      <c r="AF347" s="225"/>
      <c r="AI347" s="225"/>
      <c r="AJ347" s="225"/>
      <c r="AK347" s="225"/>
      <c r="AL347" s="225"/>
      <c r="AM347" s="225"/>
      <c r="AN347" s="225"/>
      <c r="AO347" s="225"/>
      <c r="CI347" s="241"/>
    </row>
    <row r="348" spans="1:87" x14ac:dyDescent="0.35">
      <c r="A348" s="37"/>
      <c r="B348" s="28"/>
      <c r="C348" s="90"/>
      <c r="D348" s="31"/>
      <c r="E348" s="31"/>
      <c r="F348" s="27"/>
      <c r="G348" s="28"/>
      <c r="H348" s="28"/>
      <c r="I348" s="36"/>
      <c r="J348" s="34"/>
      <c r="K348" s="28"/>
      <c r="L348" s="28"/>
      <c r="M348" s="28"/>
      <c r="N348" s="28"/>
      <c r="O348" s="28"/>
      <c r="P348" s="28"/>
      <c r="Q348" s="61"/>
      <c r="R348" s="41"/>
      <c r="S348" s="31"/>
      <c r="T348" s="31"/>
      <c r="U348" s="225"/>
      <c r="V348" s="225"/>
      <c r="W348" s="225"/>
      <c r="X348" s="225"/>
      <c r="Y348" s="225"/>
      <c r="Z348" s="225"/>
      <c r="AA348" s="225"/>
      <c r="AB348" s="225"/>
      <c r="AC348" s="225"/>
      <c r="AD348" s="225"/>
      <c r="AE348" s="225"/>
      <c r="AF348" s="225"/>
      <c r="AI348" s="225"/>
      <c r="AJ348" s="225"/>
      <c r="AK348" s="225"/>
      <c r="AL348" s="225"/>
      <c r="AM348" s="225"/>
      <c r="AN348" s="225"/>
      <c r="AO348" s="225"/>
      <c r="CI348" s="241"/>
    </row>
    <row r="349" spans="1:87" ht="22.5" customHeight="1" x14ac:dyDescent="0.35">
      <c r="A349" s="37"/>
      <c r="B349" s="28"/>
      <c r="C349" s="90"/>
      <c r="D349" s="31"/>
      <c r="E349" s="31"/>
      <c r="F349" s="27"/>
      <c r="G349" s="28"/>
      <c r="H349" s="28"/>
      <c r="I349" s="28"/>
      <c r="J349" s="27"/>
      <c r="K349" s="28"/>
      <c r="L349" s="28"/>
      <c r="M349" s="28"/>
      <c r="N349" s="28"/>
      <c r="O349" s="28"/>
      <c r="P349" s="28"/>
      <c r="Q349" s="61"/>
      <c r="R349" s="41"/>
      <c r="S349" s="31"/>
      <c r="T349" s="31"/>
      <c r="U349" s="225"/>
      <c r="V349" s="225"/>
      <c r="W349" s="225"/>
      <c r="X349" s="225"/>
      <c r="Y349" s="225"/>
      <c r="Z349" s="225"/>
      <c r="AA349" s="225"/>
      <c r="AB349" s="225"/>
      <c r="AC349" s="225"/>
      <c r="AD349" s="225"/>
      <c r="AE349" s="225"/>
      <c r="AF349" s="225"/>
      <c r="AI349" s="225"/>
      <c r="AJ349" s="225"/>
      <c r="AK349" s="225"/>
      <c r="AL349" s="225"/>
      <c r="AM349" s="225"/>
      <c r="AN349" s="225"/>
      <c r="AO349" s="225"/>
      <c r="CI349" s="241"/>
    </row>
    <row r="350" spans="1:87" ht="27.75" customHeight="1" x14ac:dyDescent="0.35">
      <c r="A350" s="31"/>
      <c r="B350" s="28"/>
      <c r="C350" s="90"/>
      <c r="D350" s="31"/>
      <c r="E350" s="31"/>
      <c r="F350" s="28"/>
      <c r="G350" s="28"/>
      <c r="H350" s="28"/>
      <c r="I350" s="28"/>
      <c r="J350" s="28"/>
      <c r="K350" s="28"/>
      <c r="L350" s="28"/>
      <c r="M350" s="28"/>
      <c r="N350" s="28"/>
      <c r="O350" s="28"/>
      <c r="P350" s="28"/>
      <c r="Q350" s="61"/>
      <c r="R350" s="41"/>
      <c r="S350" s="31"/>
      <c r="T350" s="31"/>
      <c r="U350" s="225"/>
      <c r="V350" s="225"/>
      <c r="W350" s="225"/>
      <c r="X350" s="225"/>
      <c r="Y350" s="225"/>
      <c r="Z350" s="225"/>
      <c r="AA350" s="225"/>
      <c r="AB350" s="225"/>
      <c r="AC350" s="225"/>
      <c r="AD350" s="225"/>
      <c r="AE350" s="225"/>
      <c r="AF350" s="225"/>
      <c r="AI350" s="225"/>
      <c r="AJ350" s="225"/>
      <c r="AK350" s="225"/>
      <c r="AL350" s="225"/>
      <c r="AM350" s="225"/>
      <c r="AN350" s="225"/>
      <c r="AO350" s="225"/>
      <c r="CI350" s="241"/>
    </row>
    <row r="351" spans="1:87" x14ac:dyDescent="0.35">
      <c r="A351" s="37"/>
      <c r="B351" s="28"/>
      <c r="C351" s="90"/>
      <c r="D351" s="31"/>
      <c r="E351" s="31"/>
      <c r="F351" s="28"/>
      <c r="G351" s="28"/>
      <c r="H351" s="28"/>
      <c r="I351" s="31"/>
      <c r="J351" s="31"/>
      <c r="K351" s="28"/>
      <c r="L351" s="28"/>
      <c r="M351" s="28"/>
      <c r="N351" s="28"/>
      <c r="O351" s="28"/>
      <c r="P351" s="28"/>
      <c r="Q351" s="61"/>
      <c r="R351" s="41"/>
      <c r="S351" s="31"/>
      <c r="T351" s="31"/>
      <c r="U351" s="225"/>
      <c r="V351" s="225"/>
      <c r="W351" s="225"/>
      <c r="X351" s="225"/>
      <c r="Y351" s="225"/>
      <c r="Z351" s="225"/>
      <c r="AA351" s="225"/>
      <c r="AB351" s="225"/>
      <c r="AC351" s="225"/>
      <c r="AD351" s="225"/>
      <c r="AE351" s="225"/>
      <c r="AF351" s="225"/>
      <c r="AI351" s="225"/>
      <c r="AJ351" s="225"/>
      <c r="AK351" s="225"/>
      <c r="AL351" s="225"/>
      <c r="AM351" s="225"/>
      <c r="AN351" s="225"/>
      <c r="AO351" s="225"/>
      <c r="CI351" s="241"/>
    </row>
    <row r="352" spans="1:87" ht="27.75" customHeight="1" x14ac:dyDescent="0.35">
      <c r="A352" s="66"/>
      <c r="B352" s="28"/>
      <c r="C352" s="90"/>
      <c r="D352" s="31"/>
      <c r="E352" s="31"/>
      <c r="F352" s="27"/>
      <c r="G352" s="28"/>
      <c r="H352" s="28"/>
      <c r="I352" s="29"/>
      <c r="J352" s="34"/>
      <c r="K352" s="28"/>
      <c r="L352" s="28"/>
      <c r="M352" s="28"/>
      <c r="N352" s="28"/>
      <c r="O352" s="28"/>
      <c r="P352" s="28"/>
      <c r="Q352" s="61"/>
      <c r="R352" s="41"/>
      <c r="S352" s="31"/>
      <c r="T352" s="31"/>
      <c r="U352" s="225"/>
      <c r="V352" s="225"/>
      <c r="W352" s="225"/>
      <c r="X352" s="225"/>
      <c r="Y352" s="225"/>
      <c r="Z352" s="225"/>
      <c r="AA352" s="225"/>
      <c r="AB352" s="225"/>
      <c r="AC352" s="225"/>
      <c r="AD352" s="225"/>
      <c r="AE352" s="225"/>
      <c r="AF352" s="225"/>
      <c r="AI352" s="225"/>
      <c r="AJ352" s="225"/>
      <c r="AK352" s="225"/>
      <c r="AL352" s="225"/>
      <c r="AM352" s="225"/>
      <c r="AN352" s="225"/>
      <c r="AO352" s="225"/>
      <c r="CI352" s="241"/>
    </row>
    <row r="353" spans="1:87" ht="27" customHeight="1" x14ac:dyDescent="0.35">
      <c r="A353" s="31"/>
      <c r="B353" s="31"/>
      <c r="C353" s="67"/>
      <c r="D353" s="31"/>
      <c r="E353" s="31"/>
      <c r="F353" s="28"/>
      <c r="G353" s="28"/>
      <c r="H353" s="28"/>
      <c r="I353" s="31"/>
      <c r="J353" s="31"/>
      <c r="K353" s="28"/>
      <c r="L353" s="28"/>
      <c r="M353" s="28"/>
      <c r="N353" s="28"/>
      <c r="O353" s="28"/>
      <c r="P353" s="28"/>
      <c r="Q353" s="61"/>
      <c r="R353" s="41"/>
      <c r="S353" s="31"/>
      <c r="T353" s="31"/>
      <c r="U353" s="225"/>
      <c r="V353" s="225"/>
      <c r="W353" s="225"/>
      <c r="X353" s="225"/>
      <c r="Y353" s="225"/>
      <c r="Z353" s="225"/>
      <c r="AA353" s="225"/>
      <c r="AB353" s="225"/>
      <c r="AC353" s="225"/>
      <c r="AD353" s="225"/>
      <c r="AE353" s="225"/>
      <c r="AF353" s="225"/>
      <c r="AI353" s="225"/>
      <c r="AJ353" s="225"/>
      <c r="AK353" s="225"/>
      <c r="AL353" s="225"/>
      <c r="AM353" s="225"/>
      <c r="AN353" s="225"/>
      <c r="AO353" s="225"/>
      <c r="CI353" s="241"/>
    </row>
    <row r="354" spans="1:87" ht="31.5" customHeight="1" x14ac:dyDescent="0.35">
      <c r="A354" s="37"/>
      <c r="B354" s="28"/>
      <c r="C354" s="90"/>
      <c r="D354" s="31"/>
      <c r="E354" s="31"/>
      <c r="F354" s="27"/>
      <c r="G354" s="28"/>
      <c r="H354" s="28"/>
      <c r="I354" s="36"/>
      <c r="J354" s="32"/>
      <c r="K354" s="28"/>
      <c r="L354" s="28"/>
      <c r="M354" s="28"/>
      <c r="N354" s="28"/>
      <c r="O354" s="28"/>
      <c r="P354" s="28"/>
      <c r="Q354" s="61"/>
      <c r="R354" s="41"/>
      <c r="S354" s="31"/>
      <c r="T354" s="31"/>
      <c r="U354" s="225"/>
      <c r="V354" s="225"/>
      <c r="W354" s="225"/>
      <c r="X354" s="225"/>
      <c r="Y354" s="225"/>
      <c r="Z354" s="225"/>
      <c r="AA354" s="225"/>
      <c r="AB354" s="225"/>
      <c r="AC354" s="225"/>
      <c r="AD354" s="225"/>
      <c r="AE354" s="225"/>
      <c r="AF354" s="225"/>
      <c r="AI354" s="225"/>
      <c r="AJ354" s="225"/>
      <c r="AK354" s="225"/>
      <c r="AL354" s="225"/>
      <c r="AM354" s="225"/>
      <c r="AN354" s="225"/>
      <c r="AO354" s="225"/>
      <c r="CI354" s="241"/>
    </row>
    <row r="355" spans="1:87" x14ac:dyDescent="0.35">
      <c r="A355" s="37"/>
      <c r="B355" s="28"/>
      <c r="C355" s="90"/>
      <c r="D355" s="31"/>
      <c r="E355" s="31" t="s">
        <v>535</v>
      </c>
      <c r="F355" s="28"/>
      <c r="G355" s="28"/>
      <c r="H355" s="28"/>
      <c r="I355" s="28"/>
      <c r="J355" s="28"/>
      <c r="K355" s="28"/>
      <c r="L355" s="28"/>
      <c r="M355" s="28"/>
      <c r="N355" s="28"/>
      <c r="O355" s="28"/>
      <c r="P355" s="28"/>
      <c r="Q355" s="61"/>
      <c r="R355" s="41"/>
      <c r="S355" s="31"/>
      <c r="T355" s="31"/>
      <c r="U355" s="225"/>
      <c r="V355" s="225"/>
      <c r="W355" s="225"/>
      <c r="X355" s="225"/>
      <c r="Y355" s="225"/>
      <c r="Z355" s="225"/>
      <c r="AA355" s="225"/>
      <c r="AB355" s="225"/>
      <c r="AC355" s="225"/>
      <c r="AD355" s="225"/>
      <c r="AE355" s="225"/>
      <c r="AF355" s="225"/>
      <c r="AI355" s="225"/>
      <c r="AJ355" s="225"/>
      <c r="AK355" s="225"/>
      <c r="AL355" s="225"/>
      <c r="AM355" s="225"/>
      <c r="AN355" s="225"/>
      <c r="AO355" s="225"/>
    </row>
    <row r="356" spans="1:87" x14ac:dyDescent="0.35">
      <c r="A356" s="37"/>
      <c r="B356" s="28"/>
      <c r="C356" s="90"/>
      <c r="D356" s="31"/>
      <c r="E356" s="31"/>
      <c r="F356" s="28"/>
      <c r="G356" s="28"/>
      <c r="H356" s="28"/>
      <c r="I356" s="29"/>
      <c r="J356" s="29"/>
      <c r="K356" s="28"/>
      <c r="L356" s="28"/>
      <c r="M356" s="28"/>
      <c r="N356" s="28"/>
      <c r="O356" s="28"/>
      <c r="P356" s="28"/>
      <c r="Q356" s="61"/>
      <c r="R356" s="41"/>
      <c r="S356" s="31"/>
      <c r="T356" s="31"/>
      <c r="U356" s="225"/>
      <c r="V356" s="225"/>
      <c r="W356" s="225"/>
      <c r="X356" s="225"/>
      <c r="Y356" s="225"/>
      <c r="Z356" s="225"/>
      <c r="AA356" s="225"/>
      <c r="AB356" s="225"/>
      <c r="AC356" s="225"/>
      <c r="AD356" s="225"/>
      <c r="AE356" s="225"/>
      <c r="AF356" s="225"/>
      <c r="AI356" s="225"/>
      <c r="AJ356" s="225"/>
      <c r="AK356" s="225"/>
      <c r="AL356" s="225"/>
      <c r="AM356" s="225"/>
      <c r="AN356" s="225"/>
      <c r="AO356" s="225"/>
    </row>
    <row r="357" spans="1:87" x14ac:dyDescent="0.35">
      <c r="A357" s="37"/>
      <c r="B357" s="28"/>
      <c r="C357" s="90"/>
      <c r="D357" s="31"/>
      <c r="E357" s="31"/>
      <c r="F357" s="28"/>
      <c r="G357" s="28"/>
      <c r="H357" s="28"/>
      <c r="I357" s="28"/>
      <c r="J357" s="28"/>
      <c r="K357" s="28"/>
      <c r="L357" s="28"/>
      <c r="M357" s="28"/>
      <c r="N357" s="28"/>
      <c r="O357" s="28"/>
      <c r="P357" s="28"/>
      <c r="Q357" s="61"/>
      <c r="R357" s="41"/>
      <c r="S357" s="31"/>
      <c r="T357" s="31"/>
      <c r="U357" s="225"/>
      <c r="V357" s="225"/>
      <c r="W357" s="225"/>
      <c r="X357" s="225"/>
      <c r="Y357" s="225"/>
      <c r="Z357" s="225"/>
      <c r="AA357" s="225"/>
      <c r="AB357" s="225"/>
      <c r="AC357" s="225"/>
      <c r="AD357" s="225"/>
      <c r="AE357" s="225"/>
      <c r="AF357" s="225"/>
      <c r="AI357" s="225"/>
      <c r="AJ357" s="225"/>
      <c r="AK357" s="225"/>
      <c r="AL357" s="225"/>
      <c r="AM357" s="225"/>
      <c r="AN357" s="225"/>
      <c r="AO357" s="225"/>
    </row>
    <row r="358" spans="1:87" x14ac:dyDescent="0.35">
      <c r="A358" s="66"/>
      <c r="B358" s="28"/>
      <c r="C358" s="90"/>
      <c r="D358" s="31"/>
      <c r="E358" s="31"/>
      <c r="F358" s="28"/>
      <c r="G358" s="28"/>
      <c r="H358" s="28"/>
      <c r="I358" s="28"/>
      <c r="J358" s="28"/>
      <c r="K358" s="28"/>
      <c r="L358" s="28"/>
      <c r="M358" s="28"/>
      <c r="N358" s="28"/>
      <c r="O358" s="28"/>
      <c r="P358" s="28"/>
      <c r="Q358" s="61"/>
      <c r="R358" s="41"/>
      <c r="S358" s="31"/>
      <c r="T358" s="31"/>
      <c r="U358" s="225"/>
      <c r="V358" s="225"/>
      <c r="W358" s="225"/>
      <c r="X358" s="225"/>
      <c r="Y358" s="225"/>
      <c r="Z358" s="225"/>
      <c r="AA358" s="225"/>
      <c r="AB358" s="225"/>
      <c r="AC358" s="225"/>
      <c r="AD358" s="225"/>
      <c r="AE358" s="225"/>
      <c r="AF358" s="225"/>
      <c r="AI358" s="225"/>
      <c r="AJ358" s="225"/>
      <c r="AK358" s="225"/>
      <c r="AL358" s="225"/>
      <c r="AM358" s="225"/>
      <c r="AN358" s="225"/>
      <c r="AO358" s="225"/>
    </row>
    <row r="359" spans="1:87" x14ac:dyDescent="0.35">
      <c r="D359" s="31"/>
      <c r="E359" s="31"/>
      <c r="F359" s="28"/>
      <c r="G359" s="28"/>
      <c r="H359" s="28"/>
      <c r="I359" s="28"/>
      <c r="J359" s="27"/>
      <c r="K359" s="28"/>
      <c r="L359" s="28"/>
      <c r="M359" s="28"/>
      <c r="N359" s="28"/>
      <c r="O359" s="28"/>
      <c r="P359" s="28"/>
      <c r="Q359" s="61"/>
      <c r="R359" s="41"/>
      <c r="S359" s="31"/>
      <c r="T359" s="31"/>
      <c r="U359" s="225"/>
      <c r="V359" s="225"/>
      <c r="W359" s="225"/>
      <c r="X359" s="225"/>
      <c r="Y359" s="225"/>
      <c r="Z359" s="225"/>
      <c r="AA359" s="225"/>
      <c r="AB359" s="225"/>
      <c r="AC359" s="225"/>
      <c r="AD359" s="225"/>
      <c r="AE359" s="225"/>
      <c r="AF359" s="225"/>
      <c r="AI359" s="225"/>
      <c r="AJ359" s="225"/>
      <c r="AK359" s="225"/>
      <c r="AL359" s="225"/>
      <c r="AM359" s="225"/>
      <c r="AN359" s="225"/>
      <c r="AO359" s="225"/>
    </row>
    <row r="360" spans="1:87" x14ac:dyDescent="0.35">
      <c r="D360" s="31"/>
      <c r="E360" s="31"/>
      <c r="F360" s="28"/>
      <c r="G360" s="28"/>
      <c r="H360" s="28"/>
      <c r="I360" s="28"/>
      <c r="J360" s="28"/>
      <c r="K360" s="28"/>
      <c r="L360" s="28"/>
      <c r="M360" s="28"/>
      <c r="N360" s="28"/>
      <c r="O360" s="28"/>
      <c r="P360" s="28"/>
      <c r="Q360" s="61"/>
      <c r="R360" s="41"/>
      <c r="S360" s="31"/>
      <c r="T360" s="31"/>
      <c r="U360" s="225"/>
      <c r="V360" s="225"/>
      <c r="W360" s="225"/>
      <c r="X360" s="225"/>
      <c r="Y360" s="225"/>
      <c r="Z360" s="225"/>
      <c r="AA360" s="225"/>
      <c r="AB360" s="225"/>
      <c r="AC360" s="225"/>
      <c r="AD360" s="225"/>
      <c r="AE360" s="225"/>
      <c r="AF360" s="225"/>
      <c r="AI360" s="225"/>
      <c r="AJ360" s="225"/>
      <c r="AK360" s="225"/>
      <c r="AL360" s="225"/>
      <c r="AM360" s="225"/>
      <c r="AN360" s="225"/>
      <c r="AO360" s="225"/>
    </row>
    <row r="361" spans="1:87" x14ac:dyDescent="0.35">
      <c r="D361" s="31"/>
      <c r="E361" s="31"/>
      <c r="F361" s="28"/>
      <c r="G361" s="28"/>
      <c r="H361" s="28"/>
      <c r="I361" s="28"/>
      <c r="J361" s="28"/>
      <c r="K361" s="28"/>
      <c r="L361" s="28"/>
      <c r="M361" s="28"/>
      <c r="N361" s="28"/>
      <c r="O361" s="28"/>
      <c r="P361" s="28"/>
      <c r="Q361" s="61"/>
      <c r="R361" s="41"/>
      <c r="S361" s="31"/>
      <c r="T361" s="31"/>
      <c r="U361" s="225"/>
      <c r="V361" s="225"/>
      <c r="W361" s="225"/>
      <c r="X361" s="225"/>
      <c r="Y361" s="225"/>
      <c r="Z361" s="225"/>
      <c r="AA361" s="225"/>
      <c r="AB361" s="225"/>
      <c r="AC361" s="225"/>
      <c r="AD361" s="225"/>
      <c r="AE361" s="225"/>
      <c r="AF361" s="225"/>
      <c r="AI361" s="225"/>
      <c r="AJ361" s="225"/>
      <c r="AK361" s="225"/>
      <c r="AL361" s="225"/>
      <c r="AM361" s="225"/>
      <c r="AN361" s="225"/>
      <c r="AO361" s="225"/>
    </row>
    <row r="362" spans="1:87" x14ac:dyDescent="0.35">
      <c r="D362" s="31"/>
      <c r="E362" s="31"/>
      <c r="F362" s="28"/>
      <c r="G362" s="28"/>
      <c r="H362" s="28"/>
      <c r="I362" s="28"/>
      <c r="J362" s="28"/>
      <c r="K362" s="28"/>
      <c r="L362" s="28"/>
      <c r="M362" s="28"/>
      <c r="N362" s="28"/>
      <c r="O362" s="28"/>
      <c r="P362" s="28"/>
      <c r="Q362" s="61"/>
      <c r="R362" s="41"/>
      <c r="S362" s="31"/>
      <c r="T362" s="31"/>
      <c r="U362" s="225"/>
      <c r="V362" s="225"/>
      <c r="W362" s="225"/>
      <c r="X362" s="225"/>
      <c r="Y362" s="225"/>
      <c r="Z362" s="225"/>
      <c r="AA362" s="225"/>
      <c r="AB362" s="225"/>
      <c r="AC362" s="225"/>
      <c r="AD362" s="225"/>
      <c r="AE362" s="225"/>
      <c r="AF362" s="225"/>
      <c r="AI362" s="225"/>
      <c r="AJ362" s="225"/>
      <c r="AK362" s="225"/>
      <c r="AL362" s="225"/>
      <c r="AM362" s="225"/>
      <c r="AN362" s="225"/>
      <c r="AO362" s="225"/>
    </row>
    <row r="363" spans="1:87" x14ac:dyDescent="0.35">
      <c r="D363" s="31"/>
      <c r="E363" s="31"/>
      <c r="F363" s="28"/>
      <c r="G363" s="28"/>
      <c r="H363" s="28"/>
      <c r="I363" s="28"/>
      <c r="J363" s="28"/>
      <c r="K363" s="28"/>
      <c r="L363" s="28"/>
      <c r="M363" s="28"/>
      <c r="N363" s="28"/>
      <c r="O363" s="28"/>
      <c r="P363" s="28"/>
      <c r="Q363" s="61"/>
      <c r="R363" s="41"/>
      <c r="S363" s="31"/>
      <c r="T363" s="31"/>
      <c r="U363" s="225"/>
      <c r="V363" s="225"/>
      <c r="W363" s="225"/>
      <c r="X363" s="225"/>
      <c r="Y363" s="225"/>
      <c r="Z363" s="225"/>
      <c r="AA363" s="225"/>
      <c r="AB363" s="225"/>
      <c r="AC363" s="225"/>
      <c r="AD363" s="225"/>
      <c r="AE363" s="225"/>
      <c r="AF363" s="225"/>
      <c r="AI363" s="225"/>
      <c r="AJ363" s="225"/>
      <c r="AK363" s="225"/>
      <c r="AL363" s="225"/>
      <c r="AM363" s="225"/>
      <c r="AN363" s="225"/>
      <c r="AO363" s="225"/>
    </row>
    <row r="364" spans="1:87" x14ac:dyDescent="0.35">
      <c r="D364" s="31"/>
      <c r="E364" s="31"/>
      <c r="F364" s="28"/>
      <c r="G364" s="28"/>
      <c r="H364" s="28"/>
      <c r="I364" s="28"/>
      <c r="J364" s="28"/>
      <c r="K364" s="28"/>
      <c r="L364" s="28"/>
      <c r="M364" s="28"/>
      <c r="N364" s="28"/>
      <c r="O364" s="28"/>
      <c r="P364" s="28"/>
      <c r="Q364" s="61"/>
      <c r="R364" s="41"/>
      <c r="S364" s="31"/>
      <c r="T364" s="31"/>
      <c r="U364" s="225"/>
      <c r="V364" s="225"/>
      <c r="W364" s="225"/>
      <c r="X364" s="225"/>
      <c r="Y364" s="225"/>
      <c r="Z364" s="225"/>
      <c r="AA364" s="225"/>
      <c r="AB364" s="225"/>
      <c r="AC364" s="225"/>
      <c r="AD364" s="225"/>
      <c r="AE364" s="225"/>
      <c r="AF364" s="225"/>
      <c r="AI364" s="225"/>
      <c r="AJ364" s="225"/>
      <c r="AK364" s="225"/>
      <c r="AL364" s="225"/>
      <c r="AM364" s="225"/>
      <c r="AN364" s="225"/>
      <c r="AO364" s="225"/>
    </row>
    <row r="365" spans="1:87" x14ac:dyDescent="0.35">
      <c r="D365" s="31"/>
      <c r="E365" s="31"/>
      <c r="F365" s="28"/>
      <c r="G365" s="28"/>
      <c r="H365" s="28"/>
      <c r="I365" s="28"/>
      <c r="J365" s="28"/>
      <c r="K365" s="28"/>
      <c r="L365" s="28"/>
      <c r="M365" s="28"/>
      <c r="N365" s="28"/>
      <c r="O365" s="28"/>
      <c r="P365" s="28"/>
      <c r="Q365" s="61"/>
      <c r="R365" s="41"/>
      <c r="S365" s="31"/>
      <c r="T365" s="31"/>
      <c r="U365" s="225"/>
      <c r="V365" s="225"/>
      <c r="W365" s="225"/>
      <c r="X365" s="225"/>
      <c r="Y365" s="225"/>
      <c r="Z365" s="225"/>
      <c r="AA365" s="225"/>
      <c r="AB365" s="225"/>
      <c r="AC365" s="225"/>
      <c r="AD365" s="225"/>
      <c r="AE365" s="225"/>
      <c r="AF365" s="225"/>
      <c r="AI365" s="225"/>
      <c r="AJ365" s="225"/>
      <c r="AK365" s="225"/>
      <c r="AL365" s="225"/>
      <c r="AM365" s="225"/>
      <c r="AN365" s="225"/>
      <c r="AO365" s="225"/>
    </row>
    <row r="366" spans="1:87" x14ac:dyDescent="0.35">
      <c r="D366" s="31"/>
      <c r="E366" s="31"/>
      <c r="F366" s="28"/>
      <c r="G366" s="28"/>
      <c r="H366" s="28"/>
      <c r="I366" s="28"/>
      <c r="J366" s="28"/>
      <c r="K366" s="28"/>
      <c r="L366" s="28"/>
      <c r="M366" s="28"/>
      <c r="N366" s="28"/>
      <c r="O366" s="28"/>
      <c r="P366" s="28"/>
      <c r="Q366" s="61"/>
      <c r="R366" s="41"/>
      <c r="S366" s="31"/>
      <c r="T366" s="31"/>
      <c r="U366" s="225"/>
      <c r="V366" s="225"/>
      <c r="W366" s="225"/>
      <c r="X366" s="225"/>
      <c r="Y366" s="225"/>
      <c r="Z366" s="225"/>
      <c r="AA366" s="225"/>
      <c r="AB366" s="225"/>
      <c r="AC366" s="225"/>
      <c r="AD366" s="225"/>
      <c r="AE366" s="225"/>
      <c r="AF366" s="225"/>
      <c r="AI366" s="225"/>
      <c r="AJ366" s="225"/>
      <c r="AK366" s="225"/>
      <c r="AL366" s="225"/>
      <c r="AM366" s="225"/>
      <c r="AN366" s="225"/>
      <c r="AO366" s="225"/>
    </row>
    <row r="367" spans="1:87" x14ac:dyDescent="0.35">
      <c r="D367" s="31"/>
      <c r="E367" s="31"/>
      <c r="F367" s="28"/>
      <c r="G367" s="28"/>
      <c r="H367" s="28"/>
      <c r="I367" s="28"/>
      <c r="J367" s="28"/>
      <c r="K367" s="28"/>
      <c r="L367" s="28"/>
      <c r="M367" s="28"/>
      <c r="N367" s="28"/>
      <c r="O367" s="28"/>
      <c r="P367" s="28"/>
      <c r="Q367" s="61"/>
      <c r="R367" s="41"/>
      <c r="S367" s="31"/>
      <c r="T367" s="31"/>
      <c r="U367" s="225"/>
      <c r="V367" s="225"/>
      <c r="W367" s="225"/>
      <c r="X367" s="225"/>
      <c r="Y367" s="225"/>
      <c r="Z367" s="225"/>
      <c r="AA367" s="225"/>
      <c r="AB367" s="225"/>
      <c r="AC367" s="225"/>
      <c r="AD367" s="225"/>
      <c r="AE367" s="225"/>
      <c r="AF367" s="225"/>
      <c r="AI367" s="225"/>
      <c r="AJ367" s="225"/>
      <c r="AK367" s="225"/>
      <c r="AL367" s="225"/>
      <c r="AM367" s="225"/>
      <c r="AN367" s="225"/>
      <c r="AO367" s="225"/>
    </row>
    <row r="368" spans="1:87" x14ac:dyDescent="0.35">
      <c r="D368" s="31"/>
      <c r="E368" s="31"/>
      <c r="F368" s="28"/>
      <c r="G368" s="28"/>
      <c r="H368" s="28"/>
      <c r="I368" s="28"/>
      <c r="J368" s="28"/>
      <c r="K368" s="28"/>
      <c r="L368" s="28"/>
      <c r="M368" s="28"/>
      <c r="N368" s="28"/>
      <c r="O368" s="28"/>
      <c r="P368" s="28"/>
      <c r="Q368" s="61"/>
      <c r="R368" s="41"/>
      <c r="S368" s="31"/>
      <c r="T368" s="31"/>
      <c r="U368" s="225"/>
      <c r="V368" s="225"/>
      <c r="W368" s="225"/>
      <c r="X368" s="225"/>
      <c r="Y368" s="225"/>
      <c r="Z368" s="225"/>
      <c r="AA368" s="225"/>
      <c r="AB368" s="225"/>
      <c r="AC368" s="225"/>
      <c r="AD368" s="225"/>
      <c r="AE368" s="225"/>
      <c r="AF368" s="225"/>
      <c r="AI368" s="225"/>
      <c r="AJ368" s="225"/>
      <c r="AK368" s="225"/>
      <c r="AL368" s="225"/>
      <c r="AM368" s="225"/>
      <c r="AN368" s="225"/>
      <c r="AO368" s="225"/>
    </row>
    <row r="369" spans="4:41" x14ac:dyDescent="0.35">
      <c r="D369" s="31"/>
      <c r="E369" s="31"/>
      <c r="F369" s="28"/>
      <c r="G369" s="28"/>
      <c r="H369" s="28"/>
      <c r="I369" s="28"/>
      <c r="J369" s="28"/>
      <c r="K369" s="28"/>
      <c r="L369" s="28"/>
      <c r="M369" s="28"/>
      <c r="N369" s="28"/>
      <c r="O369" s="28"/>
      <c r="P369" s="28"/>
      <c r="Q369" s="61"/>
      <c r="R369" s="41"/>
      <c r="S369" s="31"/>
      <c r="T369" s="31"/>
      <c r="U369" s="225"/>
      <c r="V369" s="225"/>
      <c r="W369" s="225"/>
      <c r="X369" s="225"/>
      <c r="Y369" s="225"/>
      <c r="Z369" s="225"/>
      <c r="AA369" s="225"/>
      <c r="AB369" s="225"/>
      <c r="AC369" s="225"/>
      <c r="AD369" s="225"/>
      <c r="AE369" s="225"/>
      <c r="AF369" s="225"/>
      <c r="AI369" s="225"/>
      <c r="AJ369" s="225"/>
      <c r="AK369" s="225"/>
      <c r="AL369" s="225"/>
      <c r="AM369" s="225"/>
      <c r="AN369" s="225"/>
      <c r="AO369" s="225"/>
    </row>
    <row r="370" spans="4:41" x14ac:dyDescent="0.35">
      <c r="D370" s="31"/>
      <c r="E370" s="31"/>
      <c r="F370" s="28"/>
      <c r="G370" s="28"/>
      <c r="H370" s="28"/>
      <c r="I370" s="28"/>
      <c r="J370" s="28"/>
      <c r="K370" s="28"/>
      <c r="L370" s="28"/>
      <c r="M370" s="28"/>
      <c r="N370" s="28"/>
      <c r="O370" s="28"/>
      <c r="P370" s="28"/>
      <c r="Q370" s="61"/>
      <c r="R370" s="41"/>
      <c r="S370" s="31"/>
      <c r="T370" s="31"/>
      <c r="U370" s="225"/>
      <c r="V370" s="225"/>
      <c r="W370" s="225"/>
      <c r="X370" s="225"/>
      <c r="Y370" s="225"/>
      <c r="Z370" s="225"/>
      <c r="AA370" s="225"/>
      <c r="AB370" s="225"/>
      <c r="AC370" s="225"/>
      <c r="AD370" s="225"/>
      <c r="AE370" s="225"/>
      <c r="AF370" s="225"/>
      <c r="AI370" s="225"/>
      <c r="AJ370" s="225"/>
      <c r="AK370" s="225"/>
      <c r="AL370" s="225"/>
      <c r="AM370" s="225"/>
      <c r="AN370" s="225"/>
      <c r="AO370" s="225"/>
    </row>
    <row r="371" spans="4:41" x14ac:dyDescent="0.35">
      <c r="D371" s="31"/>
      <c r="E371" s="31"/>
      <c r="F371" s="28"/>
      <c r="G371" s="28"/>
      <c r="H371" s="28"/>
      <c r="I371" s="28"/>
      <c r="J371" s="28"/>
      <c r="K371" s="28"/>
      <c r="L371" s="28"/>
      <c r="M371" s="28"/>
      <c r="N371" s="28"/>
      <c r="O371" s="28"/>
      <c r="P371" s="28"/>
      <c r="Q371" s="61"/>
      <c r="R371" s="41"/>
      <c r="S371" s="31"/>
      <c r="T371" s="31"/>
      <c r="U371" s="225"/>
      <c r="V371" s="225"/>
      <c r="W371" s="225"/>
      <c r="X371" s="225"/>
      <c r="Y371" s="225"/>
      <c r="Z371" s="225"/>
      <c r="AA371" s="225"/>
      <c r="AB371" s="225"/>
      <c r="AC371" s="225"/>
      <c r="AD371" s="225"/>
      <c r="AE371" s="225"/>
      <c r="AF371" s="225"/>
      <c r="AI371" s="225"/>
      <c r="AJ371" s="225"/>
      <c r="AK371" s="225"/>
      <c r="AL371" s="225"/>
      <c r="AM371" s="225"/>
      <c r="AN371" s="225"/>
      <c r="AO371" s="225"/>
    </row>
    <row r="372" spans="4:41" x14ac:dyDescent="0.35">
      <c r="D372" s="31"/>
      <c r="E372" s="31"/>
      <c r="F372" s="28"/>
      <c r="G372" s="28"/>
      <c r="H372" s="28"/>
      <c r="I372" s="28"/>
      <c r="J372" s="28"/>
      <c r="K372" s="28"/>
      <c r="L372" s="28"/>
      <c r="M372" s="28"/>
      <c r="N372" s="28"/>
      <c r="O372" s="28"/>
      <c r="P372" s="28"/>
      <c r="Q372" s="61"/>
      <c r="R372" s="41"/>
      <c r="S372" s="31"/>
      <c r="T372" s="31"/>
      <c r="U372" s="225"/>
      <c r="V372" s="225"/>
      <c r="W372" s="225"/>
      <c r="X372" s="225"/>
      <c r="Y372" s="225"/>
      <c r="Z372" s="225"/>
      <c r="AA372" s="225"/>
      <c r="AB372" s="225"/>
      <c r="AC372" s="225"/>
      <c r="AD372" s="225"/>
      <c r="AE372" s="225"/>
      <c r="AF372" s="225"/>
      <c r="AI372" s="225"/>
      <c r="AJ372" s="225"/>
      <c r="AK372" s="225"/>
      <c r="AL372" s="225"/>
      <c r="AM372" s="225"/>
      <c r="AN372" s="225"/>
      <c r="AO372" s="225"/>
    </row>
    <row r="373" spans="4:41" x14ac:dyDescent="0.35">
      <c r="D373" s="31"/>
      <c r="E373" s="31"/>
      <c r="F373" s="28"/>
      <c r="G373" s="28"/>
      <c r="H373" s="28"/>
      <c r="I373" s="28"/>
      <c r="J373" s="28"/>
      <c r="K373" s="28"/>
      <c r="L373" s="28"/>
      <c r="M373" s="28"/>
      <c r="N373" s="28"/>
      <c r="O373" s="28"/>
      <c r="P373" s="28"/>
      <c r="Q373" s="61"/>
      <c r="R373" s="41"/>
      <c r="S373" s="31"/>
      <c r="T373" s="31"/>
      <c r="U373" s="225"/>
      <c r="V373" s="225"/>
      <c r="W373" s="225"/>
      <c r="X373" s="225"/>
      <c r="Y373" s="225"/>
      <c r="Z373" s="225"/>
      <c r="AA373" s="225"/>
      <c r="AB373" s="225"/>
      <c r="AC373" s="225"/>
      <c r="AD373" s="225"/>
      <c r="AE373" s="225"/>
      <c r="AF373" s="225"/>
      <c r="AI373" s="225"/>
      <c r="AJ373" s="225"/>
      <c r="AK373" s="225"/>
      <c r="AL373" s="225"/>
      <c r="AM373" s="225"/>
      <c r="AN373" s="225"/>
      <c r="AO373" s="225"/>
    </row>
    <row r="374" spans="4:41" x14ac:dyDescent="0.35">
      <c r="D374" s="31"/>
      <c r="E374" s="31"/>
      <c r="F374" s="28"/>
      <c r="G374" s="28"/>
      <c r="H374" s="28"/>
      <c r="I374" s="28"/>
      <c r="J374" s="28"/>
      <c r="K374" s="28"/>
      <c r="L374" s="28"/>
      <c r="M374" s="28"/>
      <c r="N374" s="28"/>
      <c r="O374" s="28"/>
      <c r="P374" s="28"/>
      <c r="Q374" s="61"/>
      <c r="R374" s="41"/>
      <c r="S374" s="31"/>
      <c r="T374" s="31"/>
      <c r="U374" s="225"/>
      <c r="V374" s="225"/>
      <c r="W374" s="225"/>
      <c r="X374" s="225"/>
      <c r="Y374" s="225"/>
      <c r="Z374" s="225"/>
      <c r="AA374" s="225"/>
      <c r="AB374" s="225"/>
      <c r="AC374" s="225"/>
      <c r="AD374" s="225"/>
      <c r="AE374" s="225"/>
      <c r="AF374" s="225"/>
      <c r="AI374" s="225"/>
      <c r="AJ374" s="225"/>
      <c r="AK374" s="225"/>
      <c r="AL374" s="225"/>
      <c r="AM374" s="225"/>
      <c r="AN374" s="225"/>
      <c r="AO374" s="225"/>
    </row>
    <row r="375" spans="4:41" x14ac:dyDescent="0.35">
      <c r="D375" s="31"/>
      <c r="E375" s="31"/>
      <c r="F375" s="28"/>
      <c r="G375" s="28"/>
      <c r="H375" s="28"/>
      <c r="I375" s="28"/>
      <c r="J375" s="28"/>
      <c r="K375" s="28"/>
      <c r="L375" s="28"/>
      <c r="M375" s="28"/>
      <c r="N375" s="28"/>
      <c r="O375" s="28"/>
      <c r="P375" s="28"/>
      <c r="Q375" s="61"/>
      <c r="R375" s="41"/>
      <c r="S375" s="31"/>
      <c r="T375" s="31"/>
      <c r="U375" s="225"/>
      <c r="V375" s="225"/>
      <c r="W375" s="225"/>
      <c r="X375" s="225"/>
      <c r="Y375" s="225"/>
      <c r="Z375" s="225"/>
      <c r="AA375" s="225"/>
      <c r="AB375" s="225"/>
      <c r="AC375" s="225"/>
      <c r="AD375" s="225"/>
      <c r="AE375" s="225"/>
      <c r="AF375" s="225"/>
      <c r="AI375" s="225"/>
      <c r="AJ375" s="225"/>
      <c r="AK375" s="225"/>
      <c r="AL375" s="225"/>
      <c r="AM375" s="225"/>
      <c r="AN375" s="225"/>
      <c r="AO375" s="225"/>
    </row>
    <row r="376" spans="4:41" x14ac:dyDescent="0.35">
      <c r="D376" s="31"/>
      <c r="E376" s="31"/>
      <c r="F376" s="28"/>
      <c r="G376" s="28"/>
      <c r="H376" s="28"/>
      <c r="I376" s="28"/>
      <c r="J376" s="28"/>
      <c r="K376" s="28"/>
      <c r="L376" s="28"/>
      <c r="M376" s="28"/>
      <c r="N376" s="28"/>
      <c r="O376" s="28"/>
      <c r="P376" s="28"/>
      <c r="Q376" s="61"/>
      <c r="R376" s="41"/>
      <c r="S376" s="31"/>
      <c r="T376" s="31"/>
      <c r="U376" s="225"/>
      <c r="V376" s="225"/>
      <c r="W376" s="225"/>
      <c r="X376" s="225"/>
      <c r="Y376" s="225"/>
      <c r="Z376" s="225"/>
      <c r="AA376" s="225"/>
      <c r="AB376" s="225"/>
      <c r="AC376" s="225"/>
      <c r="AD376" s="225"/>
      <c r="AE376" s="225"/>
      <c r="AF376" s="225"/>
      <c r="AI376" s="225"/>
      <c r="AJ376" s="225"/>
      <c r="AK376" s="225"/>
      <c r="AL376" s="225"/>
      <c r="AM376" s="225"/>
      <c r="AN376" s="225"/>
      <c r="AO376" s="225"/>
    </row>
    <row r="377" spans="4:41" x14ac:dyDescent="0.35">
      <c r="D377" s="31"/>
      <c r="E377" s="31"/>
      <c r="F377" s="28"/>
      <c r="G377" s="28"/>
      <c r="H377" s="28"/>
      <c r="I377" s="28"/>
      <c r="J377" s="28"/>
      <c r="K377" s="28"/>
      <c r="L377" s="28"/>
      <c r="M377" s="28"/>
      <c r="N377" s="28"/>
      <c r="O377" s="28"/>
      <c r="P377" s="28"/>
      <c r="Q377" s="61"/>
      <c r="R377" s="41"/>
      <c r="S377" s="31"/>
      <c r="T377" s="31"/>
      <c r="U377" s="225"/>
      <c r="V377" s="225"/>
      <c r="W377" s="225"/>
      <c r="X377" s="225"/>
      <c r="Y377" s="225"/>
      <c r="Z377" s="225"/>
      <c r="AA377" s="225"/>
      <c r="AB377" s="225"/>
      <c r="AC377" s="225"/>
      <c r="AD377" s="225"/>
      <c r="AE377" s="225"/>
      <c r="AF377" s="225"/>
      <c r="AI377" s="225"/>
      <c r="AJ377" s="225"/>
      <c r="AK377" s="225"/>
      <c r="AL377" s="225"/>
      <c r="AM377" s="225"/>
      <c r="AN377" s="225"/>
      <c r="AO377" s="225"/>
    </row>
    <row r="378" spans="4:41" x14ac:dyDescent="0.35">
      <c r="D378" s="31"/>
      <c r="E378" s="31"/>
      <c r="F378" s="28"/>
      <c r="G378" s="28"/>
      <c r="H378" s="28"/>
      <c r="I378" s="28"/>
      <c r="J378" s="28"/>
      <c r="K378" s="28"/>
      <c r="L378" s="28"/>
      <c r="M378" s="28"/>
      <c r="N378" s="28"/>
      <c r="O378" s="28"/>
      <c r="P378" s="28"/>
      <c r="Q378" s="61"/>
      <c r="R378" s="41"/>
      <c r="S378" s="31"/>
      <c r="T378" s="31"/>
      <c r="U378" s="225"/>
      <c r="V378" s="225"/>
      <c r="W378" s="225"/>
      <c r="X378" s="225"/>
      <c r="Y378" s="225"/>
      <c r="Z378" s="225"/>
      <c r="AA378" s="225"/>
      <c r="AB378" s="225"/>
      <c r="AC378" s="225"/>
      <c r="AD378" s="225"/>
      <c r="AE378" s="225"/>
      <c r="AF378" s="225"/>
      <c r="AI378" s="225"/>
      <c r="AJ378" s="225"/>
      <c r="AK378" s="225"/>
      <c r="AL378" s="225"/>
      <c r="AM378" s="225"/>
      <c r="AN378" s="225"/>
      <c r="AO378" s="225"/>
    </row>
    <row r="379" spans="4:41" x14ac:dyDescent="0.35">
      <c r="D379" s="31"/>
      <c r="E379" s="31"/>
      <c r="F379" s="28"/>
      <c r="G379" s="28"/>
      <c r="H379" s="28"/>
      <c r="I379" s="28"/>
      <c r="J379" s="28"/>
      <c r="K379" s="28"/>
      <c r="L379" s="28"/>
      <c r="M379" s="28"/>
      <c r="N379" s="28"/>
      <c r="O379" s="28"/>
      <c r="P379" s="28"/>
      <c r="Q379" s="61"/>
      <c r="R379" s="41"/>
      <c r="S379" s="31"/>
      <c r="T379" s="31"/>
      <c r="U379" s="225"/>
      <c r="V379" s="225"/>
      <c r="W379" s="225"/>
      <c r="X379" s="225"/>
      <c r="Y379" s="225"/>
      <c r="Z379" s="225"/>
      <c r="AA379" s="225"/>
      <c r="AB379" s="225"/>
      <c r="AC379" s="225"/>
      <c r="AD379" s="225"/>
      <c r="AE379" s="225"/>
      <c r="AF379" s="225"/>
      <c r="AI379" s="225"/>
      <c r="AJ379" s="225"/>
      <c r="AK379" s="225"/>
      <c r="AL379" s="225"/>
      <c r="AM379" s="225"/>
      <c r="AN379" s="225"/>
      <c r="AO379" s="225"/>
    </row>
    <row r="380" spans="4:41" x14ac:dyDescent="0.35">
      <c r="D380" s="31"/>
      <c r="E380" s="31"/>
      <c r="F380" s="28"/>
      <c r="G380" s="28"/>
      <c r="H380" s="28"/>
      <c r="I380" s="28"/>
      <c r="J380" s="28"/>
      <c r="K380" s="28"/>
      <c r="L380" s="28"/>
      <c r="M380" s="28"/>
      <c r="N380" s="28"/>
      <c r="O380" s="28"/>
      <c r="P380" s="28"/>
      <c r="Q380" s="61"/>
      <c r="R380" s="41"/>
      <c r="S380" s="31"/>
      <c r="T380" s="31"/>
      <c r="U380" s="225"/>
      <c r="V380" s="225"/>
      <c r="W380" s="225"/>
      <c r="X380" s="225"/>
      <c r="Y380" s="225"/>
      <c r="Z380" s="225"/>
      <c r="AA380" s="225"/>
      <c r="AB380" s="225"/>
      <c r="AC380" s="225"/>
      <c r="AD380" s="225"/>
      <c r="AE380" s="225"/>
      <c r="AF380" s="225"/>
      <c r="AI380" s="225"/>
      <c r="AJ380" s="225"/>
      <c r="AK380" s="225"/>
      <c r="AL380" s="225"/>
      <c r="AM380" s="225"/>
      <c r="AN380" s="225"/>
      <c r="AO380" s="225"/>
    </row>
    <row r="381" spans="4:41" x14ac:dyDescent="0.35">
      <c r="D381" s="31"/>
      <c r="E381" s="31"/>
      <c r="F381" s="28"/>
      <c r="G381" s="28"/>
      <c r="H381" s="28"/>
      <c r="I381" s="28"/>
      <c r="J381" s="28"/>
      <c r="K381" s="28"/>
      <c r="L381" s="28"/>
      <c r="M381" s="28"/>
      <c r="N381" s="28"/>
      <c r="O381" s="28"/>
      <c r="P381" s="28"/>
      <c r="Q381" s="61"/>
      <c r="R381" s="41"/>
      <c r="S381" s="31"/>
      <c r="T381" s="31"/>
      <c r="U381" s="225"/>
      <c r="V381" s="225"/>
      <c r="W381" s="225"/>
      <c r="X381" s="225"/>
      <c r="Y381" s="225"/>
      <c r="Z381" s="225"/>
      <c r="AA381" s="225"/>
      <c r="AB381" s="225"/>
      <c r="AC381" s="225"/>
      <c r="AD381" s="225"/>
      <c r="AE381" s="225"/>
      <c r="AF381" s="225"/>
      <c r="AI381" s="225"/>
      <c r="AJ381" s="225"/>
      <c r="AK381" s="225"/>
      <c r="AL381" s="225"/>
      <c r="AM381" s="225"/>
      <c r="AN381" s="225"/>
      <c r="AO381" s="225"/>
    </row>
    <row r="382" spans="4:41" x14ac:dyDescent="0.35">
      <c r="D382" s="31"/>
      <c r="E382" s="31"/>
      <c r="F382" s="28"/>
      <c r="G382" s="28"/>
      <c r="H382" s="28"/>
      <c r="I382" s="28"/>
      <c r="J382" s="28"/>
      <c r="K382" s="28"/>
      <c r="L382" s="28"/>
      <c r="M382" s="28"/>
      <c r="N382" s="28"/>
      <c r="O382" s="28"/>
      <c r="P382" s="28"/>
      <c r="Q382" s="61"/>
      <c r="R382" s="41"/>
      <c r="S382" s="31"/>
      <c r="T382" s="31"/>
      <c r="U382" s="225"/>
      <c r="V382" s="225"/>
      <c r="W382" s="225"/>
      <c r="X382" s="225"/>
      <c r="Y382" s="225"/>
      <c r="Z382" s="225"/>
      <c r="AA382" s="225"/>
      <c r="AB382" s="225"/>
      <c r="AC382" s="225"/>
      <c r="AD382" s="225"/>
      <c r="AE382" s="225"/>
      <c r="AF382" s="225"/>
      <c r="AI382" s="225"/>
      <c r="AJ382" s="225"/>
      <c r="AK382" s="225"/>
      <c r="AL382" s="225"/>
      <c r="AM382" s="225"/>
      <c r="AN382" s="225"/>
      <c r="AO382" s="225"/>
    </row>
    <row r="383" spans="4:41" x14ac:dyDescent="0.35">
      <c r="D383" s="31"/>
      <c r="E383" s="31"/>
      <c r="F383" s="28"/>
      <c r="G383" s="28"/>
      <c r="H383" s="28"/>
      <c r="I383" s="28"/>
      <c r="J383" s="28"/>
      <c r="K383" s="28"/>
      <c r="L383" s="28"/>
      <c r="M383" s="28"/>
      <c r="N383" s="28"/>
      <c r="O383" s="28"/>
      <c r="P383" s="28"/>
      <c r="Q383" s="61"/>
      <c r="R383" s="41"/>
      <c r="S383" s="31"/>
      <c r="T383" s="31"/>
      <c r="U383" s="225"/>
      <c r="V383" s="225"/>
      <c r="W383" s="225"/>
      <c r="X383" s="225"/>
      <c r="Y383" s="225"/>
      <c r="Z383" s="225"/>
      <c r="AA383" s="225"/>
      <c r="AB383" s="225"/>
      <c r="AC383" s="225"/>
      <c r="AD383" s="225"/>
      <c r="AE383" s="225"/>
      <c r="AF383" s="225"/>
      <c r="AI383" s="225"/>
      <c r="AJ383" s="225"/>
      <c r="AK383" s="225"/>
      <c r="AL383" s="225"/>
      <c r="AM383" s="225"/>
      <c r="AN383" s="225"/>
      <c r="AO383" s="225"/>
    </row>
    <row r="384" spans="4:41" x14ac:dyDescent="0.35">
      <c r="D384" s="31"/>
      <c r="E384" s="31"/>
      <c r="F384" s="28"/>
      <c r="G384" s="28"/>
      <c r="H384" s="28"/>
      <c r="I384" s="28"/>
      <c r="J384" s="28"/>
      <c r="K384" s="28"/>
      <c r="L384" s="28"/>
      <c r="M384" s="28"/>
      <c r="N384" s="28"/>
      <c r="O384" s="28"/>
      <c r="P384" s="28"/>
      <c r="Q384" s="61"/>
      <c r="R384" s="41"/>
      <c r="S384" s="31"/>
      <c r="T384" s="31"/>
      <c r="U384" s="225"/>
      <c r="V384" s="225"/>
      <c r="W384" s="225"/>
      <c r="X384" s="225"/>
      <c r="Y384" s="225"/>
      <c r="Z384" s="225"/>
      <c r="AA384" s="225"/>
      <c r="AB384" s="225"/>
      <c r="AC384" s="225"/>
      <c r="AD384" s="225"/>
      <c r="AE384" s="225"/>
      <c r="AF384" s="225"/>
      <c r="AI384" s="225"/>
      <c r="AJ384" s="225"/>
      <c r="AK384" s="225"/>
      <c r="AL384" s="225"/>
      <c r="AM384" s="225"/>
      <c r="AN384" s="225"/>
      <c r="AO384" s="225"/>
    </row>
    <row r="385" spans="4:41" x14ac:dyDescent="0.35">
      <c r="D385" s="31"/>
      <c r="E385" s="31"/>
      <c r="F385" s="28"/>
      <c r="G385" s="28"/>
      <c r="H385" s="28"/>
      <c r="I385" s="28"/>
      <c r="J385" s="28"/>
      <c r="K385" s="28"/>
      <c r="L385" s="28"/>
      <c r="M385" s="28"/>
      <c r="N385" s="28"/>
      <c r="O385" s="28"/>
      <c r="P385" s="28"/>
      <c r="Q385" s="61"/>
      <c r="R385" s="41"/>
      <c r="S385" s="31"/>
      <c r="T385" s="31"/>
      <c r="U385" s="225"/>
      <c r="V385" s="225"/>
      <c r="W385" s="225"/>
      <c r="X385" s="225"/>
      <c r="Y385" s="225"/>
      <c r="Z385" s="225"/>
      <c r="AA385" s="225"/>
      <c r="AB385" s="225"/>
      <c r="AC385" s="225"/>
      <c r="AD385" s="225"/>
      <c r="AE385" s="225"/>
      <c r="AF385" s="225"/>
      <c r="AI385" s="225"/>
      <c r="AJ385" s="225"/>
      <c r="AK385" s="225"/>
      <c r="AL385" s="225"/>
      <c r="AM385" s="225"/>
      <c r="AN385" s="225"/>
      <c r="AO385" s="225"/>
    </row>
    <row r="386" spans="4:41" x14ac:dyDescent="0.35">
      <c r="D386" s="31"/>
      <c r="E386" s="31"/>
      <c r="F386" s="28"/>
      <c r="G386" s="28"/>
      <c r="H386" s="28"/>
      <c r="I386" s="28"/>
      <c r="J386" s="28"/>
      <c r="K386" s="28"/>
      <c r="L386" s="28"/>
      <c r="M386" s="28"/>
      <c r="N386" s="28"/>
      <c r="O386" s="28"/>
      <c r="P386" s="28"/>
      <c r="Q386" s="61"/>
      <c r="R386" s="41"/>
      <c r="S386" s="31"/>
      <c r="T386" s="31"/>
      <c r="U386" s="225"/>
      <c r="V386" s="225"/>
      <c r="W386" s="225"/>
      <c r="X386" s="225"/>
      <c r="Y386" s="225"/>
      <c r="Z386" s="225"/>
      <c r="AA386" s="225"/>
      <c r="AB386" s="225"/>
      <c r="AC386" s="225"/>
      <c r="AD386" s="225"/>
      <c r="AE386" s="225"/>
      <c r="AF386" s="225"/>
      <c r="AI386" s="225"/>
      <c r="AJ386" s="225"/>
      <c r="AK386" s="225"/>
      <c r="AL386" s="225"/>
      <c r="AM386" s="225"/>
      <c r="AN386" s="225"/>
      <c r="AO386" s="225"/>
    </row>
    <row r="387" spans="4:41" x14ac:dyDescent="0.35">
      <c r="D387" s="31"/>
      <c r="E387" s="31"/>
      <c r="F387" s="28"/>
      <c r="G387" s="28"/>
      <c r="H387" s="28"/>
      <c r="I387" s="28"/>
      <c r="J387" s="28"/>
      <c r="K387" s="28"/>
      <c r="L387" s="28"/>
      <c r="M387" s="28"/>
      <c r="N387" s="28"/>
      <c r="O387" s="28"/>
      <c r="P387" s="28"/>
      <c r="Q387" s="61"/>
      <c r="R387" s="41"/>
      <c r="S387" s="31"/>
      <c r="T387" s="31"/>
      <c r="U387" s="225"/>
      <c r="V387" s="225"/>
      <c r="W387" s="225"/>
      <c r="X387" s="225"/>
      <c r="Y387" s="225"/>
      <c r="Z387" s="225"/>
      <c r="AA387" s="225"/>
      <c r="AB387" s="225"/>
      <c r="AC387" s="225"/>
      <c r="AD387" s="225"/>
      <c r="AE387" s="225"/>
      <c r="AF387" s="225"/>
      <c r="AI387" s="225"/>
      <c r="AJ387" s="225"/>
      <c r="AK387" s="225"/>
      <c r="AL387" s="225"/>
      <c r="AM387" s="225"/>
      <c r="AN387" s="225"/>
      <c r="AO387" s="225"/>
    </row>
    <row r="388" spans="4:41" x14ac:dyDescent="0.35">
      <c r="D388" s="31"/>
      <c r="E388" s="31"/>
      <c r="F388" s="28"/>
      <c r="G388" s="28"/>
      <c r="H388" s="28"/>
      <c r="I388" s="28"/>
      <c r="J388" s="28"/>
      <c r="K388" s="28"/>
      <c r="L388" s="28"/>
      <c r="M388" s="28"/>
      <c r="N388" s="28"/>
      <c r="O388" s="28"/>
      <c r="P388" s="28"/>
      <c r="Q388" s="61"/>
      <c r="R388" s="41"/>
      <c r="S388" s="31"/>
      <c r="T388" s="31"/>
      <c r="U388" s="225"/>
      <c r="V388" s="225"/>
      <c r="W388" s="225"/>
      <c r="X388" s="225"/>
      <c r="Y388" s="225"/>
      <c r="Z388" s="225"/>
      <c r="AA388" s="225"/>
      <c r="AB388" s="225"/>
      <c r="AC388" s="225"/>
      <c r="AD388" s="225"/>
      <c r="AE388" s="225"/>
      <c r="AF388" s="225"/>
      <c r="AI388" s="225"/>
      <c r="AJ388" s="225"/>
      <c r="AK388" s="225"/>
      <c r="AL388" s="225"/>
      <c r="AM388" s="225"/>
      <c r="AN388" s="225"/>
      <c r="AO388" s="225"/>
    </row>
    <row r="389" spans="4:41" x14ac:dyDescent="0.35">
      <c r="D389" s="31"/>
      <c r="E389" s="31"/>
      <c r="F389" s="28"/>
      <c r="G389" s="28"/>
      <c r="H389" s="28"/>
      <c r="I389" s="28"/>
      <c r="J389" s="28"/>
      <c r="K389" s="28"/>
      <c r="L389" s="28"/>
      <c r="M389" s="28"/>
      <c r="N389" s="28"/>
      <c r="O389" s="28"/>
      <c r="P389" s="28"/>
      <c r="Q389" s="61"/>
      <c r="R389" s="41"/>
      <c r="S389" s="31"/>
      <c r="T389" s="31"/>
      <c r="U389" s="225"/>
      <c r="V389" s="225"/>
      <c r="W389" s="225"/>
      <c r="X389" s="225"/>
      <c r="Y389" s="225"/>
      <c r="Z389" s="225"/>
      <c r="AA389" s="225"/>
      <c r="AB389" s="225"/>
      <c r="AC389" s="225"/>
      <c r="AD389" s="225"/>
      <c r="AE389" s="225"/>
      <c r="AF389" s="225"/>
      <c r="AI389" s="225"/>
      <c r="AJ389" s="225"/>
      <c r="AK389" s="225"/>
      <c r="AL389" s="225"/>
      <c r="AM389" s="225"/>
      <c r="AN389" s="225"/>
      <c r="AO389" s="225"/>
    </row>
    <row r="390" spans="4:41" x14ac:dyDescent="0.35">
      <c r="D390" s="31"/>
      <c r="E390" s="31"/>
      <c r="F390" s="28"/>
      <c r="G390" s="28"/>
      <c r="H390" s="28"/>
      <c r="I390" s="28"/>
      <c r="J390" s="28"/>
      <c r="K390" s="28"/>
      <c r="L390" s="28"/>
      <c r="M390" s="28"/>
      <c r="N390" s="28"/>
      <c r="O390" s="28"/>
      <c r="P390" s="28"/>
      <c r="Q390" s="61"/>
      <c r="R390" s="41"/>
      <c r="S390" s="31"/>
      <c r="T390" s="31"/>
      <c r="U390" s="225"/>
      <c r="V390" s="225"/>
      <c r="W390" s="225"/>
      <c r="X390" s="225"/>
      <c r="Y390" s="225"/>
      <c r="Z390" s="225"/>
      <c r="AA390" s="225"/>
      <c r="AB390" s="225"/>
      <c r="AC390" s="225"/>
      <c r="AD390" s="225"/>
      <c r="AE390" s="225"/>
      <c r="AF390" s="225"/>
      <c r="AI390" s="225"/>
      <c r="AJ390" s="225"/>
      <c r="AK390" s="225"/>
      <c r="AL390" s="225"/>
      <c r="AM390" s="225"/>
      <c r="AN390" s="225"/>
      <c r="AO390" s="225"/>
    </row>
    <row r="391" spans="4:41" x14ac:dyDescent="0.35">
      <c r="D391" s="31"/>
      <c r="E391" s="31"/>
      <c r="F391" s="28"/>
      <c r="G391" s="28"/>
      <c r="H391" s="28"/>
      <c r="I391" s="28"/>
      <c r="J391" s="28"/>
      <c r="K391" s="28"/>
      <c r="L391" s="28"/>
      <c r="M391" s="28"/>
      <c r="N391" s="28"/>
      <c r="O391" s="28"/>
      <c r="P391" s="28"/>
      <c r="Q391" s="61"/>
      <c r="R391" s="41"/>
      <c r="S391" s="31"/>
      <c r="T391" s="31"/>
      <c r="U391" s="225"/>
      <c r="V391" s="225"/>
      <c r="W391" s="225"/>
      <c r="X391" s="225"/>
      <c r="Y391" s="225"/>
      <c r="Z391" s="225"/>
      <c r="AA391" s="225"/>
      <c r="AB391" s="225"/>
      <c r="AC391" s="225"/>
      <c r="AD391" s="225"/>
      <c r="AE391" s="225"/>
      <c r="AF391" s="225"/>
      <c r="AI391" s="225"/>
      <c r="AJ391" s="225"/>
      <c r="AK391" s="225"/>
      <c r="AL391" s="225"/>
      <c r="AM391" s="225"/>
      <c r="AN391" s="225"/>
      <c r="AO391" s="225"/>
    </row>
    <row r="392" spans="4:41" x14ac:dyDescent="0.35">
      <c r="D392" s="31"/>
      <c r="E392" s="31"/>
      <c r="F392" s="28"/>
      <c r="G392" s="28"/>
      <c r="H392" s="28"/>
      <c r="I392" s="28"/>
      <c r="J392" s="28"/>
      <c r="K392" s="28"/>
      <c r="L392" s="28"/>
      <c r="M392" s="28"/>
      <c r="N392" s="28"/>
      <c r="O392" s="28"/>
      <c r="P392" s="28"/>
      <c r="Q392" s="61"/>
      <c r="R392" s="41"/>
      <c r="S392" s="31"/>
      <c r="T392" s="31"/>
      <c r="U392" s="225"/>
      <c r="V392" s="225"/>
      <c r="W392" s="225"/>
      <c r="X392" s="225"/>
      <c r="Y392" s="225"/>
      <c r="Z392" s="225"/>
      <c r="AA392" s="225"/>
      <c r="AB392" s="225"/>
      <c r="AC392" s="225"/>
      <c r="AD392" s="225"/>
      <c r="AE392" s="225"/>
      <c r="AF392" s="225"/>
      <c r="AI392" s="225"/>
      <c r="AJ392" s="225"/>
      <c r="AK392" s="225"/>
      <c r="AL392" s="225"/>
      <c r="AM392" s="225"/>
      <c r="AN392" s="225"/>
      <c r="AO392" s="225"/>
    </row>
    <row r="393" spans="4:41" x14ac:dyDescent="0.35">
      <c r="D393" s="31"/>
      <c r="E393" s="31"/>
      <c r="F393" s="28"/>
      <c r="G393" s="28"/>
      <c r="H393" s="28"/>
      <c r="I393" s="28"/>
      <c r="J393" s="28"/>
      <c r="K393" s="28"/>
      <c r="L393" s="28"/>
      <c r="M393" s="28"/>
      <c r="N393" s="28"/>
      <c r="O393" s="28"/>
      <c r="P393" s="28"/>
      <c r="Q393" s="61"/>
      <c r="R393" s="41"/>
      <c r="S393" s="31"/>
      <c r="T393" s="31"/>
      <c r="U393" s="225"/>
      <c r="V393" s="225"/>
      <c r="W393" s="225"/>
      <c r="X393" s="225"/>
      <c r="Y393" s="225"/>
      <c r="Z393" s="225"/>
      <c r="AA393" s="225"/>
      <c r="AB393" s="225"/>
      <c r="AC393" s="225"/>
      <c r="AD393" s="225"/>
      <c r="AE393" s="225"/>
      <c r="AF393" s="225"/>
      <c r="AI393" s="225"/>
      <c r="AJ393" s="225"/>
      <c r="AK393" s="225"/>
      <c r="AL393" s="225"/>
      <c r="AM393" s="225"/>
      <c r="AN393" s="225"/>
      <c r="AO393" s="225"/>
    </row>
    <row r="394" spans="4:41" x14ac:dyDescent="0.35">
      <c r="D394" s="31"/>
      <c r="E394" s="31"/>
      <c r="F394" s="28"/>
      <c r="G394" s="28"/>
      <c r="H394" s="28"/>
      <c r="I394" s="28"/>
      <c r="J394" s="28"/>
      <c r="K394" s="28"/>
      <c r="L394" s="28"/>
      <c r="M394" s="28"/>
      <c r="N394" s="28"/>
      <c r="O394" s="28"/>
      <c r="P394" s="28"/>
      <c r="Q394" s="61"/>
      <c r="R394" s="41"/>
      <c r="S394" s="31"/>
      <c r="T394" s="31"/>
      <c r="U394" s="225"/>
      <c r="V394" s="225"/>
      <c r="W394" s="225"/>
      <c r="X394" s="225"/>
      <c r="Y394" s="225"/>
      <c r="Z394" s="225"/>
      <c r="AA394" s="225"/>
      <c r="AB394" s="225"/>
      <c r="AC394" s="225"/>
      <c r="AD394" s="225"/>
      <c r="AE394" s="225"/>
      <c r="AF394" s="225"/>
      <c r="AI394" s="225"/>
      <c r="AJ394" s="225"/>
      <c r="AK394" s="225"/>
      <c r="AL394" s="225"/>
      <c r="AM394" s="225"/>
      <c r="AN394" s="225"/>
      <c r="AO394" s="225"/>
    </row>
    <row r="395" spans="4:41" x14ac:dyDescent="0.35">
      <c r="D395" s="31"/>
      <c r="E395" s="31"/>
      <c r="F395" s="28"/>
      <c r="G395" s="28"/>
      <c r="H395" s="28"/>
      <c r="I395" s="28"/>
      <c r="J395" s="28"/>
      <c r="K395" s="28"/>
      <c r="L395" s="28"/>
      <c r="M395" s="28"/>
      <c r="N395" s="28"/>
      <c r="O395" s="28"/>
      <c r="P395" s="28"/>
      <c r="Q395" s="61"/>
      <c r="R395" s="41"/>
      <c r="S395" s="31"/>
      <c r="T395" s="31"/>
      <c r="U395" s="225"/>
      <c r="V395" s="225"/>
      <c r="W395" s="225"/>
      <c r="X395" s="225"/>
      <c r="Y395" s="225"/>
      <c r="Z395" s="225"/>
      <c r="AA395" s="225"/>
      <c r="AB395" s="225"/>
      <c r="AC395" s="225"/>
      <c r="AD395" s="225"/>
      <c r="AE395" s="225"/>
      <c r="AF395" s="225"/>
      <c r="AI395" s="225"/>
      <c r="AJ395" s="225"/>
      <c r="AK395" s="225"/>
      <c r="AL395" s="225"/>
      <c r="AM395" s="225"/>
      <c r="AN395" s="225"/>
      <c r="AO395" s="225"/>
    </row>
    <row r="396" spans="4:41" x14ac:dyDescent="0.35">
      <c r="D396" s="31"/>
      <c r="E396" s="31"/>
      <c r="F396" s="28"/>
      <c r="G396" s="28"/>
      <c r="H396" s="28"/>
      <c r="I396" s="28"/>
      <c r="J396" s="28"/>
      <c r="K396" s="28"/>
      <c r="L396" s="28"/>
      <c r="M396" s="28"/>
      <c r="N396" s="28"/>
      <c r="O396" s="28"/>
      <c r="P396" s="28"/>
      <c r="Q396" s="61"/>
      <c r="R396" s="41"/>
      <c r="S396" s="31"/>
      <c r="T396" s="31"/>
      <c r="U396" s="225"/>
      <c r="V396" s="225"/>
      <c r="W396" s="225"/>
      <c r="X396" s="225"/>
      <c r="Y396" s="225"/>
      <c r="Z396" s="225"/>
      <c r="AA396" s="225"/>
      <c r="AB396" s="225"/>
      <c r="AC396" s="225"/>
      <c r="AD396" s="225"/>
      <c r="AE396" s="225"/>
      <c r="AF396" s="225"/>
      <c r="AI396" s="225"/>
      <c r="AJ396" s="225"/>
      <c r="AK396" s="225"/>
      <c r="AL396" s="225"/>
      <c r="AM396" s="225"/>
      <c r="AN396" s="225"/>
      <c r="AO396" s="225"/>
    </row>
    <row r="397" spans="4:41" x14ac:dyDescent="0.35">
      <c r="D397" s="31"/>
      <c r="E397" s="31"/>
      <c r="F397" s="28"/>
      <c r="G397" s="28"/>
      <c r="H397" s="28"/>
      <c r="I397" s="28"/>
      <c r="J397" s="28"/>
      <c r="K397" s="28"/>
      <c r="L397" s="28"/>
      <c r="M397" s="28"/>
      <c r="N397" s="28"/>
      <c r="O397" s="28"/>
      <c r="P397" s="28"/>
      <c r="Q397" s="61"/>
      <c r="R397" s="41"/>
      <c r="S397" s="31"/>
      <c r="T397" s="31"/>
      <c r="U397" s="225"/>
      <c r="V397" s="225"/>
      <c r="W397" s="225"/>
      <c r="X397" s="225"/>
      <c r="Y397" s="225"/>
      <c r="Z397" s="225"/>
      <c r="AA397" s="225"/>
      <c r="AB397" s="225"/>
      <c r="AC397" s="225"/>
      <c r="AD397" s="225"/>
      <c r="AE397" s="225"/>
      <c r="AF397" s="225"/>
      <c r="AI397" s="225"/>
      <c r="AJ397" s="225"/>
      <c r="AK397" s="225"/>
      <c r="AL397" s="225"/>
      <c r="AM397" s="225"/>
      <c r="AN397" s="225"/>
      <c r="AO397" s="225"/>
    </row>
    <row r="398" spans="4:41" x14ac:dyDescent="0.35">
      <c r="D398" s="31"/>
      <c r="E398" s="31"/>
      <c r="F398" s="28"/>
      <c r="G398" s="28"/>
      <c r="H398" s="28"/>
      <c r="I398" s="28"/>
      <c r="J398" s="28"/>
      <c r="K398" s="28"/>
      <c r="L398" s="28"/>
      <c r="M398" s="28"/>
      <c r="N398" s="28"/>
      <c r="O398" s="28"/>
      <c r="P398" s="28"/>
      <c r="Q398" s="61"/>
      <c r="R398" s="41"/>
      <c r="S398" s="31"/>
      <c r="T398" s="31"/>
      <c r="U398" s="225"/>
      <c r="V398" s="225"/>
      <c r="W398" s="225"/>
      <c r="X398" s="225"/>
      <c r="Y398" s="225"/>
      <c r="Z398" s="225"/>
      <c r="AA398" s="225"/>
      <c r="AB398" s="225"/>
      <c r="AC398" s="225"/>
      <c r="AD398" s="225"/>
      <c r="AE398" s="225"/>
      <c r="AF398" s="225"/>
      <c r="AI398" s="225"/>
      <c r="AJ398" s="225"/>
      <c r="AK398" s="225"/>
      <c r="AL398" s="225"/>
      <c r="AM398" s="225"/>
      <c r="AN398" s="225"/>
      <c r="AO398" s="225"/>
    </row>
    <row r="399" spans="4:41" x14ac:dyDescent="0.35">
      <c r="D399" s="31"/>
      <c r="E399" s="31"/>
      <c r="F399" s="28"/>
      <c r="G399" s="28"/>
      <c r="H399" s="28"/>
      <c r="I399" s="28"/>
      <c r="J399" s="28"/>
      <c r="K399" s="28"/>
      <c r="L399" s="28"/>
      <c r="M399" s="28"/>
      <c r="N399" s="28"/>
      <c r="O399" s="28"/>
      <c r="P399" s="28"/>
      <c r="Q399" s="61"/>
      <c r="R399" s="41"/>
      <c r="S399" s="31"/>
      <c r="T399" s="31"/>
      <c r="U399" s="225"/>
      <c r="V399" s="225"/>
      <c r="W399" s="225"/>
      <c r="X399" s="225"/>
      <c r="Y399" s="225"/>
      <c r="Z399" s="225"/>
      <c r="AA399" s="225"/>
      <c r="AB399" s="225"/>
      <c r="AC399" s="225"/>
      <c r="AD399" s="225"/>
      <c r="AE399" s="225"/>
      <c r="AF399" s="225"/>
      <c r="AI399" s="225"/>
      <c r="AJ399" s="225"/>
      <c r="AK399" s="225"/>
      <c r="AL399" s="225"/>
      <c r="AM399" s="225"/>
      <c r="AN399" s="225"/>
      <c r="AO399" s="225"/>
    </row>
    <row r="400" spans="4:41" x14ac:dyDescent="0.35">
      <c r="D400" s="31"/>
      <c r="E400" s="31"/>
      <c r="F400" s="28"/>
      <c r="G400" s="28"/>
      <c r="H400" s="28"/>
      <c r="I400" s="28"/>
      <c r="J400" s="28"/>
      <c r="K400" s="28"/>
      <c r="L400" s="28"/>
      <c r="M400" s="28"/>
      <c r="N400" s="28"/>
      <c r="O400" s="28"/>
      <c r="P400" s="28"/>
      <c r="Q400" s="61"/>
      <c r="R400" s="41"/>
      <c r="S400" s="31"/>
      <c r="T400" s="31"/>
      <c r="U400" s="225"/>
      <c r="V400" s="225"/>
      <c r="W400" s="225"/>
      <c r="X400" s="225"/>
      <c r="Y400" s="225"/>
      <c r="Z400" s="225"/>
      <c r="AA400" s="225"/>
      <c r="AB400" s="225"/>
      <c r="AC400" s="225"/>
      <c r="AD400" s="225"/>
      <c r="AE400" s="225"/>
      <c r="AF400" s="225"/>
      <c r="AI400" s="225"/>
      <c r="AJ400" s="225"/>
      <c r="AK400" s="225"/>
      <c r="AL400" s="225"/>
      <c r="AM400" s="225"/>
      <c r="AN400" s="225"/>
      <c r="AO400" s="225"/>
    </row>
    <row r="401" spans="4:41" x14ac:dyDescent="0.35">
      <c r="D401" s="31"/>
      <c r="E401" s="31"/>
      <c r="F401" s="28"/>
      <c r="G401" s="28"/>
      <c r="H401" s="28"/>
      <c r="I401" s="28"/>
      <c r="J401" s="28"/>
      <c r="K401" s="28"/>
      <c r="L401" s="28"/>
      <c r="M401" s="28"/>
      <c r="N401" s="28"/>
      <c r="O401" s="28"/>
      <c r="P401" s="28"/>
      <c r="Q401" s="61"/>
      <c r="R401" s="41"/>
      <c r="S401" s="31"/>
      <c r="T401" s="31"/>
      <c r="U401" s="225"/>
      <c r="V401" s="225"/>
      <c r="W401" s="225"/>
      <c r="X401" s="225"/>
      <c r="Y401" s="225"/>
      <c r="Z401" s="225"/>
      <c r="AA401" s="225"/>
      <c r="AB401" s="225"/>
      <c r="AC401" s="225"/>
      <c r="AD401" s="225"/>
      <c r="AE401" s="225"/>
      <c r="AF401" s="225"/>
      <c r="AI401" s="225"/>
      <c r="AJ401" s="225"/>
      <c r="AK401" s="225"/>
      <c r="AL401" s="225"/>
      <c r="AM401" s="225"/>
      <c r="AN401" s="225"/>
      <c r="AO401" s="225"/>
    </row>
    <row r="402" spans="4:41" x14ac:dyDescent="0.35">
      <c r="D402" s="31"/>
      <c r="E402" s="31"/>
      <c r="F402" s="28"/>
      <c r="G402" s="28"/>
      <c r="H402" s="28"/>
      <c r="I402" s="28"/>
      <c r="J402" s="28"/>
      <c r="K402" s="28"/>
      <c r="L402" s="28"/>
      <c r="M402" s="28"/>
      <c r="N402" s="28"/>
      <c r="O402" s="28"/>
      <c r="P402" s="28"/>
      <c r="Q402" s="61"/>
      <c r="R402" s="41"/>
      <c r="S402" s="31"/>
      <c r="T402" s="31"/>
      <c r="U402" s="225"/>
      <c r="V402" s="225"/>
      <c r="W402" s="225"/>
      <c r="X402" s="225"/>
      <c r="Y402" s="225"/>
      <c r="Z402" s="225"/>
      <c r="AA402" s="225"/>
      <c r="AB402" s="225"/>
      <c r="AC402" s="225"/>
      <c r="AD402" s="225"/>
      <c r="AE402" s="225"/>
      <c r="AF402" s="225"/>
      <c r="AI402" s="225"/>
      <c r="AJ402" s="225"/>
      <c r="AK402" s="225"/>
      <c r="AL402" s="225"/>
      <c r="AM402" s="225"/>
      <c r="AN402" s="225"/>
      <c r="AO402" s="225"/>
    </row>
    <row r="403" spans="4:41" x14ac:dyDescent="0.35">
      <c r="D403" s="31"/>
      <c r="E403" s="31"/>
      <c r="F403" s="28"/>
      <c r="G403" s="28"/>
      <c r="H403" s="28"/>
      <c r="I403" s="28"/>
      <c r="J403" s="28"/>
      <c r="K403" s="28"/>
      <c r="L403" s="28"/>
      <c r="M403" s="28"/>
      <c r="N403" s="28"/>
      <c r="O403" s="28"/>
      <c r="P403" s="28"/>
      <c r="Q403" s="61"/>
      <c r="R403" s="41"/>
      <c r="S403" s="31"/>
      <c r="T403" s="31"/>
      <c r="U403" s="225"/>
      <c r="V403" s="225"/>
      <c r="W403" s="225"/>
      <c r="X403" s="225"/>
      <c r="Y403" s="225"/>
      <c r="Z403" s="225"/>
      <c r="AA403" s="225"/>
      <c r="AB403" s="225"/>
      <c r="AC403" s="225"/>
      <c r="AD403" s="225"/>
      <c r="AE403" s="225"/>
      <c r="AF403" s="225"/>
      <c r="AI403" s="225"/>
      <c r="AJ403" s="225"/>
      <c r="AK403" s="225"/>
      <c r="AL403" s="225"/>
      <c r="AM403" s="225"/>
      <c r="AN403" s="225"/>
      <c r="AO403" s="225"/>
    </row>
    <row r="404" spans="4:41" x14ac:dyDescent="0.35">
      <c r="D404" s="31"/>
      <c r="E404" s="31"/>
      <c r="F404" s="28"/>
      <c r="G404" s="28"/>
      <c r="H404" s="28"/>
      <c r="I404" s="28"/>
      <c r="J404" s="28"/>
      <c r="K404" s="28"/>
      <c r="L404" s="28"/>
      <c r="M404" s="28"/>
      <c r="N404" s="28"/>
      <c r="O404" s="28"/>
      <c r="P404" s="28"/>
      <c r="Q404" s="61"/>
      <c r="R404" s="41"/>
      <c r="S404" s="31"/>
      <c r="T404" s="31"/>
      <c r="U404" s="225"/>
      <c r="V404" s="225"/>
      <c r="W404" s="225"/>
      <c r="X404" s="225"/>
      <c r="Y404" s="225"/>
      <c r="Z404" s="225"/>
      <c r="AA404" s="225"/>
      <c r="AB404" s="225"/>
      <c r="AC404" s="225"/>
      <c r="AD404" s="225"/>
      <c r="AE404" s="225"/>
      <c r="AF404" s="225"/>
      <c r="AI404" s="225"/>
      <c r="AJ404" s="225"/>
      <c r="AK404" s="225"/>
      <c r="AL404" s="225"/>
      <c r="AM404" s="225"/>
      <c r="AN404" s="225"/>
      <c r="AO404" s="225"/>
    </row>
    <row r="405" spans="4:41" x14ac:dyDescent="0.35">
      <c r="D405" s="31"/>
      <c r="E405" s="31"/>
      <c r="F405" s="28"/>
      <c r="G405" s="28"/>
      <c r="H405" s="28"/>
      <c r="I405" s="28"/>
      <c r="J405" s="28"/>
      <c r="K405" s="28"/>
      <c r="L405" s="28"/>
      <c r="M405" s="28"/>
      <c r="N405" s="28"/>
      <c r="O405" s="28"/>
      <c r="P405" s="28"/>
      <c r="Q405" s="61"/>
      <c r="R405" s="41"/>
      <c r="S405" s="31"/>
      <c r="T405" s="31"/>
      <c r="U405" s="225"/>
      <c r="V405" s="225"/>
      <c r="W405" s="225"/>
      <c r="X405" s="225"/>
      <c r="Y405" s="225"/>
      <c r="Z405" s="225"/>
      <c r="AA405" s="225"/>
      <c r="AB405" s="225"/>
      <c r="AC405" s="225"/>
      <c r="AD405" s="225"/>
      <c r="AE405" s="225"/>
      <c r="AF405" s="225"/>
      <c r="AI405" s="225"/>
      <c r="AJ405" s="225"/>
      <c r="AK405" s="225"/>
      <c r="AL405" s="225"/>
      <c r="AM405" s="225"/>
      <c r="AN405" s="225"/>
      <c r="AO405" s="225"/>
    </row>
    <row r="406" spans="4:41" x14ac:dyDescent="0.35">
      <c r="D406" s="31"/>
      <c r="E406" s="31"/>
      <c r="F406" s="28"/>
      <c r="G406" s="28"/>
      <c r="H406" s="28"/>
      <c r="I406" s="28"/>
      <c r="J406" s="28"/>
      <c r="K406" s="28"/>
      <c r="L406" s="28"/>
      <c r="M406" s="28"/>
      <c r="N406" s="28"/>
      <c r="O406" s="28"/>
      <c r="P406" s="28"/>
      <c r="Q406" s="61"/>
      <c r="R406" s="41"/>
      <c r="S406" s="31"/>
      <c r="T406" s="31"/>
      <c r="U406" s="225"/>
      <c r="V406" s="225"/>
      <c r="W406" s="225"/>
      <c r="X406" s="225"/>
      <c r="Y406" s="225"/>
      <c r="Z406" s="225"/>
      <c r="AA406" s="225"/>
      <c r="AB406" s="225"/>
      <c r="AC406" s="225"/>
      <c r="AD406" s="225"/>
      <c r="AE406" s="225"/>
      <c r="AF406" s="225"/>
      <c r="AI406" s="225"/>
      <c r="AJ406" s="225"/>
      <c r="AK406" s="225"/>
      <c r="AL406" s="225"/>
      <c r="AM406" s="225"/>
      <c r="AN406" s="225"/>
      <c r="AO406" s="225"/>
    </row>
    <row r="407" spans="4:41" x14ac:dyDescent="0.35">
      <c r="D407" s="31"/>
      <c r="E407" s="31"/>
      <c r="F407" s="28"/>
      <c r="G407" s="28"/>
      <c r="H407" s="28"/>
      <c r="I407" s="28"/>
      <c r="J407" s="28"/>
      <c r="K407" s="28"/>
      <c r="L407" s="28"/>
      <c r="M407" s="28"/>
      <c r="N407" s="28"/>
      <c r="O407" s="28"/>
      <c r="P407" s="28"/>
      <c r="Q407" s="61"/>
      <c r="R407" s="41"/>
      <c r="S407" s="31"/>
      <c r="T407" s="31"/>
      <c r="U407" s="225"/>
      <c r="V407" s="225"/>
      <c r="W407" s="225"/>
      <c r="X407" s="225"/>
      <c r="Y407" s="225"/>
      <c r="Z407" s="225"/>
      <c r="AA407" s="225"/>
      <c r="AB407" s="225"/>
      <c r="AC407" s="225"/>
      <c r="AD407" s="225"/>
      <c r="AE407" s="225"/>
      <c r="AF407" s="225"/>
      <c r="AI407" s="225"/>
      <c r="AJ407" s="225"/>
      <c r="AK407" s="225"/>
      <c r="AL407" s="225"/>
      <c r="AM407" s="225"/>
      <c r="AN407" s="225"/>
      <c r="AO407" s="225"/>
    </row>
    <row r="408" spans="4:41" x14ac:dyDescent="0.35">
      <c r="D408" s="31"/>
      <c r="E408" s="31"/>
      <c r="F408" s="28"/>
      <c r="G408" s="28"/>
      <c r="H408" s="28"/>
      <c r="I408" s="28"/>
      <c r="J408" s="28"/>
      <c r="K408" s="28"/>
      <c r="L408" s="28"/>
      <c r="M408" s="28"/>
      <c r="N408" s="28"/>
      <c r="O408" s="28"/>
      <c r="P408" s="28"/>
      <c r="Q408" s="61"/>
      <c r="R408" s="41"/>
      <c r="S408" s="31"/>
      <c r="T408" s="31"/>
      <c r="U408" s="225"/>
      <c r="V408" s="225"/>
      <c r="W408" s="225"/>
      <c r="X408" s="225"/>
      <c r="Y408" s="225"/>
      <c r="Z408" s="225"/>
      <c r="AA408" s="225"/>
      <c r="AB408" s="225"/>
      <c r="AC408" s="225"/>
      <c r="AD408" s="225"/>
      <c r="AE408" s="225"/>
      <c r="AF408" s="225"/>
      <c r="AI408" s="225"/>
      <c r="AJ408" s="225"/>
      <c r="AK408" s="225"/>
      <c r="AL408" s="225"/>
      <c r="AM408" s="225"/>
      <c r="AN408" s="225"/>
      <c r="AO408" s="225"/>
    </row>
    <row r="409" spans="4:41" x14ac:dyDescent="0.35">
      <c r="D409" s="31"/>
      <c r="E409" s="31"/>
      <c r="F409" s="28"/>
      <c r="G409" s="28"/>
      <c r="H409" s="28"/>
      <c r="I409" s="28"/>
      <c r="J409" s="28"/>
      <c r="K409" s="28"/>
      <c r="L409" s="28"/>
      <c r="M409" s="28"/>
      <c r="N409" s="28"/>
      <c r="O409" s="28"/>
      <c r="P409" s="28"/>
      <c r="Q409" s="61"/>
      <c r="R409" s="41"/>
      <c r="S409" s="31"/>
      <c r="T409" s="31"/>
      <c r="U409" s="225"/>
      <c r="V409" s="225"/>
      <c r="W409" s="225"/>
      <c r="X409" s="225"/>
      <c r="Y409" s="225"/>
      <c r="Z409" s="225"/>
      <c r="AA409" s="225"/>
      <c r="AB409" s="225"/>
      <c r="AC409" s="225"/>
      <c r="AD409" s="225"/>
      <c r="AE409" s="225"/>
      <c r="AF409" s="225"/>
      <c r="AI409" s="225"/>
      <c r="AJ409" s="225"/>
      <c r="AK409" s="225"/>
      <c r="AL409" s="225"/>
      <c r="AM409" s="225"/>
      <c r="AN409" s="225"/>
      <c r="AO409" s="225"/>
    </row>
    <row r="410" spans="4:41" x14ac:dyDescent="0.35">
      <c r="D410" s="31"/>
      <c r="E410" s="31"/>
      <c r="F410" s="28"/>
      <c r="G410" s="28"/>
      <c r="H410" s="28"/>
      <c r="I410" s="28"/>
      <c r="J410" s="28"/>
      <c r="K410" s="28"/>
      <c r="L410" s="28"/>
      <c r="M410" s="28"/>
      <c r="N410" s="28"/>
      <c r="O410" s="28"/>
      <c r="P410" s="28"/>
      <c r="Q410" s="61"/>
      <c r="R410" s="41"/>
      <c r="S410" s="31"/>
      <c r="T410" s="31"/>
      <c r="U410" s="225"/>
      <c r="V410" s="225"/>
      <c r="W410" s="225"/>
      <c r="X410" s="225"/>
      <c r="Y410" s="225"/>
      <c r="Z410" s="225"/>
      <c r="AA410" s="225"/>
      <c r="AB410" s="225"/>
      <c r="AC410" s="225"/>
      <c r="AD410" s="225"/>
      <c r="AE410" s="225"/>
      <c r="AF410" s="225"/>
      <c r="AI410" s="225"/>
      <c r="AJ410" s="225"/>
      <c r="AK410" s="225"/>
      <c r="AL410" s="225"/>
      <c r="AM410" s="225"/>
      <c r="AN410" s="225"/>
      <c r="AO410" s="225"/>
    </row>
    <row r="411" spans="4:41" x14ac:dyDescent="0.35">
      <c r="D411" s="31"/>
      <c r="E411" s="31"/>
      <c r="F411" s="28"/>
      <c r="G411" s="28"/>
      <c r="H411" s="28"/>
      <c r="I411" s="28"/>
      <c r="J411" s="28"/>
      <c r="K411" s="28"/>
      <c r="L411" s="28"/>
      <c r="M411" s="28"/>
      <c r="N411" s="28"/>
      <c r="O411" s="28"/>
      <c r="P411" s="28"/>
      <c r="Q411" s="61"/>
      <c r="R411" s="41"/>
      <c r="S411" s="31"/>
      <c r="T411" s="31"/>
      <c r="U411" s="225"/>
      <c r="V411" s="225"/>
      <c r="W411" s="225"/>
      <c r="X411" s="225"/>
      <c r="Y411" s="225"/>
      <c r="Z411" s="225"/>
      <c r="AA411" s="225"/>
      <c r="AB411" s="225"/>
      <c r="AC411" s="225"/>
      <c r="AD411" s="225"/>
      <c r="AE411" s="225"/>
      <c r="AF411" s="225"/>
      <c r="AI411" s="225"/>
      <c r="AJ411" s="225"/>
      <c r="AK411" s="225"/>
      <c r="AL411" s="225"/>
      <c r="AM411" s="225"/>
      <c r="AN411" s="225"/>
      <c r="AO411" s="225"/>
    </row>
    <row r="412" spans="4:41" x14ac:dyDescent="0.35">
      <c r="D412" s="31"/>
      <c r="E412" s="31"/>
      <c r="F412" s="28"/>
      <c r="G412" s="28"/>
      <c r="H412" s="28"/>
      <c r="I412" s="28"/>
      <c r="J412" s="28"/>
      <c r="K412" s="28"/>
      <c r="L412" s="28"/>
      <c r="M412" s="28"/>
      <c r="N412" s="28"/>
      <c r="O412" s="28"/>
      <c r="P412" s="28"/>
      <c r="Q412" s="61"/>
      <c r="R412" s="41"/>
      <c r="S412" s="31"/>
      <c r="T412" s="31"/>
      <c r="U412" s="225"/>
      <c r="V412" s="225"/>
      <c r="W412" s="225"/>
      <c r="X412" s="225"/>
      <c r="Y412" s="225"/>
      <c r="Z412" s="225"/>
      <c r="AA412" s="225"/>
      <c r="AB412" s="225"/>
      <c r="AC412" s="225"/>
      <c r="AD412" s="225"/>
      <c r="AE412" s="225"/>
      <c r="AF412" s="225"/>
      <c r="AI412" s="225"/>
      <c r="AJ412" s="225"/>
      <c r="AK412" s="225"/>
      <c r="AL412" s="225"/>
      <c r="AM412" s="225"/>
      <c r="AN412" s="225"/>
      <c r="AO412" s="225"/>
    </row>
    <row r="413" spans="4:41" x14ac:dyDescent="0.35">
      <c r="D413" s="31"/>
      <c r="E413" s="31"/>
      <c r="F413" s="28"/>
      <c r="G413" s="28"/>
      <c r="H413" s="28"/>
      <c r="I413" s="28"/>
      <c r="J413" s="28"/>
      <c r="K413" s="28"/>
      <c r="L413" s="28"/>
      <c r="M413" s="28"/>
      <c r="N413" s="28"/>
      <c r="O413" s="28"/>
      <c r="P413" s="28"/>
      <c r="Q413" s="61"/>
      <c r="R413" s="41"/>
      <c r="S413" s="31"/>
      <c r="T413" s="31"/>
      <c r="U413" s="225"/>
      <c r="V413" s="225"/>
      <c r="W413" s="225"/>
      <c r="X413" s="225"/>
      <c r="Y413" s="225"/>
      <c r="Z413" s="225"/>
      <c r="AA413" s="225"/>
      <c r="AB413" s="225"/>
      <c r="AC413" s="225"/>
      <c r="AD413" s="225"/>
      <c r="AE413" s="225"/>
      <c r="AF413" s="225"/>
      <c r="AI413" s="225"/>
      <c r="AJ413" s="225"/>
      <c r="AK413" s="225"/>
      <c r="AL413" s="225"/>
      <c r="AM413" s="225"/>
      <c r="AN413" s="225"/>
      <c r="AO413" s="225"/>
    </row>
    <row r="414" spans="4:41" x14ac:dyDescent="0.35">
      <c r="D414" s="31"/>
      <c r="E414" s="31"/>
      <c r="F414" s="28"/>
      <c r="G414" s="28"/>
      <c r="H414" s="28"/>
      <c r="I414" s="28"/>
      <c r="J414" s="28"/>
      <c r="K414" s="28"/>
      <c r="L414" s="28"/>
      <c r="M414" s="28"/>
      <c r="N414" s="28"/>
      <c r="O414" s="28"/>
      <c r="P414" s="28"/>
      <c r="Q414" s="61"/>
      <c r="R414" s="41"/>
      <c r="S414" s="31"/>
      <c r="T414" s="31"/>
      <c r="U414" s="225"/>
      <c r="V414" s="225"/>
      <c r="W414" s="225"/>
      <c r="X414" s="225"/>
      <c r="Y414" s="225"/>
      <c r="Z414" s="225"/>
      <c r="AA414" s="225"/>
      <c r="AB414" s="225"/>
      <c r="AC414" s="225"/>
      <c r="AD414" s="225"/>
      <c r="AE414" s="225"/>
      <c r="AF414" s="225"/>
      <c r="AI414" s="225"/>
      <c r="AJ414" s="225"/>
      <c r="AK414" s="225"/>
      <c r="AL414" s="225"/>
      <c r="AM414" s="225"/>
      <c r="AN414" s="225"/>
      <c r="AO414" s="225"/>
    </row>
    <row r="415" spans="4:41" x14ac:dyDescent="0.35">
      <c r="D415" s="31"/>
      <c r="E415" s="31"/>
      <c r="F415" s="28"/>
      <c r="G415" s="28"/>
      <c r="H415" s="28"/>
      <c r="I415" s="28"/>
      <c r="J415" s="28"/>
      <c r="K415" s="28"/>
      <c r="L415" s="28"/>
      <c r="M415" s="28"/>
      <c r="N415" s="28"/>
      <c r="O415" s="28"/>
      <c r="P415" s="28"/>
      <c r="Q415" s="61"/>
      <c r="R415" s="41"/>
      <c r="S415" s="31"/>
      <c r="T415" s="31"/>
      <c r="U415" s="225"/>
      <c r="V415" s="225"/>
      <c r="W415" s="225"/>
      <c r="X415" s="225"/>
      <c r="Y415" s="225"/>
      <c r="Z415" s="225"/>
      <c r="AA415" s="225"/>
      <c r="AB415" s="225"/>
      <c r="AC415" s="225"/>
      <c r="AD415" s="225"/>
      <c r="AE415" s="225"/>
      <c r="AF415" s="225"/>
      <c r="AI415" s="225"/>
      <c r="AJ415" s="225"/>
      <c r="AK415" s="225"/>
      <c r="AL415" s="225"/>
      <c r="AM415" s="225"/>
      <c r="AN415" s="225"/>
      <c r="AO415" s="225"/>
    </row>
    <row r="416" spans="4:41" x14ac:dyDescent="0.35">
      <c r="D416" s="31"/>
      <c r="E416" s="31"/>
      <c r="F416" s="28"/>
      <c r="G416" s="28"/>
      <c r="H416" s="28"/>
      <c r="I416" s="28"/>
      <c r="J416" s="28"/>
      <c r="K416" s="28"/>
      <c r="L416" s="28"/>
      <c r="M416" s="28"/>
      <c r="N416" s="28"/>
      <c r="O416" s="28"/>
      <c r="P416" s="28"/>
      <c r="Q416" s="61"/>
      <c r="R416" s="41"/>
      <c r="S416" s="31"/>
      <c r="T416" s="31"/>
      <c r="U416" s="225"/>
      <c r="V416" s="225"/>
      <c r="W416" s="225"/>
      <c r="X416" s="225"/>
      <c r="Y416" s="225"/>
      <c r="Z416" s="225"/>
      <c r="AA416" s="225"/>
      <c r="AB416" s="225"/>
      <c r="AC416" s="225"/>
      <c r="AD416" s="225"/>
      <c r="AE416" s="225"/>
      <c r="AF416" s="225"/>
      <c r="AI416" s="225"/>
      <c r="AJ416" s="225"/>
      <c r="AK416" s="225"/>
      <c r="AL416" s="225"/>
      <c r="AM416" s="225"/>
      <c r="AN416" s="225"/>
      <c r="AO416" s="225"/>
    </row>
    <row r="417" spans="4:41" x14ac:dyDescent="0.35">
      <c r="D417" s="31"/>
      <c r="E417" s="31"/>
      <c r="F417" s="28"/>
      <c r="G417" s="28"/>
      <c r="H417" s="28"/>
      <c r="I417" s="28"/>
      <c r="J417" s="28"/>
      <c r="K417" s="28"/>
      <c r="L417" s="28"/>
      <c r="M417" s="28"/>
      <c r="N417" s="28"/>
      <c r="O417" s="28"/>
      <c r="P417" s="28"/>
      <c r="Q417" s="61"/>
      <c r="R417" s="41"/>
      <c r="S417" s="31"/>
      <c r="T417" s="31"/>
      <c r="U417" s="225"/>
      <c r="V417" s="225"/>
      <c r="W417" s="225"/>
      <c r="X417" s="225"/>
      <c r="Y417" s="225"/>
      <c r="Z417" s="225"/>
      <c r="AA417" s="225"/>
      <c r="AB417" s="225"/>
      <c r="AC417" s="225"/>
      <c r="AD417" s="225"/>
      <c r="AE417" s="225"/>
      <c r="AF417" s="225"/>
      <c r="AI417" s="225"/>
      <c r="AJ417" s="225"/>
      <c r="AK417" s="225"/>
      <c r="AL417" s="225"/>
      <c r="AM417" s="225"/>
      <c r="AN417" s="225"/>
      <c r="AO417" s="225"/>
    </row>
    <row r="418" spans="4:41" x14ac:dyDescent="0.35">
      <c r="D418" s="31"/>
      <c r="E418" s="31"/>
      <c r="F418" s="28"/>
      <c r="G418" s="28"/>
      <c r="H418" s="28"/>
      <c r="I418" s="28"/>
      <c r="J418" s="28"/>
      <c r="K418" s="28"/>
      <c r="L418" s="28"/>
      <c r="M418" s="28"/>
      <c r="N418" s="28"/>
      <c r="O418" s="28"/>
      <c r="P418" s="28"/>
      <c r="Q418" s="61"/>
      <c r="R418" s="41"/>
      <c r="S418" s="31"/>
      <c r="T418" s="31"/>
      <c r="U418" s="225"/>
      <c r="V418" s="225"/>
      <c r="W418" s="225"/>
      <c r="X418" s="225"/>
      <c r="Y418" s="225"/>
      <c r="Z418" s="225"/>
      <c r="AA418" s="225"/>
      <c r="AB418" s="225"/>
      <c r="AC418" s="225"/>
      <c r="AD418" s="225"/>
      <c r="AE418" s="225"/>
      <c r="AF418" s="225"/>
      <c r="AI418" s="225"/>
      <c r="AJ418" s="225"/>
      <c r="AK418" s="225"/>
      <c r="AL418" s="225"/>
      <c r="AM418" s="225"/>
      <c r="AN418" s="225"/>
      <c r="AO418" s="225"/>
    </row>
    <row r="419" spans="4:41" x14ac:dyDescent="0.35">
      <c r="D419" s="31"/>
      <c r="E419" s="31"/>
      <c r="F419" s="28"/>
      <c r="G419" s="28"/>
      <c r="H419" s="28"/>
      <c r="I419" s="28"/>
      <c r="J419" s="28"/>
      <c r="K419" s="28"/>
      <c r="L419" s="28"/>
      <c r="M419" s="28"/>
      <c r="N419" s="28"/>
      <c r="O419" s="28"/>
      <c r="P419" s="28"/>
      <c r="Q419" s="61"/>
      <c r="R419" s="41"/>
      <c r="S419" s="31"/>
      <c r="T419" s="31"/>
      <c r="U419" s="225"/>
      <c r="V419" s="225"/>
      <c r="W419" s="225"/>
      <c r="X419" s="225"/>
      <c r="Y419" s="225"/>
      <c r="Z419" s="225"/>
      <c r="AA419" s="225"/>
      <c r="AB419" s="225"/>
      <c r="AC419" s="225"/>
      <c r="AD419" s="225"/>
      <c r="AE419" s="225"/>
      <c r="AF419" s="225"/>
      <c r="AI419" s="225"/>
      <c r="AJ419" s="225"/>
      <c r="AK419" s="225"/>
      <c r="AL419" s="225"/>
      <c r="AM419" s="225"/>
      <c r="AN419" s="225"/>
      <c r="AO419" s="225"/>
    </row>
    <row r="420" spans="4:41" x14ac:dyDescent="0.35">
      <c r="D420" s="31"/>
      <c r="E420" s="31"/>
      <c r="F420" s="28"/>
      <c r="G420" s="28"/>
      <c r="H420" s="28"/>
      <c r="I420" s="28"/>
      <c r="J420" s="28"/>
      <c r="K420" s="28"/>
      <c r="L420" s="28"/>
      <c r="M420" s="28"/>
      <c r="N420" s="28"/>
      <c r="O420" s="28"/>
      <c r="P420" s="28"/>
      <c r="Q420" s="61"/>
      <c r="R420" s="41"/>
      <c r="S420" s="31"/>
      <c r="T420" s="31"/>
      <c r="U420" s="225"/>
      <c r="V420" s="225"/>
      <c r="W420" s="225"/>
      <c r="X420" s="225"/>
      <c r="Y420" s="225"/>
      <c r="Z420" s="225"/>
      <c r="AA420" s="225"/>
      <c r="AB420" s="225"/>
      <c r="AC420" s="225"/>
      <c r="AD420" s="225"/>
      <c r="AE420" s="225"/>
      <c r="AF420" s="225"/>
      <c r="AI420" s="225"/>
      <c r="AJ420" s="225"/>
      <c r="AK420" s="225"/>
      <c r="AL420" s="225"/>
      <c r="AM420" s="225"/>
      <c r="AN420" s="225"/>
      <c r="AO420" s="225"/>
    </row>
    <row r="421" spans="4:41" x14ac:dyDescent="0.35">
      <c r="D421" s="31"/>
      <c r="E421" s="31"/>
      <c r="F421" s="28"/>
      <c r="G421" s="28"/>
      <c r="H421" s="28"/>
      <c r="I421" s="28"/>
      <c r="J421" s="28"/>
      <c r="K421" s="28"/>
      <c r="L421" s="28"/>
      <c r="M421" s="28"/>
      <c r="N421" s="28"/>
      <c r="O421" s="28"/>
      <c r="P421" s="28"/>
      <c r="Q421" s="61"/>
      <c r="R421" s="41"/>
      <c r="S421" s="31"/>
      <c r="T421" s="31"/>
      <c r="U421" s="225"/>
      <c r="V421" s="225"/>
      <c r="W421" s="225"/>
      <c r="X421" s="225"/>
      <c r="Y421" s="225"/>
      <c r="Z421" s="225"/>
      <c r="AA421" s="225"/>
      <c r="AB421" s="225"/>
      <c r="AC421" s="225"/>
      <c r="AD421" s="225"/>
      <c r="AE421" s="225"/>
      <c r="AF421" s="225"/>
      <c r="AI421" s="225"/>
      <c r="AJ421" s="225"/>
      <c r="AK421" s="225"/>
      <c r="AL421" s="225"/>
      <c r="AM421" s="225"/>
      <c r="AN421" s="225"/>
      <c r="AO421" s="225"/>
    </row>
    <row r="422" spans="4:41" x14ac:dyDescent="0.35">
      <c r="D422" s="31"/>
      <c r="E422" s="31"/>
      <c r="F422" s="28"/>
      <c r="G422" s="28"/>
      <c r="H422" s="28"/>
      <c r="I422" s="28"/>
      <c r="J422" s="28"/>
      <c r="K422" s="28"/>
      <c r="L422" s="28"/>
      <c r="M422" s="28"/>
      <c r="N422" s="28"/>
      <c r="O422" s="28"/>
      <c r="P422" s="28"/>
      <c r="Q422" s="61"/>
      <c r="R422" s="41"/>
      <c r="S422" s="31"/>
      <c r="T422" s="31"/>
      <c r="U422" s="225"/>
      <c r="V422" s="225"/>
      <c r="W422" s="225"/>
      <c r="X422" s="225"/>
      <c r="Y422" s="225"/>
      <c r="Z422" s="225"/>
      <c r="AA422" s="225"/>
      <c r="AB422" s="225"/>
      <c r="AC422" s="225"/>
      <c r="AD422" s="225"/>
      <c r="AE422" s="225"/>
      <c r="AF422" s="225"/>
      <c r="AI422" s="225"/>
      <c r="AJ422" s="225"/>
      <c r="AK422" s="225"/>
      <c r="AL422" s="225"/>
      <c r="AM422" s="225"/>
      <c r="AN422" s="225"/>
      <c r="AO422" s="225"/>
    </row>
    <row r="423" spans="4:41" x14ac:dyDescent="0.35">
      <c r="D423" s="31"/>
      <c r="E423" s="31"/>
      <c r="F423" s="28"/>
      <c r="G423" s="28"/>
      <c r="H423" s="28"/>
      <c r="I423" s="28"/>
      <c r="J423" s="28"/>
      <c r="K423" s="28"/>
      <c r="L423" s="28"/>
      <c r="M423" s="28"/>
      <c r="N423" s="28"/>
      <c r="O423" s="28"/>
      <c r="P423" s="28"/>
      <c r="Q423" s="61"/>
      <c r="R423" s="41"/>
      <c r="S423" s="31"/>
      <c r="T423" s="31"/>
      <c r="U423" s="225"/>
      <c r="V423" s="225"/>
      <c r="W423" s="225"/>
      <c r="X423" s="225"/>
      <c r="Y423" s="225"/>
      <c r="Z423" s="225"/>
      <c r="AA423" s="225"/>
      <c r="AB423" s="225"/>
      <c r="AC423" s="225"/>
      <c r="AD423" s="225"/>
      <c r="AE423" s="225"/>
      <c r="AF423" s="225"/>
      <c r="AI423" s="225"/>
      <c r="AJ423" s="225"/>
      <c r="AK423" s="225"/>
      <c r="AL423" s="225"/>
      <c r="AM423" s="225"/>
      <c r="AN423" s="225"/>
      <c r="AO423" s="225"/>
    </row>
    <row r="424" spans="4:41" x14ac:dyDescent="0.35">
      <c r="D424" s="31"/>
      <c r="E424" s="31"/>
      <c r="F424" s="28"/>
      <c r="G424" s="28"/>
      <c r="H424" s="28"/>
      <c r="I424" s="28"/>
      <c r="J424" s="28"/>
      <c r="K424" s="28"/>
      <c r="L424" s="28"/>
      <c r="M424" s="28"/>
      <c r="N424" s="28"/>
      <c r="O424" s="28"/>
      <c r="P424" s="28"/>
      <c r="Q424" s="61"/>
      <c r="R424" s="41"/>
      <c r="S424" s="31"/>
      <c r="T424" s="31"/>
      <c r="U424" s="225"/>
      <c r="V424" s="225"/>
      <c r="W424" s="225"/>
      <c r="X424" s="225"/>
      <c r="Y424" s="225"/>
      <c r="Z424" s="225"/>
      <c r="AA424" s="225"/>
      <c r="AB424" s="225"/>
      <c r="AC424" s="225"/>
      <c r="AD424" s="225"/>
      <c r="AE424" s="225"/>
      <c r="AF424" s="225"/>
      <c r="AI424" s="225"/>
      <c r="AJ424" s="225"/>
      <c r="AK424" s="225"/>
      <c r="AL424" s="225"/>
      <c r="AM424" s="225"/>
      <c r="AN424" s="225"/>
      <c r="AO424" s="225"/>
    </row>
    <row r="425" spans="4:41" x14ac:dyDescent="0.35">
      <c r="D425" s="31"/>
      <c r="E425" s="31"/>
      <c r="F425" s="28"/>
      <c r="G425" s="28"/>
      <c r="H425" s="28"/>
      <c r="I425" s="28"/>
      <c r="J425" s="28"/>
      <c r="K425" s="28"/>
      <c r="L425" s="28"/>
      <c r="M425" s="28"/>
      <c r="N425" s="28"/>
      <c r="O425" s="28"/>
      <c r="P425" s="28"/>
      <c r="Q425" s="61"/>
      <c r="R425" s="41"/>
      <c r="S425" s="31"/>
      <c r="T425" s="31"/>
      <c r="U425" s="225"/>
      <c r="V425" s="225"/>
      <c r="W425" s="225"/>
      <c r="X425" s="225"/>
      <c r="Y425" s="225"/>
      <c r="Z425" s="225"/>
      <c r="AA425" s="225"/>
      <c r="AB425" s="225"/>
      <c r="AC425" s="225"/>
      <c r="AD425" s="225"/>
      <c r="AE425" s="225"/>
      <c r="AF425" s="225"/>
      <c r="AI425" s="225"/>
      <c r="AJ425" s="225"/>
      <c r="AK425" s="225"/>
      <c r="AL425" s="225"/>
      <c r="AM425" s="225"/>
      <c r="AN425" s="225"/>
      <c r="AO425" s="225"/>
    </row>
    <row r="426" spans="4:41" x14ac:dyDescent="0.35">
      <c r="D426" s="31"/>
      <c r="E426" s="31"/>
      <c r="F426" s="28"/>
      <c r="G426" s="28"/>
      <c r="H426" s="28"/>
      <c r="I426" s="28"/>
      <c r="J426" s="28"/>
      <c r="K426" s="28"/>
      <c r="L426" s="28"/>
      <c r="M426" s="28"/>
      <c r="N426" s="28"/>
      <c r="O426" s="28"/>
      <c r="P426" s="28"/>
      <c r="Q426" s="61"/>
      <c r="R426" s="41"/>
      <c r="S426" s="31"/>
      <c r="T426" s="31"/>
      <c r="U426" s="225"/>
      <c r="V426" s="225"/>
      <c r="W426" s="225"/>
      <c r="X426" s="225"/>
      <c r="Y426" s="225"/>
      <c r="Z426" s="225"/>
      <c r="AA426" s="225"/>
      <c r="AB426" s="225"/>
      <c r="AC426" s="225"/>
      <c r="AD426" s="225"/>
      <c r="AE426" s="225"/>
      <c r="AF426" s="225"/>
      <c r="AI426" s="225"/>
      <c r="AJ426" s="225"/>
      <c r="AK426" s="225"/>
      <c r="AL426" s="225"/>
      <c r="AM426" s="225"/>
      <c r="AN426" s="225"/>
      <c r="AO426" s="225"/>
    </row>
    <row r="427" spans="4:41" x14ac:dyDescent="0.35">
      <c r="D427" s="31"/>
      <c r="E427" s="31"/>
      <c r="F427" s="28"/>
      <c r="G427" s="28"/>
      <c r="H427" s="28"/>
      <c r="I427" s="28"/>
      <c r="J427" s="28"/>
      <c r="K427" s="28"/>
      <c r="L427" s="28"/>
      <c r="M427" s="28"/>
      <c r="N427" s="28"/>
      <c r="O427" s="28"/>
      <c r="P427" s="28"/>
      <c r="Q427" s="61"/>
      <c r="R427" s="41"/>
      <c r="S427" s="31"/>
      <c r="T427" s="31"/>
      <c r="U427" s="225"/>
      <c r="V427" s="225"/>
      <c r="W427" s="225"/>
      <c r="X427" s="225"/>
      <c r="Y427" s="225"/>
      <c r="Z427" s="225"/>
      <c r="AA427" s="225"/>
      <c r="AB427" s="225"/>
      <c r="AC427" s="225"/>
      <c r="AD427" s="225"/>
      <c r="AE427" s="225"/>
      <c r="AF427" s="225"/>
      <c r="AI427" s="225"/>
      <c r="AJ427" s="225"/>
      <c r="AK427" s="225"/>
      <c r="AL427" s="225"/>
      <c r="AM427" s="225"/>
      <c r="AN427" s="225"/>
      <c r="AO427" s="225"/>
    </row>
    <row r="428" spans="4:41" x14ac:dyDescent="0.35">
      <c r="D428" s="31"/>
      <c r="E428" s="31"/>
      <c r="F428" s="28"/>
      <c r="G428" s="28"/>
      <c r="H428" s="28"/>
      <c r="I428" s="28"/>
      <c r="J428" s="28"/>
      <c r="K428" s="28"/>
      <c r="L428" s="28"/>
      <c r="M428" s="28"/>
      <c r="N428" s="28"/>
      <c r="O428" s="28"/>
      <c r="P428" s="28"/>
      <c r="Q428" s="61"/>
      <c r="R428" s="41"/>
      <c r="S428" s="31"/>
      <c r="T428" s="31"/>
      <c r="U428" s="225"/>
      <c r="V428" s="225"/>
      <c r="W428" s="225"/>
      <c r="X428" s="225"/>
      <c r="Y428" s="225"/>
      <c r="Z428" s="225"/>
      <c r="AA428" s="225"/>
      <c r="AB428" s="225"/>
      <c r="AC428" s="225"/>
      <c r="AD428" s="225"/>
      <c r="AE428" s="225"/>
      <c r="AF428" s="225"/>
      <c r="AI428" s="225"/>
      <c r="AJ428" s="225"/>
      <c r="AK428" s="225"/>
      <c r="AL428" s="225"/>
      <c r="AM428" s="225"/>
      <c r="AN428" s="225"/>
      <c r="AO428" s="225"/>
    </row>
    <row r="429" spans="4:41" x14ac:dyDescent="0.35">
      <c r="D429" s="31"/>
      <c r="E429" s="31"/>
      <c r="F429" s="28"/>
      <c r="G429" s="28"/>
      <c r="H429" s="28"/>
      <c r="I429" s="28"/>
      <c r="J429" s="28"/>
      <c r="K429" s="28"/>
      <c r="L429" s="28"/>
      <c r="M429" s="28"/>
      <c r="N429" s="28"/>
      <c r="O429" s="28"/>
      <c r="P429" s="28"/>
      <c r="Q429" s="61"/>
      <c r="R429" s="41"/>
      <c r="S429" s="31"/>
      <c r="T429" s="31"/>
      <c r="U429" s="225"/>
      <c r="V429" s="225"/>
      <c r="W429" s="225"/>
      <c r="X429" s="225"/>
      <c r="Y429" s="225"/>
      <c r="Z429" s="225"/>
      <c r="AA429" s="225"/>
      <c r="AB429" s="225"/>
      <c r="AC429" s="225"/>
      <c r="AD429" s="225"/>
      <c r="AE429" s="225"/>
      <c r="AF429" s="225"/>
      <c r="AI429" s="225"/>
      <c r="AJ429" s="225"/>
      <c r="AK429" s="225"/>
      <c r="AL429" s="225"/>
      <c r="AM429" s="225"/>
      <c r="AN429" s="225"/>
      <c r="AO429" s="225"/>
    </row>
    <row r="430" spans="4:41" x14ac:dyDescent="0.35">
      <c r="D430" s="31"/>
      <c r="E430" s="31"/>
      <c r="F430" s="28"/>
      <c r="G430" s="28"/>
      <c r="H430" s="28"/>
      <c r="I430" s="28"/>
      <c r="J430" s="28"/>
      <c r="K430" s="28"/>
      <c r="L430" s="28"/>
      <c r="M430" s="28"/>
      <c r="N430" s="28"/>
      <c r="O430" s="28"/>
      <c r="P430" s="28"/>
      <c r="Q430" s="61"/>
      <c r="R430" s="41"/>
      <c r="S430" s="31"/>
      <c r="T430" s="31"/>
      <c r="U430" s="225"/>
      <c r="V430" s="225"/>
      <c r="W430" s="225"/>
      <c r="X430" s="225"/>
      <c r="Y430" s="225"/>
      <c r="Z430" s="225"/>
      <c r="AA430" s="225"/>
      <c r="AB430" s="225"/>
      <c r="AC430" s="225"/>
      <c r="AD430" s="225"/>
      <c r="AE430" s="225"/>
      <c r="AF430" s="225"/>
      <c r="AI430" s="225"/>
      <c r="AJ430" s="225"/>
      <c r="AK430" s="225"/>
      <c r="AL430" s="225"/>
      <c r="AM430" s="225"/>
      <c r="AN430" s="225"/>
      <c r="AO430" s="225"/>
    </row>
    <row r="431" spans="4:41" x14ac:dyDescent="0.35">
      <c r="D431" s="31"/>
      <c r="E431" s="31"/>
      <c r="F431" s="28"/>
      <c r="G431" s="28"/>
      <c r="H431" s="28"/>
      <c r="I431" s="28"/>
      <c r="J431" s="28"/>
      <c r="K431" s="28"/>
      <c r="L431" s="28"/>
      <c r="M431" s="28"/>
      <c r="N431" s="28"/>
      <c r="O431" s="28"/>
      <c r="P431" s="28"/>
      <c r="Q431" s="61"/>
      <c r="R431" s="41"/>
      <c r="S431" s="31"/>
      <c r="T431" s="31"/>
      <c r="U431" s="225"/>
      <c r="V431" s="225"/>
      <c r="W431" s="225"/>
      <c r="X431" s="225"/>
      <c r="Y431" s="225"/>
      <c r="Z431" s="225"/>
      <c r="AA431" s="225"/>
      <c r="AB431" s="225"/>
      <c r="AC431" s="225"/>
      <c r="AD431" s="225"/>
      <c r="AE431" s="225"/>
      <c r="AF431" s="225"/>
      <c r="AI431" s="225"/>
      <c r="AJ431" s="225"/>
      <c r="AK431" s="225"/>
      <c r="AL431" s="225"/>
      <c r="AM431" s="225"/>
      <c r="AN431" s="225"/>
      <c r="AO431" s="225"/>
    </row>
    <row r="432" spans="4:41" x14ac:dyDescent="0.35">
      <c r="D432" s="31"/>
      <c r="E432" s="31"/>
      <c r="F432" s="28"/>
      <c r="G432" s="28"/>
      <c r="H432" s="28"/>
      <c r="I432" s="28"/>
      <c r="J432" s="28"/>
      <c r="K432" s="28"/>
      <c r="L432" s="28"/>
      <c r="M432" s="28"/>
      <c r="N432" s="28"/>
      <c r="O432" s="28"/>
      <c r="P432" s="28"/>
      <c r="Q432" s="61"/>
      <c r="R432" s="41"/>
      <c r="S432" s="31"/>
      <c r="T432" s="31"/>
      <c r="U432" s="225"/>
      <c r="V432" s="225"/>
      <c r="W432" s="225"/>
      <c r="X432" s="225"/>
      <c r="Y432" s="225"/>
      <c r="Z432" s="225"/>
      <c r="AA432" s="225"/>
      <c r="AB432" s="225"/>
      <c r="AC432" s="225"/>
      <c r="AD432" s="225"/>
      <c r="AE432" s="225"/>
      <c r="AF432" s="225"/>
      <c r="AI432" s="225"/>
      <c r="AJ432" s="225"/>
      <c r="AK432" s="225"/>
      <c r="AL432" s="225"/>
      <c r="AM432" s="225"/>
      <c r="AN432" s="225"/>
      <c r="AO432" s="225"/>
    </row>
    <row r="433" spans="4:41" x14ac:dyDescent="0.35">
      <c r="D433" s="31"/>
      <c r="E433" s="31"/>
      <c r="F433" s="28"/>
      <c r="G433" s="28"/>
      <c r="H433" s="28"/>
      <c r="I433" s="28"/>
      <c r="J433" s="28"/>
      <c r="K433" s="28"/>
      <c r="L433" s="28"/>
      <c r="M433" s="28"/>
      <c r="N433" s="28"/>
      <c r="O433" s="28"/>
      <c r="P433" s="28"/>
      <c r="Q433" s="61"/>
      <c r="R433" s="41"/>
      <c r="S433" s="31"/>
      <c r="T433" s="31"/>
      <c r="U433" s="225"/>
      <c r="V433" s="225"/>
      <c r="W433" s="225"/>
      <c r="X433" s="225"/>
      <c r="Y433" s="225"/>
      <c r="Z433" s="225"/>
      <c r="AA433" s="225"/>
      <c r="AB433" s="225"/>
      <c r="AC433" s="225"/>
      <c r="AD433" s="225"/>
      <c r="AE433" s="225"/>
      <c r="AF433" s="225"/>
      <c r="AI433" s="225"/>
      <c r="AJ433" s="225"/>
      <c r="AK433" s="225"/>
      <c r="AL433" s="225"/>
      <c r="AM433" s="225"/>
      <c r="AN433" s="225"/>
      <c r="AO433" s="225"/>
    </row>
    <row r="434" spans="4:41" x14ac:dyDescent="0.35">
      <c r="D434" s="31"/>
      <c r="E434" s="31"/>
      <c r="F434" s="28"/>
      <c r="G434" s="28"/>
      <c r="H434" s="28"/>
      <c r="I434" s="28"/>
      <c r="J434" s="28"/>
      <c r="K434" s="28"/>
      <c r="L434" s="28"/>
      <c r="M434" s="28"/>
      <c r="N434" s="28"/>
      <c r="O434" s="28"/>
      <c r="P434" s="28"/>
      <c r="Q434" s="61"/>
      <c r="R434" s="41"/>
      <c r="S434" s="31"/>
      <c r="T434" s="31"/>
      <c r="U434" s="225"/>
      <c r="V434" s="225"/>
      <c r="W434" s="225"/>
      <c r="X434" s="225"/>
      <c r="Y434" s="225"/>
      <c r="Z434" s="225"/>
      <c r="AA434" s="225"/>
      <c r="AB434" s="225"/>
      <c r="AC434" s="225"/>
      <c r="AD434" s="225"/>
      <c r="AE434" s="225"/>
      <c r="AF434" s="225"/>
      <c r="AI434" s="225"/>
      <c r="AJ434" s="225"/>
      <c r="AK434" s="225"/>
      <c r="AL434" s="225"/>
      <c r="AM434" s="225"/>
      <c r="AN434" s="225"/>
      <c r="AO434" s="225"/>
    </row>
    <row r="435" spans="4:41" x14ac:dyDescent="0.35">
      <c r="D435" s="31"/>
      <c r="E435" s="31"/>
      <c r="F435" s="28"/>
      <c r="G435" s="28"/>
      <c r="H435" s="28"/>
      <c r="I435" s="28"/>
      <c r="J435" s="28"/>
      <c r="K435" s="28"/>
      <c r="L435" s="28"/>
      <c r="M435" s="28"/>
      <c r="N435" s="28"/>
      <c r="O435" s="28"/>
      <c r="P435" s="28"/>
      <c r="Q435" s="61"/>
      <c r="R435" s="41"/>
      <c r="S435" s="31"/>
      <c r="T435" s="31"/>
      <c r="U435" s="225"/>
      <c r="V435" s="225"/>
      <c r="W435" s="225"/>
      <c r="X435" s="225"/>
      <c r="Y435" s="225"/>
      <c r="Z435" s="225"/>
      <c r="AA435" s="225"/>
      <c r="AB435" s="225"/>
      <c r="AC435" s="225"/>
      <c r="AD435" s="225"/>
      <c r="AE435" s="225"/>
      <c r="AF435" s="225"/>
      <c r="AI435" s="225"/>
      <c r="AJ435" s="225"/>
      <c r="AK435" s="225"/>
      <c r="AL435" s="225"/>
      <c r="AM435" s="225"/>
      <c r="AN435" s="225"/>
      <c r="AO435" s="225"/>
    </row>
    <row r="436" spans="4:41" x14ac:dyDescent="0.35">
      <c r="D436" s="31"/>
      <c r="E436" s="31"/>
      <c r="F436" s="28"/>
      <c r="G436" s="28"/>
      <c r="H436" s="28"/>
      <c r="I436" s="28"/>
      <c r="J436" s="28"/>
      <c r="K436" s="28"/>
      <c r="L436" s="28"/>
      <c r="M436" s="28"/>
      <c r="N436" s="28"/>
      <c r="O436" s="28"/>
      <c r="P436" s="28"/>
      <c r="Q436" s="61"/>
      <c r="R436" s="41"/>
      <c r="S436" s="31"/>
      <c r="T436" s="31"/>
      <c r="U436" s="225"/>
      <c r="V436" s="225"/>
      <c r="W436" s="225"/>
      <c r="X436" s="225"/>
      <c r="Y436" s="225"/>
      <c r="Z436" s="225"/>
      <c r="AA436" s="225"/>
      <c r="AB436" s="225"/>
      <c r="AC436" s="225"/>
      <c r="AD436" s="225"/>
      <c r="AE436" s="225"/>
      <c r="AF436" s="225"/>
      <c r="AI436" s="225"/>
      <c r="AJ436" s="225"/>
      <c r="AK436" s="225"/>
      <c r="AL436" s="225"/>
      <c r="AM436" s="225"/>
      <c r="AN436" s="225"/>
      <c r="AO436" s="225"/>
    </row>
    <row r="437" spans="4:41" x14ac:dyDescent="0.35">
      <c r="D437" s="31"/>
      <c r="E437" s="31"/>
      <c r="F437" s="28"/>
      <c r="G437" s="28"/>
      <c r="H437" s="28"/>
      <c r="I437" s="28"/>
      <c r="J437" s="28"/>
      <c r="K437" s="28"/>
      <c r="L437" s="28"/>
      <c r="M437" s="28"/>
      <c r="N437" s="28"/>
      <c r="O437" s="28"/>
      <c r="P437" s="28"/>
      <c r="Q437" s="61"/>
      <c r="R437" s="41"/>
      <c r="S437" s="31"/>
      <c r="T437" s="31"/>
      <c r="U437" s="225"/>
      <c r="V437" s="225"/>
      <c r="W437" s="225"/>
      <c r="X437" s="225"/>
      <c r="Y437" s="225"/>
      <c r="Z437" s="225"/>
      <c r="AA437" s="225"/>
      <c r="AB437" s="225"/>
      <c r="AC437" s="225"/>
      <c r="AD437" s="225"/>
      <c r="AE437" s="225"/>
      <c r="AF437" s="225"/>
      <c r="AI437" s="225"/>
      <c r="AJ437" s="225"/>
      <c r="AK437" s="225"/>
      <c r="AL437" s="225"/>
      <c r="AM437" s="225"/>
      <c r="AN437" s="225"/>
      <c r="AO437" s="225"/>
    </row>
    <row r="438" spans="4:41" x14ac:dyDescent="0.35">
      <c r="D438" s="31"/>
      <c r="E438" s="31"/>
      <c r="F438" s="28"/>
      <c r="G438" s="28"/>
      <c r="H438" s="28"/>
      <c r="I438" s="28"/>
      <c r="J438" s="28"/>
      <c r="K438" s="28"/>
      <c r="L438" s="28"/>
      <c r="M438" s="28"/>
      <c r="N438" s="28"/>
      <c r="O438" s="28"/>
      <c r="P438" s="28"/>
      <c r="Q438" s="61"/>
      <c r="R438" s="41"/>
      <c r="S438" s="31"/>
      <c r="T438" s="31"/>
      <c r="U438" s="225"/>
      <c r="V438" s="225"/>
      <c r="W438" s="225"/>
      <c r="X438" s="225"/>
      <c r="Y438" s="225"/>
      <c r="Z438" s="225"/>
      <c r="AA438" s="225"/>
      <c r="AB438" s="225"/>
      <c r="AC438" s="225"/>
      <c r="AD438" s="225"/>
      <c r="AE438" s="225"/>
      <c r="AF438" s="225"/>
      <c r="AI438" s="225"/>
      <c r="AJ438" s="225"/>
      <c r="AK438" s="225"/>
      <c r="AL438" s="225"/>
      <c r="AM438" s="225"/>
      <c r="AN438" s="225"/>
      <c r="AO438" s="225"/>
    </row>
    <row r="439" spans="4:41" x14ac:dyDescent="0.35">
      <c r="D439" s="31"/>
      <c r="E439" s="31"/>
      <c r="F439" s="28"/>
      <c r="G439" s="28"/>
      <c r="H439" s="28"/>
      <c r="I439" s="28"/>
      <c r="J439" s="28"/>
      <c r="K439" s="28"/>
      <c r="L439" s="28"/>
      <c r="M439" s="28"/>
      <c r="N439" s="28"/>
      <c r="O439" s="28"/>
      <c r="P439" s="28"/>
      <c r="Q439" s="61"/>
      <c r="R439" s="41"/>
      <c r="S439" s="31"/>
      <c r="T439" s="31"/>
      <c r="U439" s="225"/>
      <c r="V439" s="225"/>
      <c r="W439" s="225"/>
      <c r="X439" s="225"/>
      <c r="Y439" s="225"/>
      <c r="Z439" s="225"/>
      <c r="AA439" s="225"/>
      <c r="AB439" s="225"/>
      <c r="AC439" s="225"/>
      <c r="AD439" s="225"/>
      <c r="AE439" s="225"/>
      <c r="AF439" s="225"/>
      <c r="AI439" s="225"/>
      <c r="AJ439" s="225"/>
      <c r="AK439" s="225"/>
      <c r="AL439" s="225"/>
      <c r="AM439" s="225"/>
      <c r="AN439" s="225"/>
      <c r="AO439" s="225"/>
    </row>
    <row r="440" spans="4:41" x14ac:dyDescent="0.35">
      <c r="D440" s="31"/>
      <c r="E440" s="31"/>
      <c r="F440" s="28"/>
      <c r="G440" s="28"/>
      <c r="H440" s="28"/>
      <c r="I440" s="28"/>
      <c r="J440" s="28"/>
      <c r="K440" s="28"/>
      <c r="L440" s="28"/>
      <c r="M440" s="28"/>
      <c r="N440" s="28"/>
      <c r="O440" s="28"/>
      <c r="P440" s="28"/>
      <c r="Q440" s="61"/>
      <c r="R440" s="41"/>
      <c r="S440" s="31"/>
      <c r="T440" s="31"/>
      <c r="U440" s="225"/>
      <c r="V440" s="225"/>
      <c r="W440" s="225"/>
      <c r="X440" s="225"/>
      <c r="Y440" s="225"/>
      <c r="Z440" s="225"/>
      <c r="AA440" s="225"/>
      <c r="AB440" s="225"/>
      <c r="AC440" s="225"/>
      <c r="AD440" s="225"/>
      <c r="AE440" s="225"/>
      <c r="AF440" s="225"/>
      <c r="AI440" s="225"/>
      <c r="AJ440" s="225"/>
      <c r="AK440" s="225"/>
      <c r="AL440" s="225"/>
      <c r="AM440" s="225"/>
      <c r="AN440" s="225"/>
      <c r="AO440" s="225"/>
    </row>
    <row r="441" spans="4:41" x14ac:dyDescent="0.35">
      <c r="D441" s="31"/>
      <c r="E441" s="31"/>
      <c r="F441" s="28"/>
      <c r="G441" s="28"/>
      <c r="H441" s="28"/>
      <c r="I441" s="28"/>
      <c r="J441" s="28"/>
      <c r="K441" s="28"/>
      <c r="L441" s="28"/>
      <c r="M441" s="28"/>
      <c r="N441" s="28"/>
      <c r="O441" s="28"/>
      <c r="P441" s="28"/>
      <c r="Q441" s="61"/>
      <c r="R441" s="41"/>
      <c r="S441" s="31"/>
      <c r="T441" s="31"/>
      <c r="U441" s="225"/>
      <c r="V441" s="225"/>
      <c r="W441" s="225"/>
      <c r="X441" s="225"/>
      <c r="Y441" s="225"/>
      <c r="Z441" s="225"/>
      <c r="AA441" s="225"/>
      <c r="AB441" s="225"/>
      <c r="AC441" s="225"/>
      <c r="AD441" s="225"/>
      <c r="AE441" s="225"/>
      <c r="AF441" s="225"/>
      <c r="AI441" s="225"/>
      <c r="AJ441" s="225"/>
      <c r="AK441" s="225"/>
      <c r="AL441" s="225"/>
      <c r="AM441" s="225"/>
      <c r="AN441" s="225"/>
      <c r="AO441" s="225"/>
    </row>
    <row r="442" spans="4:41" x14ac:dyDescent="0.35">
      <c r="D442" s="31"/>
      <c r="E442" s="31"/>
      <c r="F442" s="28"/>
      <c r="G442" s="28"/>
      <c r="H442" s="28"/>
      <c r="I442" s="28"/>
      <c r="J442" s="28"/>
      <c r="K442" s="28"/>
      <c r="L442" s="28"/>
      <c r="M442" s="28"/>
      <c r="N442" s="28"/>
      <c r="O442" s="28"/>
      <c r="P442" s="28"/>
      <c r="Q442" s="61"/>
      <c r="R442" s="41"/>
      <c r="S442" s="31"/>
      <c r="T442" s="31"/>
      <c r="U442" s="225"/>
      <c r="V442" s="225"/>
      <c r="W442" s="225"/>
      <c r="X442" s="225"/>
      <c r="Y442" s="225"/>
      <c r="Z442" s="225"/>
      <c r="AA442" s="225"/>
      <c r="AB442" s="225"/>
      <c r="AC442" s="225"/>
      <c r="AD442" s="225"/>
      <c r="AE442" s="225"/>
      <c r="AF442" s="225"/>
      <c r="AI442" s="225"/>
      <c r="AJ442" s="225"/>
      <c r="AK442" s="225"/>
      <c r="AL442" s="225"/>
      <c r="AM442" s="225"/>
      <c r="AN442" s="225"/>
      <c r="AO442" s="225"/>
    </row>
    <row r="443" spans="4:41" x14ac:dyDescent="0.35">
      <c r="D443" s="31"/>
      <c r="E443" s="31"/>
      <c r="F443" s="28"/>
      <c r="G443" s="28"/>
      <c r="H443" s="28"/>
      <c r="I443" s="28"/>
      <c r="J443" s="28"/>
      <c r="K443" s="28"/>
      <c r="L443" s="28"/>
      <c r="M443" s="28"/>
      <c r="N443" s="28"/>
      <c r="O443" s="28"/>
      <c r="P443" s="28"/>
      <c r="Q443" s="61"/>
      <c r="R443" s="41"/>
      <c r="S443" s="31"/>
      <c r="T443" s="31"/>
      <c r="U443" s="225"/>
      <c r="V443" s="225"/>
      <c r="W443" s="225"/>
      <c r="X443" s="225"/>
      <c r="Y443" s="225"/>
      <c r="Z443" s="225"/>
      <c r="AA443" s="225"/>
      <c r="AB443" s="225"/>
      <c r="AC443" s="225"/>
      <c r="AD443" s="225"/>
      <c r="AE443" s="225"/>
      <c r="AF443" s="225"/>
      <c r="AI443" s="225"/>
      <c r="AJ443" s="225"/>
      <c r="AK443" s="225"/>
      <c r="AL443" s="225"/>
      <c r="AM443" s="225"/>
      <c r="AN443" s="225"/>
      <c r="AO443" s="225"/>
    </row>
    <row r="444" spans="4:41" x14ac:dyDescent="0.35">
      <c r="D444" s="31"/>
      <c r="E444" s="31"/>
      <c r="F444" s="28"/>
      <c r="G444" s="28"/>
      <c r="H444" s="28"/>
      <c r="I444" s="28"/>
      <c r="J444" s="28"/>
      <c r="K444" s="28"/>
      <c r="L444" s="28"/>
      <c r="M444" s="28"/>
      <c r="N444" s="28"/>
      <c r="O444" s="28"/>
      <c r="P444" s="28"/>
      <c r="Q444" s="61"/>
      <c r="R444" s="41"/>
      <c r="S444" s="31"/>
      <c r="T444" s="31"/>
      <c r="U444" s="225"/>
      <c r="V444" s="225"/>
      <c r="W444" s="225"/>
      <c r="X444" s="225"/>
      <c r="Y444" s="225"/>
      <c r="Z444" s="225"/>
      <c r="AA444" s="225"/>
      <c r="AB444" s="225"/>
      <c r="AC444" s="225"/>
      <c r="AD444" s="225"/>
      <c r="AE444" s="225"/>
      <c r="AF444" s="225"/>
      <c r="AI444" s="225"/>
      <c r="AJ444" s="225"/>
      <c r="AK444" s="225"/>
      <c r="AL444" s="225"/>
      <c r="AM444" s="225"/>
      <c r="AN444" s="225"/>
      <c r="AO444" s="225"/>
    </row>
    <row r="445" spans="4:41" x14ac:dyDescent="0.35">
      <c r="D445" s="31"/>
      <c r="E445" s="31"/>
      <c r="F445" s="28"/>
      <c r="G445" s="28"/>
      <c r="H445" s="28"/>
      <c r="I445" s="28"/>
      <c r="J445" s="28"/>
      <c r="K445" s="28"/>
      <c r="L445" s="28"/>
      <c r="M445" s="28"/>
      <c r="N445" s="28"/>
      <c r="O445" s="28"/>
      <c r="P445" s="28"/>
      <c r="Q445" s="61"/>
      <c r="R445" s="41"/>
      <c r="S445" s="31"/>
      <c r="T445" s="31"/>
      <c r="U445" s="225"/>
      <c r="V445" s="225"/>
      <c r="W445" s="225"/>
      <c r="X445" s="225"/>
      <c r="Y445" s="225"/>
      <c r="Z445" s="225"/>
      <c r="AA445" s="225"/>
      <c r="AB445" s="225"/>
      <c r="AC445" s="225"/>
      <c r="AD445" s="225"/>
      <c r="AE445" s="225"/>
      <c r="AF445" s="225"/>
      <c r="AI445" s="225"/>
      <c r="AJ445" s="225"/>
      <c r="AK445" s="225"/>
      <c r="AL445" s="225"/>
      <c r="AM445" s="225"/>
      <c r="AN445" s="225"/>
      <c r="AO445" s="225"/>
    </row>
    <row r="446" spans="4:41" x14ac:dyDescent="0.35">
      <c r="D446" s="31"/>
      <c r="E446" s="31"/>
      <c r="F446" s="28"/>
      <c r="G446" s="28"/>
      <c r="H446" s="28"/>
      <c r="I446" s="28"/>
      <c r="J446" s="28"/>
      <c r="K446" s="28"/>
      <c r="L446" s="28"/>
      <c r="M446" s="28"/>
      <c r="N446" s="28"/>
      <c r="O446" s="28"/>
      <c r="P446" s="28"/>
      <c r="Q446" s="61"/>
      <c r="R446" s="41"/>
      <c r="S446" s="31"/>
      <c r="T446" s="31"/>
      <c r="U446" s="225"/>
      <c r="V446" s="225"/>
      <c r="W446" s="225"/>
      <c r="X446" s="225"/>
      <c r="Y446" s="225"/>
      <c r="Z446" s="225"/>
      <c r="AA446" s="225"/>
      <c r="AB446" s="225"/>
      <c r="AC446" s="225"/>
      <c r="AD446" s="225"/>
      <c r="AE446" s="225"/>
      <c r="AF446" s="225"/>
      <c r="AI446" s="225"/>
      <c r="AJ446" s="225"/>
      <c r="AK446" s="225"/>
      <c r="AL446" s="225"/>
      <c r="AM446" s="225"/>
      <c r="AN446" s="225"/>
      <c r="AO446" s="225"/>
    </row>
    <row r="447" spans="4:41" x14ac:dyDescent="0.35">
      <c r="D447" s="31"/>
      <c r="E447" s="31"/>
      <c r="F447" s="28"/>
      <c r="G447" s="28"/>
      <c r="H447" s="28"/>
      <c r="I447" s="28"/>
      <c r="J447" s="28"/>
      <c r="K447" s="28"/>
      <c r="L447" s="28"/>
      <c r="M447" s="28"/>
      <c r="N447" s="28"/>
      <c r="O447" s="28"/>
      <c r="P447" s="28"/>
      <c r="Q447" s="61"/>
      <c r="R447" s="41"/>
      <c r="S447" s="31"/>
      <c r="T447" s="31"/>
      <c r="U447" s="225"/>
      <c r="V447" s="225"/>
      <c r="W447" s="225"/>
      <c r="X447" s="225"/>
      <c r="Y447" s="225"/>
      <c r="Z447" s="225"/>
      <c r="AA447" s="225"/>
      <c r="AB447" s="225"/>
      <c r="AC447" s="225"/>
      <c r="AD447" s="225"/>
      <c r="AE447" s="225"/>
      <c r="AF447" s="225"/>
      <c r="AI447" s="225"/>
      <c r="AJ447" s="225"/>
      <c r="AK447" s="225"/>
      <c r="AL447" s="225"/>
      <c r="AM447" s="225"/>
      <c r="AN447" s="225"/>
      <c r="AO447" s="225"/>
    </row>
    <row r="448" spans="4:41" x14ac:dyDescent="0.35">
      <c r="D448" s="31"/>
      <c r="E448" s="31"/>
      <c r="F448" s="28"/>
      <c r="G448" s="28"/>
      <c r="H448" s="28"/>
      <c r="I448" s="28"/>
      <c r="J448" s="28"/>
      <c r="K448" s="28"/>
      <c r="L448" s="28"/>
      <c r="M448" s="28"/>
      <c r="N448" s="28"/>
      <c r="O448" s="28"/>
      <c r="P448" s="28"/>
      <c r="Q448" s="61"/>
      <c r="R448" s="41"/>
      <c r="S448" s="31"/>
      <c r="T448" s="31"/>
      <c r="U448" s="225"/>
      <c r="V448" s="225"/>
      <c r="W448" s="225"/>
      <c r="X448" s="225"/>
      <c r="Y448" s="225"/>
      <c r="Z448" s="225"/>
      <c r="AA448" s="225"/>
      <c r="AB448" s="225"/>
      <c r="AC448" s="225"/>
      <c r="AD448" s="225"/>
      <c r="AE448" s="225"/>
      <c r="AF448" s="225"/>
      <c r="AI448" s="225"/>
      <c r="AJ448" s="225"/>
      <c r="AK448" s="225"/>
      <c r="AL448" s="225"/>
      <c r="AM448" s="225"/>
      <c r="AN448" s="225"/>
      <c r="AO448" s="225"/>
    </row>
    <row r="449" spans="4:41" x14ac:dyDescent="0.35">
      <c r="D449" s="31"/>
      <c r="E449" s="31"/>
      <c r="F449" s="28"/>
      <c r="G449" s="28"/>
      <c r="H449" s="28"/>
      <c r="I449" s="28"/>
      <c r="J449" s="28"/>
      <c r="K449" s="28"/>
      <c r="L449" s="28"/>
      <c r="M449" s="28"/>
      <c r="N449" s="28"/>
      <c r="O449" s="28"/>
      <c r="P449" s="28"/>
      <c r="Q449" s="61"/>
      <c r="R449" s="41"/>
      <c r="S449" s="31"/>
      <c r="T449" s="31"/>
      <c r="U449" s="225"/>
      <c r="V449" s="225"/>
      <c r="W449" s="225"/>
      <c r="X449" s="225"/>
      <c r="Y449" s="225"/>
      <c r="Z449" s="225"/>
      <c r="AA449" s="225"/>
      <c r="AB449" s="225"/>
      <c r="AC449" s="225"/>
      <c r="AD449" s="225"/>
      <c r="AE449" s="225"/>
      <c r="AF449" s="225"/>
      <c r="AI449" s="225"/>
      <c r="AJ449" s="225"/>
      <c r="AK449" s="225"/>
      <c r="AL449" s="225"/>
      <c r="AM449" s="225"/>
      <c r="AN449" s="225"/>
      <c r="AO449" s="225"/>
    </row>
    <row r="450" spans="4:41" x14ac:dyDescent="0.35">
      <c r="D450" s="31"/>
      <c r="E450" s="31"/>
      <c r="F450" s="28"/>
      <c r="G450" s="28"/>
      <c r="H450" s="28"/>
      <c r="I450" s="28"/>
      <c r="J450" s="28"/>
      <c r="K450" s="28"/>
      <c r="L450" s="28"/>
      <c r="M450" s="28"/>
      <c r="N450" s="28"/>
      <c r="O450" s="28"/>
      <c r="P450" s="28"/>
      <c r="Q450" s="61"/>
      <c r="R450" s="41"/>
      <c r="S450" s="31"/>
      <c r="T450" s="31"/>
      <c r="U450" s="225"/>
      <c r="V450" s="225"/>
      <c r="W450" s="225"/>
      <c r="X450" s="225"/>
      <c r="Y450" s="225"/>
      <c r="Z450" s="225"/>
      <c r="AA450" s="225"/>
      <c r="AB450" s="225"/>
      <c r="AC450" s="225"/>
      <c r="AD450" s="225"/>
      <c r="AE450" s="225"/>
      <c r="AF450" s="225"/>
      <c r="AI450" s="225"/>
      <c r="AJ450" s="225"/>
      <c r="AK450" s="225"/>
      <c r="AL450" s="225"/>
      <c r="AM450" s="225"/>
      <c r="AN450" s="225"/>
      <c r="AO450" s="225"/>
    </row>
    <row r="451" spans="4:41" x14ac:dyDescent="0.35">
      <c r="D451" s="31"/>
      <c r="E451" s="31"/>
      <c r="F451" s="28"/>
      <c r="G451" s="28"/>
      <c r="H451" s="28"/>
      <c r="I451" s="28"/>
      <c r="J451" s="28"/>
      <c r="K451" s="28"/>
      <c r="L451" s="28"/>
      <c r="M451" s="28"/>
      <c r="N451" s="28"/>
      <c r="O451" s="28"/>
      <c r="P451" s="28"/>
      <c r="Q451" s="61"/>
      <c r="R451" s="41"/>
      <c r="S451" s="31"/>
      <c r="T451" s="31"/>
      <c r="U451" s="225"/>
      <c r="V451" s="225"/>
      <c r="W451" s="225"/>
      <c r="X451" s="225"/>
      <c r="Y451" s="225"/>
      <c r="Z451" s="225"/>
      <c r="AA451" s="225"/>
      <c r="AB451" s="225"/>
      <c r="AC451" s="225"/>
      <c r="AD451" s="225"/>
      <c r="AE451" s="225"/>
      <c r="AF451" s="225"/>
      <c r="AI451" s="225"/>
      <c r="AJ451" s="225"/>
      <c r="AK451" s="225"/>
      <c r="AL451" s="225"/>
      <c r="AM451" s="225"/>
      <c r="AN451" s="225"/>
      <c r="AO451" s="225"/>
    </row>
    <row r="452" spans="4:41" x14ac:dyDescent="0.35">
      <c r="D452" s="31"/>
      <c r="E452" s="31"/>
      <c r="F452" s="28"/>
      <c r="G452" s="28"/>
      <c r="H452" s="28"/>
      <c r="I452" s="28"/>
      <c r="J452" s="28"/>
      <c r="K452" s="28"/>
      <c r="L452" s="28"/>
      <c r="M452" s="28"/>
      <c r="N452" s="28"/>
      <c r="O452" s="28"/>
      <c r="P452" s="28"/>
      <c r="Q452" s="61"/>
      <c r="R452" s="41"/>
      <c r="S452" s="31"/>
      <c r="T452" s="31"/>
      <c r="U452" s="225"/>
      <c r="V452" s="225"/>
      <c r="W452" s="225"/>
      <c r="X452" s="225"/>
      <c r="Y452" s="225"/>
      <c r="Z452" s="225"/>
      <c r="AA452" s="225"/>
      <c r="AB452" s="225"/>
      <c r="AC452" s="225"/>
      <c r="AD452" s="225"/>
      <c r="AE452" s="225"/>
      <c r="AF452" s="225"/>
      <c r="AI452" s="225"/>
      <c r="AJ452" s="225"/>
      <c r="AK452" s="225"/>
      <c r="AL452" s="225"/>
      <c r="AM452" s="225"/>
      <c r="AN452" s="225"/>
      <c r="AO452" s="225"/>
    </row>
    <row r="453" spans="4:41" x14ac:dyDescent="0.35">
      <c r="D453" s="31"/>
      <c r="E453" s="31"/>
      <c r="F453" s="28"/>
      <c r="G453" s="28"/>
      <c r="H453" s="28"/>
      <c r="I453" s="28"/>
      <c r="J453" s="28"/>
      <c r="K453" s="28"/>
      <c r="L453" s="28"/>
      <c r="M453" s="28"/>
      <c r="N453" s="28"/>
      <c r="O453" s="28"/>
      <c r="P453" s="28"/>
      <c r="Q453" s="61"/>
      <c r="R453" s="41"/>
      <c r="S453" s="31"/>
      <c r="T453" s="31"/>
      <c r="U453" s="225"/>
      <c r="V453" s="225"/>
      <c r="W453" s="225"/>
      <c r="X453" s="225"/>
      <c r="Y453" s="225"/>
      <c r="Z453" s="225"/>
      <c r="AA453" s="225"/>
      <c r="AB453" s="225"/>
      <c r="AC453" s="225"/>
      <c r="AD453" s="225"/>
      <c r="AE453" s="225"/>
      <c r="AF453" s="225"/>
      <c r="AI453" s="225"/>
      <c r="AJ453" s="225"/>
      <c r="AK453" s="225"/>
      <c r="AL453" s="225"/>
      <c r="AM453" s="225"/>
      <c r="AN453" s="225"/>
      <c r="AO453" s="225"/>
    </row>
    <row r="454" spans="4:41" x14ac:dyDescent="0.35">
      <c r="D454" s="31"/>
      <c r="E454" s="31"/>
      <c r="F454" s="28"/>
      <c r="G454" s="28"/>
      <c r="H454" s="28"/>
      <c r="I454" s="28"/>
      <c r="J454" s="28"/>
      <c r="K454" s="28"/>
      <c r="L454" s="28"/>
      <c r="M454" s="28"/>
      <c r="N454" s="28"/>
      <c r="O454" s="28"/>
      <c r="P454" s="28"/>
      <c r="Q454" s="61"/>
      <c r="R454" s="41"/>
      <c r="S454" s="31"/>
      <c r="T454" s="31"/>
      <c r="U454" s="225"/>
      <c r="V454" s="225"/>
      <c r="W454" s="225"/>
      <c r="X454" s="225"/>
      <c r="Y454" s="225"/>
      <c r="Z454" s="225"/>
      <c r="AA454" s="225"/>
      <c r="AB454" s="225"/>
      <c r="AC454" s="225"/>
      <c r="AD454" s="225"/>
      <c r="AE454" s="225"/>
      <c r="AF454" s="225"/>
      <c r="AI454" s="225"/>
      <c r="AJ454" s="225"/>
      <c r="AK454" s="225"/>
      <c r="AL454" s="225"/>
      <c r="AM454" s="225"/>
      <c r="AN454" s="225"/>
      <c r="AO454" s="225"/>
    </row>
    <row r="455" spans="4:41" x14ac:dyDescent="0.35">
      <c r="D455" s="31"/>
      <c r="E455" s="31"/>
      <c r="F455" s="28"/>
      <c r="G455" s="28"/>
      <c r="H455" s="28"/>
      <c r="I455" s="28"/>
      <c r="J455" s="28"/>
      <c r="K455" s="28"/>
      <c r="L455" s="28"/>
      <c r="M455" s="28"/>
      <c r="N455" s="28"/>
      <c r="O455" s="28"/>
      <c r="P455" s="28"/>
      <c r="Q455" s="61"/>
      <c r="R455" s="41"/>
      <c r="S455" s="31"/>
      <c r="T455" s="31"/>
      <c r="U455" s="225"/>
      <c r="V455" s="225"/>
      <c r="W455" s="225"/>
      <c r="X455" s="225"/>
      <c r="Y455" s="225"/>
      <c r="Z455" s="225"/>
      <c r="AA455" s="225"/>
      <c r="AB455" s="225"/>
      <c r="AC455" s="225"/>
      <c r="AD455" s="225"/>
      <c r="AE455" s="225"/>
      <c r="AF455" s="225"/>
      <c r="AI455" s="225"/>
      <c r="AJ455" s="225"/>
      <c r="AK455" s="225"/>
      <c r="AL455" s="225"/>
      <c r="AM455" s="225"/>
      <c r="AN455" s="225"/>
      <c r="AO455" s="225"/>
    </row>
    <row r="456" spans="4:41" x14ac:dyDescent="0.35">
      <c r="D456" s="31"/>
      <c r="E456" s="31"/>
      <c r="F456" s="28"/>
      <c r="G456" s="28"/>
      <c r="H456" s="28"/>
      <c r="I456" s="28"/>
      <c r="J456" s="28"/>
      <c r="K456" s="28"/>
      <c r="L456" s="28"/>
      <c r="M456" s="28"/>
      <c r="N456" s="28"/>
      <c r="O456" s="28"/>
      <c r="P456" s="28"/>
      <c r="Q456" s="61"/>
      <c r="R456" s="41"/>
      <c r="S456" s="31"/>
      <c r="T456" s="31"/>
      <c r="U456" s="225"/>
      <c r="V456" s="225"/>
      <c r="W456" s="225"/>
      <c r="X456" s="225"/>
      <c r="Y456" s="225"/>
      <c r="Z456" s="225"/>
      <c r="AA456" s="225"/>
      <c r="AB456" s="225"/>
      <c r="AC456" s="225"/>
      <c r="AD456" s="225"/>
      <c r="AE456" s="225"/>
      <c r="AF456" s="225"/>
      <c r="AI456" s="225"/>
      <c r="AJ456" s="225"/>
      <c r="AK456" s="225"/>
      <c r="AL456" s="225"/>
      <c r="AM456" s="225"/>
      <c r="AN456" s="225"/>
      <c r="AO456" s="225"/>
    </row>
    <row r="457" spans="4:41" x14ac:dyDescent="0.35">
      <c r="D457" s="31"/>
      <c r="E457" s="31"/>
      <c r="F457" s="28"/>
      <c r="G457" s="28"/>
      <c r="H457" s="28"/>
      <c r="I457" s="28"/>
      <c r="J457" s="28"/>
      <c r="K457" s="28"/>
      <c r="L457" s="28"/>
      <c r="M457" s="28"/>
      <c r="N457" s="28"/>
      <c r="O457" s="28"/>
      <c r="P457" s="28"/>
      <c r="Q457" s="61"/>
      <c r="R457" s="41"/>
      <c r="S457" s="31"/>
      <c r="T457" s="31"/>
      <c r="U457" s="225"/>
      <c r="V457" s="225"/>
      <c r="W457" s="225"/>
      <c r="X457" s="225"/>
      <c r="Y457" s="225"/>
      <c r="Z457" s="225"/>
      <c r="AA457" s="225"/>
      <c r="AB457" s="225"/>
      <c r="AC457" s="225"/>
      <c r="AD457" s="225"/>
      <c r="AE457" s="225"/>
      <c r="AF457" s="225"/>
      <c r="AI457" s="225"/>
      <c r="AJ457" s="225"/>
      <c r="AK457" s="225"/>
      <c r="AL457" s="225"/>
      <c r="AM457" s="225"/>
      <c r="AN457" s="225"/>
      <c r="AO457" s="225"/>
    </row>
    <row r="458" spans="4:41" x14ac:dyDescent="0.35">
      <c r="D458" s="31"/>
      <c r="E458" s="31"/>
      <c r="F458" s="28"/>
      <c r="G458" s="28"/>
      <c r="H458" s="28"/>
      <c r="I458" s="28"/>
      <c r="J458" s="28"/>
      <c r="K458" s="28"/>
      <c r="L458" s="28"/>
      <c r="M458" s="28"/>
      <c r="N458" s="28"/>
      <c r="O458" s="28"/>
      <c r="P458" s="28"/>
      <c r="Q458" s="61"/>
      <c r="R458" s="41"/>
      <c r="S458" s="31"/>
      <c r="T458" s="31"/>
      <c r="U458" s="225"/>
      <c r="V458" s="225"/>
      <c r="W458" s="225"/>
      <c r="X458" s="225"/>
      <c r="Y458" s="225"/>
      <c r="Z458" s="225"/>
      <c r="AA458" s="225"/>
      <c r="AB458" s="225"/>
      <c r="AC458" s="225"/>
      <c r="AD458" s="225"/>
      <c r="AE458" s="225"/>
      <c r="AF458" s="225"/>
      <c r="AI458" s="225"/>
      <c r="AJ458" s="225"/>
      <c r="AK458" s="225"/>
      <c r="AL458" s="225"/>
      <c r="AM458" s="225"/>
      <c r="AN458" s="225"/>
      <c r="AO458" s="225"/>
    </row>
    <row r="459" spans="4:41" x14ac:dyDescent="0.35">
      <c r="D459" s="31"/>
      <c r="E459" s="31"/>
      <c r="F459" s="28"/>
      <c r="G459" s="28"/>
      <c r="H459" s="28"/>
      <c r="I459" s="28"/>
      <c r="J459" s="28"/>
      <c r="K459" s="28"/>
      <c r="L459" s="28"/>
      <c r="M459" s="28"/>
      <c r="N459" s="28"/>
      <c r="O459" s="28"/>
      <c r="P459" s="28"/>
      <c r="Q459" s="61"/>
      <c r="R459" s="41"/>
      <c r="S459" s="31"/>
      <c r="T459" s="31"/>
      <c r="U459" s="225"/>
      <c r="V459" s="225"/>
      <c r="W459" s="225"/>
      <c r="X459" s="225"/>
      <c r="Y459" s="225"/>
      <c r="Z459" s="225"/>
      <c r="AA459" s="225"/>
      <c r="AB459" s="225"/>
      <c r="AC459" s="225"/>
      <c r="AD459" s="225"/>
      <c r="AE459" s="225"/>
      <c r="AF459" s="225"/>
      <c r="AI459" s="225"/>
      <c r="AJ459" s="225"/>
      <c r="AK459" s="225"/>
      <c r="AL459" s="225"/>
      <c r="AM459" s="225"/>
      <c r="AN459" s="225"/>
      <c r="AO459" s="225"/>
    </row>
    <row r="460" spans="4:41" x14ac:dyDescent="0.35">
      <c r="D460" s="31"/>
      <c r="E460" s="31"/>
      <c r="F460" s="28"/>
      <c r="G460" s="28"/>
      <c r="H460" s="28"/>
      <c r="I460" s="28"/>
      <c r="J460" s="28"/>
      <c r="K460" s="28"/>
      <c r="L460" s="28"/>
      <c r="M460" s="28"/>
      <c r="N460" s="28"/>
      <c r="O460" s="28"/>
      <c r="P460" s="28"/>
      <c r="Q460" s="61"/>
      <c r="R460" s="41"/>
      <c r="S460" s="31"/>
      <c r="T460" s="31"/>
      <c r="U460" s="225"/>
      <c r="V460" s="225"/>
      <c r="W460" s="225"/>
      <c r="X460" s="225"/>
      <c r="Y460" s="225"/>
      <c r="Z460" s="225"/>
      <c r="AA460" s="225"/>
      <c r="AB460" s="225"/>
      <c r="AC460" s="225"/>
      <c r="AD460" s="225"/>
      <c r="AE460" s="225"/>
      <c r="AF460" s="225"/>
      <c r="AI460" s="225"/>
      <c r="AJ460" s="225"/>
      <c r="AK460" s="225"/>
      <c r="AL460" s="225"/>
      <c r="AM460" s="225"/>
      <c r="AN460" s="225"/>
      <c r="AO460" s="225"/>
    </row>
    <row r="461" spans="4:41" x14ac:dyDescent="0.35">
      <c r="D461" s="31"/>
      <c r="E461" s="31"/>
      <c r="F461" s="28"/>
      <c r="G461" s="28"/>
      <c r="H461" s="28"/>
      <c r="I461" s="28"/>
      <c r="J461" s="28"/>
      <c r="K461" s="28"/>
      <c r="L461" s="28"/>
      <c r="M461" s="28"/>
      <c r="N461" s="28"/>
      <c r="O461" s="28"/>
      <c r="P461" s="28"/>
      <c r="Q461" s="61"/>
      <c r="R461" s="41"/>
      <c r="S461" s="31"/>
      <c r="T461" s="31"/>
      <c r="U461" s="225"/>
      <c r="V461" s="225"/>
      <c r="W461" s="225"/>
      <c r="X461" s="225"/>
      <c r="Y461" s="225"/>
      <c r="Z461" s="225"/>
      <c r="AA461" s="225"/>
      <c r="AB461" s="225"/>
      <c r="AC461" s="225"/>
      <c r="AD461" s="225"/>
      <c r="AE461" s="225"/>
      <c r="AF461" s="225"/>
      <c r="AI461" s="225"/>
      <c r="AJ461" s="225"/>
      <c r="AK461" s="225"/>
      <c r="AL461" s="225"/>
      <c r="AM461" s="225"/>
      <c r="AN461" s="225"/>
      <c r="AO461" s="225"/>
    </row>
    <row r="462" spans="4:41" x14ac:dyDescent="0.35">
      <c r="D462" s="31"/>
      <c r="E462" s="31"/>
      <c r="F462" s="28"/>
      <c r="G462" s="28"/>
      <c r="H462" s="28"/>
      <c r="I462" s="28"/>
      <c r="J462" s="28"/>
      <c r="K462" s="28"/>
      <c r="L462" s="28"/>
      <c r="M462" s="28"/>
      <c r="N462" s="28"/>
      <c r="O462" s="28"/>
      <c r="P462" s="28"/>
      <c r="Q462" s="61"/>
      <c r="R462" s="41"/>
      <c r="S462" s="31"/>
      <c r="T462" s="31"/>
      <c r="U462" s="225"/>
      <c r="V462" s="225"/>
      <c r="W462" s="225"/>
      <c r="X462" s="225"/>
      <c r="Y462" s="225"/>
      <c r="Z462" s="225"/>
      <c r="AA462" s="225"/>
      <c r="AB462" s="225"/>
      <c r="AC462" s="225"/>
      <c r="AD462" s="225"/>
      <c r="AE462" s="225"/>
      <c r="AF462" s="225"/>
      <c r="AI462" s="225"/>
      <c r="AJ462" s="225"/>
      <c r="AK462" s="225"/>
      <c r="AL462" s="225"/>
      <c r="AM462" s="225"/>
      <c r="AN462" s="225"/>
      <c r="AO462" s="225"/>
    </row>
    <row r="463" spans="4:41" x14ac:dyDescent="0.35">
      <c r="D463" s="31"/>
      <c r="E463" s="31"/>
      <c r="F463" s="28"/>
      <c r="G463" s="28"/>
      <c r="H463" s="28"/>
      <c r="I463" s="28"/>
      <c r="J463" s="28"/>
      <c r="K463" s="28"/>
      <c r="L463" s="28"/>
      <c r="M463" s="28"/>
      <c r="N463" s="28"/>
      <c r="O463" s="28"/>
      <c r="P463" s="28"/>
      <c r="Q463" s="61"/>
      <c r="R463" s="41"/>
      <c r="S463" s="31"/>
      <c r="T463" s="31"/>
      <c r="U463" s="225"/>
      <c r="V463" s="225"/>
      <c r="W463" s="225"/>
      <c r="X463" s="225"/>
      <c r="Y463" s="225"/>
      <c r="Z463" s="225"/>
      <c r="AA463" s="225"/>
      <c r="AB463" s="225"/>
      <c r="AC463" s="225"/>
      <c r="AD463" s="225"/>
      <c r="AE463" s="225"/>
      <c r="AF463" s="225"/>
      <c r="AI463" s="225"/>
      <c r="AJ463" s="225"/>
      <c r="AK463" s="225"/>
      <c r="AL463" s="225"/>
      <c r="AM463" s="225"/>
      <c r="AN463" s="225"/>
      <c r="AO463" s="225"/>
    </row>
    <row r="464" spans="4:41" x14ac:dyDescent="0.35">
      <c r="D464" s="31"/>
      <c r="E464" s="31"/>
      <c r="F464" s="28"/>
      <c r="G464" s="28"/>
      <c r="H464" s="28"/>
      <c r="I464" s="28"/>
      <c r="J464" s="28"/>
      <c r="K464" s="28"/>
      <c r="L464" s="28"/>
      <c r="M464" s="28"/>
      <c r="N464" s="28"/>
      <c r="O464" s="28"/>
      <c r="P464" s="28"/>
      <c r="Q464" s="61"/>
      <c r="R464" s="41"/>
      <c r="S464" s="31"/>
      <c r="T464" s="31"/>
      <c r="U464" s="225"/>
      <c r="V464" s="225"/>
      <c r="W464" s="225"/>
      <c r="X464" s="225"/>
      <c r="Y464" s="225"/>
      <c r="Z464" s="225"/>
      <c r="AA464" s="225"/>
      <c r="AB464" s="225"/>
      <c r="AC464" s="225"/>
      <c r="AD464" s="225"/>
      <c r="AE464" s="225"/>
      <c r="AF464" s="225"/>
      <c r="AI464" s="225"/>
      <c r="AJ464" s="225"/>
      <c r="AK464" s="225"/>
      <c r="AL464" s="225"/>
      <c r="AM464" s="225"/>
      <c r="AN464" s="225"/>
      <c r="AO464" s="225"/>
    </row>
    <row r="465" spans="4:41" x14ac:dyDescent="0.35">
      <c r="D465" s="31"/>
      <c r="E465" s="31"/>
      <c r="F465" s="28"/>
      <c r="G465" s="28"/>
      <c r="H465" s="28"/>
      <c r="I465" s="28"/>
      <c r="J465" s="28"/>
      <c r="K465" s="28"/>
      <c r="L465" s="28"/>
      <c r="M465" s="28"/>
      <c r="N465" s="28"/>
      <c r="O465" s="28"/>
      <c r="P465" s="28"/>
      <c r="Q465" s="61"/>
      <c r="R465" s="41"/>
      <c r="S465" s="31"/>
      <c r="T465" s="31"/>
      <c r="U465" s="225"/>
      <c r="V465" s="225"/>
      <c r="W465" s="225"/>
      <c r="X465" s="225"/>
      <c r="Y465" s="225"/>
      <c r="Z465" s="225"/>
      <c r="AA465" s="225"/>
      <c r="AB465" s="225"/>
      <c r="AC465" s="225"/>
      <c r="AD465" s="225"/>
      <c r="AE465" s="225"/>
      <c r="AF465" s="225"/>
      <c r="AI465" s="225"/>
      <c r="AJ465" s="225"/>
      <c r="AK465" s="225"/>
      <c r="AL465" s="225"/>
      <c r="AM465" s="225"/>
      <c r="AN465" s="225"/>
      <c r="AO465" s="225"/>
    </row>
    <row r="466" spans="4:41" x14ac:dyDescent="0.35">
      <c r="D466" s="31"/>
      <c r="E466" s="31"/>
      <c r="F466" s="28"/>
      <c r="G466" s="28"/>
      <c r="H466" s="28"/>
      <c r="I466" s="28"/>
      <c r="J466" s="28"/>
      <c r="K466" s="28"/>
      <c r="L466" s="28"/>
      <c r="M466" s="28"/>
      <c r="N466" s="28"/>
      <c r="O466" s="28"/>
      <c r="P466" s="28"/>
      <c r="Q466" s="61"/>
      <c r="R466" s="41"/>
      <c r="S466" s="31"/>
      <c r="T466" s="31"/>
      <c r="U466" s="225"/>
      <c r="V466" s="225"/>
      <c r="W466" s="225"/>
      <c r="X466" s="225"/>
      <c r="Y466" s="225"/>
      <c r="Z466" s="225"/>
      <c r="AA466" s="225"/>
      <c r="AB466" s="225"/>
      <c r="AC466" s="225"/>
      <c r="AD466" s="225"/>
      <c r="AE466" s="225"/>
      <c r="AF466" s="225"/>
      <c r="AI466" s="225"/>
      <c r="AJ466" s="225"/>
      <c r="AK466" s="225"/>
      <c r="AL466" s="225"/>
      <c r="AM466" s="225"/>
      <c r="AN466" s="225"/>
      <c r="AO466" s="225"/>
    </row>
    <row r="467" spans="4:41" x14ac:dyDescent="0.35">
      <c r="D467" s="31"/>
      <c r="E467" s="31"/>
      <c r="F467" s="28"/>
      <c r="G467" s="28"/>
      <c r="H467" s="28"/>
      <c r="I467" s="28"/>
      <c r="J467" s="28"/>
      <c r="K467" s="28"/>
      <c r="L467" s="28"/>
      <c r="M467" s="28"/>
      <c r="N467" s="28"/>
      <c r="O467" s="28"/>
      <c r="P467" s="28"/>
      <c r="Q467" s="61"/>
      <c r="R467" s="41"/>
      <c r="S467" s="31"/>
      <c r="T467" s="31"/>
      <c r="U467" s="225"/>
      <c r="V467" s="225"/>
      <c r="W467" s="225"/>
      <c r="X467" s="225"/>
      <c r="Y467" s="225"/>
      <c r="Z467" s="225"/>
      <c r="AA467" s="225"/>
      <c r="AB467" s="225"/>
      <c r="AC467" s="225"/>
      <c r="AD467" s="225"/>
      <c r="AE467" s="225"/>
      <c r="AF467" s="225"/>
      <c r="AI467" s="225"/>
      <c r="AJ467" s="225"/>
      <c r="AK467" s="225"/>
      <c r="AL467" s="225"/>
      <c r="AM467" s="225"/>
      <c r="AN467" s="225"/>
      <c r="AO467" s="225"/>
    </row>
    <row r="468" spans="4:41" x14ac:dyDescent="0.35">
      <c r="D468" s="31"/>
      <c r="E468" s="31"/>
      <c r="F468" s="28"/>
      <c r="G468" s="28"/>
      <c r="H468" s="28"/>
      <c r="I468" s="28"/>
      <c r="J468" s="28"/>
      <c r="K468" s="28"/>
      <c r="L468" s="28"/>
      <c r="M468" s="28"/>
      <c r="N468" s="28"/>
      <c r="O468" s="28"/>
      <c r="P468" s="28"/>
      <c r="Q468" s="61"/>
      <c r="R468" s="41"/>
      <c r="S468" s="31"/>
      <c r="T468" s="31"/>
      <c r="U468" s="225"/>
      <c r="V468" s="225"/>
      <c r="W468" s="225"/>
      <c r="X468" s="225"/>
      <c r="Y468" s="225"/>
      <c r="Z468" s="225"/>
      <c r="AA468" s="225"/>
      <c r="AB468" s="225"/>
      <c r="AC468" s="225"/>
      <c r="AD468" s="225"/>
      <c r="AE468" s="225"/>
      <c r="AF468" s="225"/>
      <c r="AI468" s="225"/>
      <c r="AJ468" s="225"/>
      <c r="AK468" s="225"/>
      <c r="AL468" s="225"/>
      <c r="AM468" s="225"/>
      <c r="AN468" s="225"/>
      <c r="AO468" s="225"/>
    </row>
    <row r="469" spans="4:41" x14ac:dyDescent="0.35">
      <c r="D469" s="31"/>
      <c r="E469" s="31"/>
      <c r="F469" s="28"/>
      <c r="G469" s="28"/>
      <c r="H469" s="28"/>
      <c r="I469" s="28"/>
      <c r="J469" s="28"/>
      <c r="K469" s="28"/>
      <c r="L469" s="28"/>
      <c r="M469" s="28"/>
      <c r="N469" s="28"/>
      <c r="O469" s="28"/>
      <c r="P469" s="28"/>
      <c r="Q469" s="61"/>
      <c r="R469" s="41"/>
      <c r="S469" s="31"/>
      <c r="T469" s="31"/>
      <c r="U469" s="225"/>
      <c r="V469" s="225"/>
      <c r="W469" s="225"/>
      <c r="X469" s="225"/>
      <c r="Y469" s="225"/>
      <c r="Z469" s="225"/>
      <c r="AA469" s="225"/>
      <c r="AB469" s="225"/>
      <c r="AC469" s="225"/>
      <c r="AD469" s="225"/>
      <c r="AE469" s="225"/>
      <c r="AF469" s="225"/>
      <c r="AI469" s="225"/>
      <c r="AJ469" s="225"/>
      <c r="AK469" s="225"/>
      <c r="AL469" s="225"/>
      <c r="AM469" s="225"/>
      <c r="AN469" s="225"/>
      <c r="AO469" s="225"/>
    </row>
    <row r="470" spans="4:41" x14ac:dyDescent="0.35">
      <c r="D470" s="31"/>
      <c r="E470" s="31"/>
      <c r="F470" s="28"/>
      <c r="G470" s="28"/>
      <c r="H470" s="28"/>
      <c r="I470" s="28"/>
      <c r="J470" s="28"/>
      <c r="K470" s="28"/>
      <c r="L470" s="28"/>
      <c r="M470" s="28"/>
      <c r="N470" s="28"/>
      <c r="O470" s="28"/>
      <c r="P470" s="28"/>
      <c r="Q470" s="61"/>
      <c r="R470" s="41"/>
      <c r="S470" s="31"/>
      <c r="T470" s="31"/>
      <c r="U470" s="225"/>
      <c r="V470" s="225"/>
      <c r="W470" s="225"/>
      <c r="X470" s="225"/>
      <c r="Y470" s="225"/>
      <c r="Z470" s="225"/>
      <c r="AA470" s="225"/>
      <c r="AB470" s="225"/>
      <c r="AC470" s="225"/>
      <c r="AD470" s="225"/>
      <c r="AE470" s="225"/>
      <c r="AF470" s="225"/>
      <c r="AI470" s="225"/>
      <c r="AJ470" s="225"/>
      <c r="AK470" s="225"/>
      <c r="AL470" s="225"/>
      <c r="AM470" s="225"/>
      <c r="AN470" s="225"/>
      <c r="AO470" s="225"/>
    </row>
    <row r="471" spans="4:41" x14ac:dyDescent="0.35">
      <c r="D471" s="31"/>
      <c r="E471" s="31"/>
      <c r="F471" s="28"/>
      <c r="G471" s="28"/>
      <c r="H471" s="28"/>
      <c r="I471" s="28"/>
      <c r="J471" s="28"/>
      <c r="K471" s="28"/>
      <c r="L471" s="28"/>
      <c r="M471" s="28"/>
      <c r="N471" s="28"/>
      <c r="O471" s="28"/>
      <c r="P471" s="28"/>
      <c r="Q471" s="61"/>
      <c r="R471" s="41"/>
      <c r="S471" s="31"/>
      <c r="T471" s="31"/>
      <c r="U471" s="225"/>
      <c r="V471" s="225"/>
      <c r="W471" s="225"/>
      <c r="X471" s="225"/>
      <c r="Y471" s="225"/>
      <c r="Z471" s="225"/>
      <c r="AA471" s="225"/>
      <c r="AB471" s="225"/>
      <c r="AC471" s="225"/>
      <c r="AD471" s="225"/>
      <c r="AE471" s="225"/>
      <c r="AF471" s="225"/>
      <c r="AI471" s="225"/>
      <c r="AJ471" s="225"/>
      <c r="AK471" s="225"/>
      <c r="AL471" s="225"/>
      <c r="AM471" s="225"/>
      <c r="AN471" s="225"/>
      <c r="AO471" s="225"/>
    </row>
    <row r="472" spans="4:41" x14ac:dyDescent="0.35">
      <c r="D472" s="31"/>
      <c r="E472" s="31"/>
      <c r="F472" s="28"/>
      <c r="G472" s="28"/>
      <c r="H472" s="28"/>
      <c r="I472" s="28"/>
      <c r="J472" s="28"/>
      <c r="K472" s="28"/>
      <c r="L472" s="28"/>
      <c r="M472" s="28"/>
      <c r="N472" s="28"/>
      <c r="O472" s="28"/>
      <c r="P472" s="28"/>
      <c r="Q472" s="61"/>
      <c r="R472" s="41"/>
      <c r="S472" s="31"/>
      <c r="T472" s="31"/>
      <c r="U472" s="225"/>
      <c r="V472" s="225"/>
      <c r="W472" s="225"/>
      <c r="X472" s="225"/>
      <c r="Y472" s="225"/>
      <c r="Z472" s="225"/>
      <c r="AA472" s="225"/>
      <c r="AB472" s="225"/>
      <c r="AC472" s="225"/>
      <c r="AD472" s="225"/>
      <c r="AE472" s="225"/>
      <c r="AF472" s="225"/>
      <c r="AI472" s="225"/>
      <c r="AJ472" s="225"/>
      <c r="AK472" s="225"/>
      <c r="AL472" s="225"/>
      <c r="AM472" s="225"/>
      <c r="AN472" s="225"/>
      <c r="AO472" s="225"/>
    </row>
    <row r="473" spans="4:41" x14ac:dyDescent="0.35">
      <c r="D473" s="31"/>
      <c r="E473" s="31"/>
      <c r="F473" s="28"/>
      <c r="G473" s="28"/>
      <c r="H473" s="28"/>
      <c r="I473" s="28"/>
      <c r="J473" s="28"/>
      <c r="K473" s="28"/>
      <c r="L473" s="28"/>
      <c r="M473" s="28"/>
      <c r="N473" s="28"/>
      <c r="O473" s="28"/>
      <c r="P473" s="28"/>
      <c r="Q473" s="61"/>
      <c r="R473" s="41"/>
      <c r="S473" s="31"/>
      <c r="T473" s="31"/>
      <c r="U473" s="225"/>
      <c r="V473" s="225"/>
      <c r="W473" s="225"/>
      <c r="X473" s="225"/>
      <c r="Y473" s="225"/>
      <c r="Z473" s="225"/>
      <c r="AA473" s="225"/>
      <c r="AB473" s="225"/>
      <c r="AC473" s="225"/>
      <c r="AD473" s="225"/>
      <c r="AE473" s="225"/>
      <c r="AF473" s="225"/>
      <c r="AI473" s="225"/>
      <c r="AJ473" s="225"/>
      <c r="AK473" s="225"/>
      <c r="AL473" s="225"/>
      <c r="AM473" s="225"/>
      <c r="AN473" s="225"/>
      <c r="AO473" s="225"/>
    </row>
    <row r="474" spans="4:41" x14ac:dyDescent="0.35">
      <c r="D474" s="31"/>
      <c r="E474" s="31"/>
      <c r="F474" s="28"/>
      <c r="G474" s="28"/>
      <c r="H474" s="28"/>
      <c r="I474" s="28"/>
      <c r="J474" s="28"/>
      <c r="K474" s="28"/>
      <c r="L474" s="28"/>
      <c r="M474" s="28"/>
      <c r="N474" s="28"/>
      <c r="O474" s="28"/>
      <c r="P474" s="28"/>
      <c r="Q474" s="61"/>
      <c r="R474" s="41"/>
      <c r="S474" s="31"/>
      <c r="T474" s="31"/>
      <c r="U474" s="225"/>
      <c r="V474" s="225"/>
      <c r="W474" s="225"/>
      <c r="X474" s="225"/>
      <c r="Y474" s="225"/>
      <c r="Z474" s="225"/>
      <c r="AA474" s="225"/>
      <c r="AB474" s="225"/>
      <c r="AC474" s="225"/>
      <c r="AD474" s="225"/>
      <c r="AE474" s="225"/>
      <c r="AF474" s="225"/>
      <c r="AI474" s="225"/>
      <c r="AJ474" s="225"/>
      <c r="AK474" s="225"/>
      <c r="AL474" s="225"/>
      <c r="AM474" s="225"/>
      <c r="AN474" s="225"/>
      <c r="AO474" s="225"/>
    </row>
    <row r="475" spans="4:41" x14ac:dyDescent="0.35">
      <c r="D475" s="31"/>
      <c r="E475" s="31"/>
      <c r="F475" s="28"/>
      <c r="G475" s="28"/>
      <c r="H475" s="28"/>
      <c r="I475" s="28"/>
      <c r="J475" s="28"/>
      <c r="K475" s="28"/>
      <c r="L475" s="28"/>
      <c r="M475" s="28"/>
      <c r="N475" s="28"/>
      <c r="O475" s="28"/>
      <c r="P475" s="28"/>
      <c r="Q475" s="61"/>
      <c r="R475" s="41"/>
      <c r="S475" s="31"/>
      <c r="T475" s="31"/>
      <c r="U475" s="225"/>
      <c r="V475" s="225"/>
      <c r="W475" s="225"/>
      <c r="X475" s="225"/>
      <c r="Y475" s="225"/>
      <c r="Z475" s="225"/>
      <c r="AA475" s="225"/>
      <c r="AB475" s="225"/>
      <c r="AC475" s="225"/>
      <c r="AD475" s="225"/>
      <c r="AE475" s="225"/>
      <c r="AF475" s="225"/>
      <c r="AI475" s="225"/>
      <c r="AJ475" s="225"/>
      <c r="AK475" s="225"/>
      <c r="AL475" s="225"/>
      <c r="AM475" s="225"/>
      <c r="AN475" s="225"/>
      <c r="AO475" s="225"/>
    </row>
    <row r="476" spans="4:41" x14ac:dyDescent="0.35">
      <c r="D476" s="31"/>
      <c r="E476" s="31"/>
      <c r="F476" s="28"/>
      <c r="G476" s="28"/>
      <c r="H476" s="28"/>
      <c r="I476" s="28"/>
      <c r="J476" s="28"/>
      <c r="K476" s="28"/>
      <c r="L476" s="28"/>
      <c r="M476" s="28"/>
      <c r="N476" s="28"/>
      <c r="O476" s="28"/>
      <c r="P476" s="28"/>
      <c r="Q476" s="61"/>
      <c r="R476" s="41"/>
      <c r="S476" s="31"/>
      <c r="T476" s="31"/>
      <c r="U476" s="225"/>
      <c r="V476" s="225"/>
      <c r="W476" s="225"/>
      <c r="X476" s="225"/>
      <c r="Y476" s="225"/>
      <c r="Z476" s="225"/>
      <c r="AA476" s="225"/>
      <c r="AB476" s="225"/>
      <c r="AC476" s="225"/>
      <c r="AD476" s="225"/>
      <c r="AE476" s="225"/>
      <c r="AF476" s="225"/>
      <c r="AI476" s="225"/>
      <c r="AJ476" s="225"/>
      <c r="AK476" s="225"/>
      <c r="AL476" s="225"/>
      <c r="AM476" s="225"/>
      <c r="AN476" s="225"/>
      <c r="AO476" s="225"/>
    </row>
    <row r="477" spans="4:41" x14ac:dyDescent="0.35">
      <c r="D477" s="31"/>
      <c r="E477" s="31"/>
      <c r="F477" s="28"/>
      <c r="G477" s="28"/>
      <c r="H477" s="28"/>
      <c r="I477" s="28"/>
      <c r="J477" s="28"/>
      <c r="K477" s="28"/>
      <c r="L477" s="28"/>
      <c r="M477" s="28"/>
      <c r="N477" s="28"/>
      <c r="O477" s="28"/>
      <c r="P477" s="28"/>
      <c r="Q477" s="61"/>
      <c r="R477" s="41"/>
      <c r="S477" s="31"/>
      <c r="T477" s="31"/>
      <c r="U477" s="225"/>
      <c r="V477" s="225"/>
      <c r="W477" s="225"/>
      <c r="X477" s="225"/>
      <c r="Y477" s="225"/>
      <c r="Z477" s="225"/>
      <c r="AA477" s="225"/>
      <c r="AB477" s="225"/>
      <c r="AC477" s="225"/>
      <c r="AD477" s="225"/>
      <c r="AE477" s="225"/>
      <c r="AF477" s="225"/>
      <c r="AI477" s="225"/>
      <c r="AJ477" s="225"/>
      <c r="AK477" s="225"/>
      <c r="AL477" s="225"/>
      <c r="AM477" s="225"/>
      <c r="AN477" s="225"/>
      <c r="AO477" s="225"/>
    </row>
    <row r="478" spans="4:41" x14ac:dyDescent="0.35">
      <c r="D478" s="31"/>
      <c r="E478" s="31"/>
      <c r="F478" s="28"/>
      <c r="G478" s="28"/>
      <c r="H478" s="28"/>
      <c r="I478" s="28"/>
      <c r="J478" s="28"/>
      <c r="K478" s="28"/>
      <c r="L478" s="28"/>
      <c r="M478" s="28"/>
      <c r="N478" s="28"/>
      <c r="O478" s="28"/>
      <c r="P478" s="28"/>
      <c r="Q478" s="61"/>
      <c r="R478" s="41"/>
      <c r="S478" s="31"/>
      <c r="T478" s="31"/>
      <c r="U478" s="225"/>
      <c r="V478" s="225"/>
      <c r="W478" s="225"/>
      <c r="X478" s="225"/>
      <c r="Y478" s="225"/>
      <c r="Z478" s="225"/>
      <c r="AA478" s="225"/>
      <c r="AB478" s="225"/>
      <c r="AC478" s="225"/>
      <c r="AD478" s="225"/>
      <c r="AE478" s="225"/>
      <c r="AF478" s="225"/>
      <c r="AI478" s="225"/>
      <c r="AJ478" s="225"/>
      <c r="AK478" s="225"/>
      <c r="AL478" s="225"/>
      <c r="AM478" s="225"/>
      <c r="AN478" s="225"/>
      <c r="AO478" s="225"/>
    </row>
    <row r="479" spans="4:41" x14ac:dyDescent="0.35">
      <c r="D479" s="31"/>
      <c r="E479" s="31"/>
      <c r="F479" s="28"/>
      <c r="G479" s="28"/>
      <c r="H479" s="28"/>
      <c r="I479" s="28"/>
      <c r="J479" s="28"/>
      <c r="K479" s="28"/>
      <c r="L479" s="28"/>
      <c r="M479" s="28"/>
      <c r="N479" s="28"/>
      <c r="O479" s="28"/>
      <c r="P479" s="28"/>
      <c r="Q479" s="61"/>
      <c r="R479" s="41"/>
      <c r="S479" s="31"/>
      <c r="T479" s="31"/>
      <c r="U479" s="225"/>
      <c r="V479" s="225"/>
      <c r="W479" s="225"/>
      <c r="X479" s="225"/>
      <c r="Y479" s="225"/>
      <c r="Z479" s="225"/>
      <c r="AA479" s="225"/>
      <c r="AB479" s="225"/>
      <c r="AC479" s="225"/>
      <c r="AD479" s="225"/>
      <c r="AE479" s="225"/>
      <c r="AF479" s="225"/>
      <c r="AI479" s="225"/>
      <c r="AJ479" s="225"/>
      <c r="AK479" s="225"/>
      <c r="AL479" s="225"/>
      <c r="AM479" s="225"/>
      <c r="AN479" s="225"/>
      <c r="AO479" s="225"/>
    </row>
    <row r="480" spans="4:41" x14ac:dyDescent="0.35">
      <c r="D480" s="31"/>
      <c r="E480" s="31"/>
      <c r="F480" s="28"/>
      <c r="G480" s="28"/>
      <c r="H480" s="28"/>
      <c r="I480" s="28"/>
      <c r="J480" s="28"/>
      <c r="K480" s="28"/>
      <c r="L480" s="28"/>
      <c r="M480" s="28"/>
      <c r="N480" s="28"/>
      <c r="O480" s="28"/>
      <c r="P480" s="28"/>
      <c r="Q480" s="61"/>
      <c r="R480" s="41"/>
      <c r="S480" s="31"/>
      <c r="T480" s="31"/>
      <c r="U480" s="225"/>
      <c r="V480" s="225"/>
      <c r="W480" s="225"/>
      <c r="X480" s="225"/>
      <c r="Y480" s="225"/>
      <c r="Z480" s="225"/>
      <c r="AA480" s="225"/>
      <c r="AB480" s="225"/>
      <c r="AC480" s="225"/>
      <c r="AD480" s="225"/>
      <c r="AE480" s="225"/>
      <c r="AF480" s="225"/>
      <c r="AI480" s="225"/>
      <c r="AJ480" s="225"/>
      <c r="AK480" s="225"/>
      <c r="AL480" s="225"/>
      <c r="AM480" s="225"/>
      <c r="AN480" s="225"/>
      <c r="AO480" s="225"/>
    </row>
    <row r="481" spans="4:41" x14ac:dyDescent="0.35">
      <c r="D481" s="31"/>
      <c r="E481" s="31"/>
      <c r="F481" s="31"/>
      <c r="G481" s="31"/>
      <c r="H481" s="31"/>
      <c r="I481" s="31"/>
      <c r="J481" s="31"/>
      <c r="K481" s="31"/>
      <c r="L481" s="31"/>
      <c r="M481" s="31"/>
      <c r="N481" s="31"/>
      <c r="O481" s="28"/>
      <c r="P481" s="28"/>
      <c r="Q481" s="61"/>
      <c r="R481" s="41"/>
      <c r="S481" s="31"/>
      <c r="T481" s="31"/>
      <c r="U481" s="225"/>
      <c r="V481" s="225"/>
      <c r="W481" s="225"/>
      <c r="X481" s="225"/>
      <c r="Y481" s="225"/>
      <c r="Z481" s="225"/>
      <c r="AA481" s="225"/>
      <c r="AB481" s="225"/>
      <c r="AC481" s="225"/>
      <c r="AD481" s="225"/>
      <c r="AE481" s="225"/>
      <c r="AF481" s="225"/>
      <c r="AI481" s="225"/>
      <c r="AJ481" s="225"/>
      <c r="AK481" s="225"/>
      <c r="AL481" s="225"/>
      <c r="AM481" s="225"/>
      <c r="AN481" s="225"/>
      <c r="AO481" s="225"/>
    </row>
    <row r="482" spans="4:41" x14ac:dyDescent="0.35">
      <c r="D482" s="31"/>
      <c r="E482" s="31"/>
      <c r="F482" s="31"/>
      <c r="G482" s="31"/>
      <c r="H482" s="31"/>
      <c r="I482" s="31"/>
      <c r="J482" s="31"/>
      <c r="K482" s="31"/>
      <c r="L482" s="31"/>
      <c r="M482" s="31"/>
      <c r="N482" s="31"/>
      <c r="O482" s="28"/>
      <c r="P482" s="28"/>
      <c r="Q482" s="61"/>
      <c r="R482" s="41"/>
      <c r="S482" s="31"/>
      <c r="T482" s="31"/>
      <c r="U482" s="225"/>
      <c r="V482" s="225"/>
      <c r="W482" s="225"/>
      <c r="X482" s="225"/>
      <c r="Y482" s="225"/>
      <c r="Z482" s="225"/>
      <c r="AA482" s="225"/>
      <c r="AB482" s="225"/>
      <c r="AC482" s="225"/>
      <c r="AD482" s="225"/>
      <c r="AE482" s="225"/>
      <c r="AF482" s="225"/>
      <c r="AI482" s="225"/>
      <c r="AJ482" s="225"/>
      <c r="AK482" s="225"/>
      <c r="AL482" s="225"/>
      <c r="AM482" s="225"/>
      <c r="AN482" s="225"/>
      <c r="AO482" s="225"/>
    </row>
    <row r="483" spans="4:41" x14ac:dyDescent="0.35">
      <c r="D483" s="31"/>
      <c r="E483" s="31"/>
      <c r="F483" s="31"/>
      <c r="G483" s="31"/>
      <c r="H483" s="31"/>
      <c r="I483" s="31"/>
      <c r="J483" s="31"/>
      <c r="K483" s="31"/>
      <c r="L483" s="31"/>
      <c r="M483" s="31"/>
      <c r="N483" s="31"/>
      <c r="O483" s="28"/>
      <c r="P483" s="28"/>
      <c r="Q483" s="61"/>
      <c r="R483" s="41"/>
      <c r="S483" s="31"/>
      <c r="T483" s="31"/>
      <c r="U483" s="225"/>
      <c r="V483" s="225"/>
      <c r="W483" s="225"/>
      <c r="X483" s="225"/>
      <c r="Y483" s="225"/>
      <c r="Z483" s="225"/>
      <c r="AA483" s="225"/>
      <c r="AB483" s="225"/>
      <c r="AC483" s="225"/>
      <c r="AD483" s="225"/>
      <c r="AE483" s="225"/>
      <c r="AF483" s="225"/>
      <c r="AI483" s="225"/>
      <c r="AJ483" s="225"/>
      <c r="AK483" s="225"/>
      <c r="AL483" s="225"/>
      <c r="AM483" s="225"/>
      <c r="AN483" s="225"/>
      <c r="AO483" s="225"/>
    </row>
    <row r="484" spans="4:41" x14ac:dyDescent="0.35">
      <c r="D484" s="31"/>
      <c r="E484" s="31"/>
      <c r="F484" s="31"/>
      <c r="G484" s="31"/>
      <c r="H484" s="31"/>
      <c r="I484" s="31"/>
      <c r="J484" s="31"/>
      <c r="K484" s="31"/>
      <c r="L484" s="31"/>
      <c r="M484" s="31"/>
      <c r="N484" s="31"/>
      <c r="O484" s="28"/>
      <c r="P484" s="28"/>
      <c r="Q484" s="61"/>
      <c r="R484" s="41"/>
      <c r="S484" s="31"/>
      <c r="T484" s="31"/>
      <c r="U484" s="225"/>
      <c r="V484" s="225"/>
      <c r="W484" s="225"/>
      <c r="X484" s="225"/>
      <c r="Y484" s="225"/>
      <c r="Z484" s="225"/>
      <c r="AA484" s="225"/>
      <c r="AB484" s="225"/>
      <c r="AC484" s="225"/>
      <c r="AD484" s="225"/>
      <c r="AE484" s="225"/>
      <c r="AF484" s="225"/>
      <c r="AI484" s="225"/>
      <c r="AJ484" s="225"/>
      <c r="AK484" s="225"/>
      <c r="AL484" s="225"/>
      <c r="AM484" s="225"/>
      <c r="AN484" s="225"/>
      <c r="AO484" s="225"/>
    </row>
    <row r="485" spans="4:41" x14ac:dyDescent="0.35">
      <c r="D485" s="31"/>
      <c r="E485" s="31"/>
      <c r="F485" s="31"/>
      <c r="G485" s="31"/>
      <c r="H485" s="31"/>
      <c r="I485" s="31"/>
      <c r="J485" s="31"/>
      <c r="K485" s="31"/>
      <c r="L485" s="31"/>
      <c r="M485" s="31"/>
      <c r="N485" s="31"/>
      <c r="O485" s="28"/>
      <c r="P485" s="28"/>
      <c r="Q485" s="61"/>
      <c r="R485" s="41"/>
      <c r="S485" s="31"/>
      <c r="T485" s="31"/>
      <c r="U485" s="225"/>
      <c r="V485" s="225"/>
      <c r="W485" s="225"/>
      <c r="X485" s="225"/>
      <c r="Y485" s="225"/>
      <c r="Z485" s="225"/>
      <c r="AA485" s="225"/>
      <c r="AB485" s="225"/>
      <c r="AC485" s="225"/>
      <c r="AD485" s="225"/>
      <c r="AE485" s="225"/>
      <c r="AF485" s="225"/>
      <c r="AI485" s="225"/>
      <c r="AJ485" s="225"/>
      <c r="AK485" s="225"/>
      <c r="AL485" s="225"/>
      <c r="AM485" s="225"/>
      <c r="AN485" s="225"/>
      <c r="AO485" s="225"/>
    </row>
    <row r="486" spans="4:41" x14ac:dyDescent="0.35">
      <c r="D486" s="31"/>
      <c r="E486" s="31"/>
      <c r="F486" s="31"/>
      <c r="G486" s="31"/>
      <c r="H486" s="31"/>
      <c r="I486" s="31"/>
      <c r="J486" s="31"/>
      <c r="K486" s="31"/>
      <c r="L486" s="31"/>
      <c r="M486" s="31"/>
      <c r="N486" s="31"/>
      <c r="O486" s="31"/>
      <c r="P486" s="28"/>
      <c r="Q486" s="61"/>
      <c r="R486" s="41"/>
      <c r="S486" s="31"/>
      <c r="T486" s="31"/>
      <c r="U486" s="225"/>
      <c r="V486" s="225"/>
      <c r="W486" s="225"/>
      <c r="X486" s="225"/>
      <c r="Y486" s="225"/>
      <c r="Z486" s="225"/>
      <c r="AA486" s="225"/>
      <c r="AB486" s="225"/>
      <c r="AC486" s="225"/>
      <c r="AD486" s="225"/>
      <c r="AE486" s="225"/>
      <c r="AF486" s="225"/>
      <c r="AI486" s="225"/>
      <c r="AJ486" s="225"/>
      <c r="AK486" s="225"/>
      <c r="AL486" s="225"/>
      <c r="AM486" s="225"/>
      <c r="AN486" s="225"/>
      <c r="AO486" s="225"/>
    </row>
    <row r="487" spans="4:41" x14ac:dyDescent="0.35">
      <c r="D487" s="31"/>
      <c r="E487" s="31"/>
      <c r="F487" s="31"/>
      <c r="G487" s="31"/>
      <c r="H487" s="31"/>
      <c r="I487" s="31"/>
      <c r="J487" s="31"/>
      <c r="K487" s="31"/>
      <c r="L487" s="31"/>
      <c r="M487" s="31"/>
      <c r="N487" s="31"/>
      <c r="O487" s="31"/>
      <c r="P487" s="28"/>
      <c r="Q487" s="61"/>
      <c r="R487" s="41"/>
      <c r="S487" s="31"/>
      <c r="T487" s="31"/>
      <c r="U487" s="225"/>
      <c r="V487" s="225"/>
      <c r="W487" s="225"/>
      <c r="X487" s="225"/>
      <c r="Y487" s="225"/>
      <c r="Z487" s="225"/>
      <c r="AA487" s="225"/>
      <c r="AB487" s="225"/>
      <c r="AC487" s="225"/>
      <c r="AD487" s="225"/>
      <c r="AE487" s="225"/>
      <c r="AF487" s="225"/>
      <c r="AI487" s="225"/>
      <c r="AJ487" s="225"/>
      <c r="AK487" s="225"/>
      <c r="AL487" s="225"/>
      <c r="AM487" s="225"/>
      <c r="AN487" s="225"/>
      <c r="AO487" s="225"/>
    </row>
    <row r="488" spans="4:41" x14ac:dyDescent="0.35">
      <c r="D488" s="31"/>
      <c r="E488" s="31"/>
      <c r="F488" s="31"/>
      <c r="G488" s="31"/>
      <c r="H488" s="31"/>
      <c r="I488" s="31"/>
      <c r="J488" s="31"/>
      <c r="K488" s="31"/>
      <c r="L488" s="31"/>
      <c r="M488" s="31"/>
      <c r="N488" s="31"/>
      <c r="O488" s="31"/>
      <c r="P488" s="28"/>
      <c r="Q488" s="61"/>
      <c r="R488" s="41"/>
      <c r="S488" s="31"/>
      <c r="T488" s="31"/>
      <c r="U488" s="225"/>
      <c r="V488" s="225"/>
      <c r="W488" s="225"/>
      <c r="X488" s="225"/>
      <c r="Y488" s="225"/>
      <c r="Z488" s="225"/>
      <c r="AA488" s="225"/>
      <c r="AB488" s="225"/>
      <c r="AC488" s="225"/>
      <c r="AD488" s="225"/>
      <c r="AE488" s="225"/>
      <c r="AF488" s="225"/>
      <c r="AI488" s="225"/>
      <c r="AJ488" s="225"/>
      <c r="AK488" s="225"/>
      <c r="AL488" s="225"/>
      <c r="AM488" s="225"/>
      <c r="AN488" s="225"/>
      <c r="AO488" s="225"/>
    </row>
    <row r="489" spans="4:41" x14ac:dyDescent="0.35">
      <c r="D489" s="31"/>
      <c r="E489" s="31"/>
      <c r="F489" s="31"/>
      <c r="G489" s="31"/>
      <c r="H489" s="31"/>
      <c r="I489" s="31"/>
      <c r="J489" s="31"/>
      <c r="K489" s="31"/>
      <c r="L489" s="31"/>
      <c r="M489" s="31"/>
      <c r="N489" s="31"/>
      <c r="O489" s="31"/>
      <c r="P489" s="28"/>
      <c r="Q489" s="61"/>
      <c r="R489" s="41"/>
      <c r="S489" s="31"/>
      <c r="T489" s="31"/>
      <c r="U489" s="225"/>
      <c r="V489" s="225"/>
      <c r="W489" s="225"/>
      <c r="X489" s="225"/>
      <c r="Y489" s="225"/>
      <c r="Z489" s="225"/>
      <c r="AA489" s="225"/>
      <c r="AB489" s="225"/>
      <c r="AC489" s="225"/>
      <c r="AD489" s="225"/>
      <c r="AE489" s="225"/>
      <c r="AF489" s="225"/>
      <c r="AI489" s="225"/>
      <c r="AJ489" s="225"/>
      <c r="AK489" s="225"/>
      <c r="AL489" s="225"/>
      <c r="AM489" s="225"/>
      <c r="AN489" s="225"/>
      <c r="AO489" s="225"/>
    </row>
    <row r="490" spans="4:41" x14ac:dyDescent="0.35">
      <c r="D490" s="31"/>
      <c r="E490" s="31"/>
      <c r="F490" s="31"/>
      <c r="G490" s="31"/>
      <c r="H490" s="31"/>
      <c r="I490" s="31"/>
      <c r="J490" s="31"/>
      <c r="K490" s="31"/>
      <c r="L490" s="31"/>
      <c r="M490" s="31"/>
      <c r="N490" s="31"/>
      <c r="O490" s="31"/>
      <c r="P490" s="28"/>
      <c r="Q490" s="61"/>
      <c r="R490" s="41"/>
      <c r="S490" s="31"/>
      <c r="T490" s="31"/>
      <c r="U490" s="225"/>
      <c r="V490" s="225"/>
      <c r="W490" s="225"/>
      <c r="X490" s="225"/>
      <c r="Y490" s="225"/>
      <c r="Z490" s="225"/>
      <c r="AA490" s="225"/>
      <c r="AB490" s="225"/>
      <c r="AC490" s="225"/>
      <c r="AD490" s="225"/>
      <c r="AE490" s="225"/>
      <c r="AF490" s="225"/>
      <c r="AI490" s="225"/>
      <c r="AJ490" s="225"/>
      <c r="AK490" s="225"/>
      <c r="AL490" s="225"/>
      <c r="AM490" s="225"/>
      <c r="AN490" s="225"/>
      <c r="AO490" s="225"/>
    </row>
    <row r="491" spans="4:41" x14ac:dyDescent="0.35">
      <c r="D491" s="31"/>
      <c r="E491" s="31"/>
      <c r="F491" s="31"/>
      <c r="G491" s="31"/>
      <c r="H491" s="31"/>
      <c r="I491" s="31"/>
      <c r="J491" s="31"/>
      <c r="K491" s="31"/>
      <c r="L491" s="31"/>
      <c r="M491" s="31"/>
      <c r="N491" s="31"/>
      <c r="O491" s="31"/>
      <c r="P491" s="28"/>
      <c r="Q491" s="61"/>
      <c r="R491" s="41"/>
      <c r="S491" s="31"/>
      <c r="T491" s="31"/>
      <c r="U491" s="225"/>
      <c r="V491" s="225"/>
      <c r="W491" s="225"/>
      <c r="X491" s="225"/>
      <c r="Y491" s="225"/>
      <c r="Z491" s="225"/>
      <c r="AA491" s="225"/>
      <c r="AB491" s="225"/>
      <c r="AC491" s="225"/>
      <c r="AD491" s="225"/>
      <c r="AE491" s="225"/>
      <c r="AF491" s="225"/>
      <c r="AI491" s="225"/>
      <c r="AJ491" s="225"/>
      <c r="AK491" s="225"/>
      <c r="AL491" s="225"/>
      <c r="AM491" s="225"/>
      <c r="AN491" s="225"/>
      <c r="AO491" s="225"/>
    </row>
    <row r="492" spans="4:41" x14ac:dyDescent="0.35">
      <c r="E492" s="31"/>
      <c r="F492" s="31"/>
      <c r="G492" s="31"/>
      <c r="H492" s="31"/>
      <c r="I492" s="31"/>
      <c r="J492" s="31"/>
      <c r="K492" s="31"/>
      <c r="L492" s="31"/>
      <c r="M492" s="31"/>
      <c r="O492" s="31"/>
      <c r="P492" s="28"/>
      <c r="Q492" s="40"/>
      <c r="R492" s="41"/>
      <c r="S492" s="31"/>
      <c r="T492" s="31"/>
    </row>
    <row r="493" spans="4:41" x14ac:dyDescent="0.35">
      <c r="E493" s="31"/>
      <c r="F493" s="31"/>
      <c r="G493" s="31"/>
      <c r="H493" s="31"/>
      <c r="I493" s="31"/>
      <c r="J493" s="31"/>
      <c r="K493" s="31"/>
      <c r="L493" s="31"/>
      <c r="M493" s="31"/>
      <c r="O493" s="31"/>
      <c r="P493" s="28"/>
      <c r="Q493" s="40"/>
      <c r="R493" s="41"/>
      <c r="S493" s="31"/>
      <c r="T493" s="31"/>
    </row>
    <row r="494" spans="4:41" x14ac:dyDescent="0.35">
      <c r="E494" s="31"/>
      <c r="F494" s="31"/>
      <c r="G494" s="31"/>
      <c r="H494" s="31"/>
      <c r="I494" s="31"/>
      <c r="J494" s="31"/>
      <c r="K494" s="31"/>
      <c r="L494" s="31"/>
      <c r="M494" s="31"/>
      <c r="O494" s="31"/>
      <c r="P494" s="28"/>
      <c r="Q494" s="40"/>
      <c r="R494" s="41"/>
      <c r="S494" s="31"/>
      <c r="T494" s="31"/>
    </row>
    <row r="495" spans="4:41" x14ac:dyDescent="0.35">
      <c r="E495" s="31"/>
      <c r="F495" s="31"/>
      <c r="G495" s="31"/>
      <c r="H495" s="31"/>
      <c r="I495" s="31"/>
      <c r="J495" s="31"/>
      <c r="K495" s="31"/>
      <c r="L495" s="31"/>
      <c r="M495" s="31"/>
      <c r="O495" s="31"/>
      <c r="P495" s="28"/>
      <c r="Q495" s="40"/>
      <c r="R495" s="41"/>
      <c r="S495" s="31"/>
      <c r="T495" s="31"/>
    </row>
    <row r="496" spans="4:41" x14ac:dyDescent="0.35">
      <c r="E496" s="31"/>
      <c r="F496" s="31"/>
      <c r="G496" s="31"/>
      <c r="H496" s="31"/>
      <c r="I496" s="31"/>
      <c r="J496" s="31"/>
      <c r="K496" s="31"/>
      <c r="L496" s="31"/>
      <c r="M496" s="31"/>
      <c r="O496" s="31"/>
      <c r="P496" s="28"/>
      <c r="Q496" s="40"/>
      <c r="R496" s="41"/>
      <c r="S496" s="31"/>
      <c r="T496" s="31"/>
    </row>
    <row r="497" spans="5:20" x14ac:dyDescent="0.35">
      <c r="E497" s="31"/>
      <c r="F497" s="31"/>
      <c r="G497" s="31"/>
      <c r="H497" s="31"/>
      <c r="I497" s="31"/>
      <c r="J497" s="31"/>
      <c r="K497" s="31"/>
      <c r="L497" s="31"/>
      <c r="M497" s="31"/>
      <c r="O497" s="31"/>
      <c r="P497" s="28"/>
      <c r="Q497" s="40"/>
      <c r="R497" s="41"/>
      <c r="S497" s="31"/>
      <c r="T497" s="31"/>
    </row>
    <row r="498" spans="5:20" x14ac:dyDescent="0.35">
      <c r="E498" s="31"/>
      <c r="F498" s="31"/>
      <c r="G498" s="31"/>
      <c r="H498" s="31"/>
      <c r="I498" s="31"/>
      <c r="J498" s="31"/>
      <c r="K498" s="31"/>
      <c r="L498" s="31"/>
      <c r="M498" s="31"/>
      <c r="O498" s="31"/>
      <c r="P498" s="28"/>
      <c r="Q498" s="40"/>
      <c r="R498" s="41"/>
      <c r="S498" s="31"/>
      <c r="T498" s="31"/>
    </row>
    <row r="499" spans="5:20" x14ac:dyDescent="0.35">
      <c r="E499" s="31"/>
      <c r="F499" s="31"/>
      <c r="G499" s="31"/>
      <c r="H499" s="31"/>
      <c r="I499" s="31"/>
      <c r="J499" s="31"/>
      <c r="K499" s="31"/>
      <c r="L499" s="31"/>
      <c r="M499" s="31"/>
      <c r="O499" s="31"/>
      <c r="P499" s="28"/>
      <c r="Q499" s="40"/>
      <c r="R499" s="41"/>
      <c r="S499" s="31"/>
      <c r="T499" s="31"/>
    </row>
    <row r="500" spans="5:20" x14ac:dyDescent="0.35">
      <c r="E500" s="31"/>
      <c r="F500" s="31"/>
      <c r="G500" s="31"/>
      <c r="H500" s="31"/>
      <c r="I500" s="31"/>
      <c r="J500" s="31"/>
      <c r="K500" s="31"/>
      <c r="L500" s="31"/>
      <c r="M500" s="31"/>
      <c r="O500" s="31"/>
      <c r="P500" s="28"/>
      <c r="Q500" s="40"/>
      <c r="R500" s="41"/>
      <c r="S500" s="31"/>
      <c r="T500" s="31"/>
    </row>
    <row r="501" spans="5:20" x14ac:dyDescent="0.35">
      <c r="E501" s="31"/>
      <c r="F501" s="31"/>
      <c r="G501" s="31"/>
      <c r="H501" s="31"/>
      <c r="I501" s="31"/>
      <c r="J501" s="31"/>
      <c r="K501" s="31"/>
      <c r="L501" s="31"/>
      <c r="M501" s="31"/>
      <c r="O501" s="31"/>
      <c r="P501" s="28"/>
      <c r="Q501" s="40"/>
      <c r="R501" s="41"/>
      <c r="S501" s="31"/>
      <c r="T501" s="31"/>
    </row>
    <row r="502" spans="5:20" x14ac:dyDescent="0.35">
      <c r="E502" s="31"/>
      <c r="F502" s="31"/>
      <c r="G502" s="31"/>
      <c r="H502" s="31"/>
      <c r="I502" s="31"/>
      <c r="J502" s="31"/>
      <c r="K502" s="31"/>
      <c r="L502" s="31"/>
      <c r="M502" s="31"/>
      <c r="O502" s="31"/>
      <c r="P502" s="28"/>
      <c r="Q502" s="40"/>
      <c r="R502" s="41"/>
      <c r="S502" s="31"/>
      <c r="T502" s="31"/>
    </row>
    <row r="503" spans="5:20" x14ac:dyDescent="0.35">
      <c r="E503" s="31"/>
      <c r="F503" s="31"/>
      <c r="G503" s="31"/>
      <c r="H503" s="31"/>
      <c r="I503" s="31"/>
      <c r="J503" s="31"/>
      <c r="K503" s="31"/>
      <c r="L503" s="31"/>
      <c r="M503" s="31"/>
      <c r="O503" s="31"/>
      <c r="P503" s="28"/>
      <c r="Q503" s="40"/>
      <c r="R503" s="41"/>
      <c r="S503" s="31"/>
      <c r="T503" s="31"/>
    </row>
    <row r="504" spans="5:20" x14ac:dyDescent="0.35">
      <c r="E504" s="31"/>
      <c r="F504" s="31"/>
      <c r="G504" s="31"/>
      <c r="H504" s="31"/>
      <c r="I504" s="31"/>
      <c r="J504" s="31"/>
      <c r="K504" s="31"/>
      <c r="L504" s="31"/>
      <c r="M504" s="31"/>
      <c r="O504" s="31"/>
      <c r="P504" s="28"/>
      <c r="Q504" s="40"/>
      <c r="R504" s="41"/>
      <c r="S504" s="31"/>
      <c r="T504" s="31"/>
    </row>
    <row r="505" spans="5:20" x14ac:dyDescent="0.35">
      <c r="E505" s="31"/>
      <c r="F505" s="31"/>
      <c r="G505" s="31"/>
      <c r="H505" s="31"/>
      <c r="I505" s="31"/>
      <c r="J505" s="31"/>
      <c r="K505" s="31"/>
      <c r="L505" s="31"/>
      <c r="M505" s="31"/>
      <c r="O505" s="31"/>
      <c r="P505" s="28"/>
      <c r="Q505" s="40"/>
      <c r="R505" s="41"/>
      <c r="S505" s="31"/>
      <c r="T505" s="31"/>
    </row>
    <row r="506" spans="5:20" x14ac:dyDescent="0.35">
      <c r="E506" s="31"/>
      <c r="F506" s="31"/>
      <c r="G506" s="31"/>
      <c r="H506" s="31"/>
      <c r="I506" s="31"/>
      <c r="J506" s="31"/>
      <c r="K506" s="31"/>
      <c r="L506" s="31"/>
      <c r="M506" s="31"/>
      <c r="O506" s="31"/>
      <c r="P506" s="28"/>
      <c r="Q506" s="40"/>
      <c r="R506" s="41"/>
      <c r="S506" s="31"/>
      <c r="T506" s="31"/>
    </row>
    <row r="507" spans="5:20" x14ac:dyDescent="0.35">
      <c r="E507" s="31"/>
      <c r="F507" s="31"/>
      <c r="G507" s="31"/>
      <c r="H507" s="31"/>
      <c r="I507" s="31"/>
      <c r="J507" s="31"/>
      <c r="K507" s="31"/>
      <c r="L507" s="31"/>
      <c r="M507" s="31"/>
      <c r="O507" s="31"/>
      <c r="P507" s="28"/>
      <c r="Q507" s="40"/>
      <c r="R507" s="41"/>
      <c r="S507" s="31"/>
      <c r="T507" s="31"/>
    </row>
    <row r="508" spans="5:20" x14ac:dyDescent="0.35">
      <c r="E508" s="31"/>
      <c r="F508" s="31"/>
      <c r="G508" s="31"/>
      <c r="H508" s="31"/>
      <c r="I508" s="31"/>
      <c r="J508" s="31"/>
      <c r="K508" s="31"/>
      <c r="L508" s="31"/>
      <c r="M508" s="31"/>
      <c r="O508" s="31"/>
      <c r="P508" s="28"/>
      <c r="Q508" s="40"/>
      <c r="R508" s="41"/>
      <c r="S508" s="31"/>
      <c r="T508" s="31"/>
    </row>
    <row r="509" spans="5:20" x14ac:dyDescent="0.35">
      <c r="E509" s="31"/>
      <c r="F509" s="31"/>
      <c r="G509" s="31"/>
      <c r="H509" s="31"/>
      <c r="I509" s="31"/>
      <c r="J509" s="31"/>
      <c r="K509" s="31"/>
      <c r="L509" s="31"/>
      <c r="M509" s="31"/>
      <c r="O509" s="31"/>
      <c r="P509" s="28"/>
      <c r="Q509" s="40"/>
      <c r="R509" s="41"/>
      <c r="S509" s="31"/>
      <c r="T509" s="31"/>
    </row>
    <row r="510" spans="5:20" x14ac:dyDescent="0.35">
      <c r="E510" s="31"/>
      <c r="F510" s="31"/>
      <c r="G510" s="31"/>
      <c r="H510" s="31"/>
      <c r="I510" s="31"/>
      <c r="J510" s="31"/>
      <c r="K510" s="31"/>
      <c r="L510" s="31"/>
      <c r="M510" s="31"/>
      <c r="O510" s="31"/>
      <c r="P510" s="28"/>
      <c r="Q510" s="40"/>
      <c r="R510" s="41"/>
      <c r="S510" s="31"/>
      <c r="T510" s="31"/>
    </row>
    <row r="511" spans="5:20" x14ac:dyDescent="0.35">
      <c r="E511" s="31"/>
      <c r="F511" s="31"/>
      <c r="G511" s="31"/>
      <c r="H511" s="31"/>
      <c r="I511" s="31"/>
      <c r="J511" s="31"/>
      <c r="K511" s="31"/>
      <c r="L511" s="31"/>
      <c r="M511" s="31"/>
      <c r="O511" s="31"/>
      <c r="P511" s="28"/>
      <c r="Q511" s="40"/>
      <c r="R511" s="41"/>
      <c r="S511" s="31"/>
      <c r="T511" s="31"/>
    </row>
    <row r="512" spans="5:20" x14ac:dyDescent="0.35">
      <c r="E512" s="31"/>
      <c r="F512" s="31"/>
      <c r="G512" s="31"/>
      <c r="H512" s="31"/>
      <c r="I512" s="31"/>
      <c r="J512" s="31"/>
      <c r="K512" s="31"/>
      <c r="L512" s="31"/>
      <c r="M512" s="31"/>
      <c r="O512" s="31"/>
      <c r="Q512" s="40"/>
      <c r="R512" s="41"/>
      <c r="S512" s="31"/>
      <c r="T512" s="31"/>
    </row>
    <row r="513" spans="5:20" x14ac:dyDescent="0.35">
      <c r="E513" s="31"/>
      <c r="F513" s="31"/>
      <c r="G513" s="31"/>
      <c r="H513" s="31"/>
      <c r="I513" s="31"/>
      <c r="J513" s="31"/>
      <c r="K513" s="31"/>
      <c r="L513" s="31"/>
      <c r="M513" s="31"/>
      <c r="O513" s="31"/>
      <c r="Q513" s="40"/>
      <c r="R513" s="41"/>
      <c r="S513" s="31"/>
      <c r="T513" s="31"/>
    </row>
    <row r="514" spans="5:20" x14ac:dyDescent="0.35">
      <c r="E514" s="31"/>
      <c r="F514" s="31"/>
      <c r="G514" s="31"/>
      <c r="H514" s="31"/>
      <c r="I514" s="31"/>
      <c r="J514" s="31"/>
      <c r="K514" s="31"/>
      <c r="L514" s="31"/>
      <c r="M514" s="31"/>
      <c r="O514" s="31"/>
      <c r="Q514" s="40"/>
      <c r="R514" s="41"/>
      <c r="S514" s="31"/>
      <c r="T514" s="31"/>
    </row>
    <row r="515" spans="5:20" x14ac:dyDescent="0.35">
      <c r="E515" s="31"/>
      <c r="F515" s="31"/>
      <c r="G515" s="31"/>
      <c r="H515" s="31"/>
      <c r="I515" s="31"/>
      <c r="J515" s="31"/>
      <c r="K515" s="31"/>
      <c r="L515" s="31"/>
      <c r="M515" s="31"/>
      <c r="O515" s="31"/>
      <c r="Q515" s="40"/>
      <c r="R515" s="41"/>
      <c r="S515" s="31"/>
      <c r="T515" s="31"/>
    </row>
    <row r="516" spans="5:20" x14ac:dyDescent="0.35">
      <c r="E516" s="31"/>
      <c r="F516" s="31"/>
      <c r="G516" s="31"/>
      <c r="H516" s="31"/>
      <c r="I516" s="31"/>
      <c r="J516" s="31"/>
      <c r="K516" s="31"/>
      <c r="L516" s="31"/>
      <c r="M516" s="31"/>
      <c r="O516" s="31"/>
      <c r="Q516" s="40"/>
      <c r="R516" s="41"/>
      <c r="S516" s="31"/>
      <c r="T516" s="31"/>
    </row>
    <row r="517" spans="5:20" x14ac:dyDescent="0.35">
      <c r="E517" s="31"/>
      <c r="F517" s="31"/>
      <c r="G517" s="31"/>
      <c r="H517" s="31"/>
      <c r="I517" s="31"/>
      <c r="J517" s="31"/>
      <c r="K517" s="31"/>
      <c r="L517" s="31"/>
      <c r="M517" s="31"/>
      <c r="O517" s="31"/>
      <c r="Q517" s="40"/>
      <c r="R517" s="41"/>
      <c r="S517" s="31"/>
      <c r="T517" s="31"/>
    </row>
    <row r="518" spans="5:20" x14ac:dyDescent="0.35">
      <c r="E518" s="31"/>
      <c r="F518" s="31"/>
      <c r="G518" s="31"/>
      <c r="H518" s="31"/>
      <c r="I518" s="31"/>
      <c r="J518" s="31"/>
      <c r="K518" s="31"/>
      <c r="L518" s="31"/>
      <c r="M518" s="31"/>
      <c r="O518" s="31"/>
      <c r="Q518" s="40"/>
      <c r="R518" s="41"/>
      <c r="S518" s="31"/>
      <c r="T518" s="31"/>
    </row>
    <row r="519" spans="5:20" x14ac:dyDescent="0.35">
      <c r="E519" s="31"/>
      <c r="F519" s="31"/>
      <c r="G519" s="31"/>
      <c r="H519" s="31"/>
      <c r="I519" s="31"/>
      <c r="J519" s="31"/>
      <c r="K519" s="31"/>
      <c r="L519" s="31"/>
      <c r="M519" s="31"/>
      <c r="O519" s="31"/>
      <c r="Q519" s="40"/>
      <c r="R519" s="41"/>
      <c r="S519" s="31"/>
      <c r="T519" s="31"/>
    </row>
    <row r="520" spans="5:20" x14ac:dyDescent="0.35">
      <c r="E520" s="31"/>
      <c r="F520" s="31"/>
      <c r="G520" s="31"/>
      <c r="H520" s="31"/>
      <c r="I520" s="31"/>
      <c r="J520" s="31"/>
      <c r="K520" s="31"/>
      <c r="L520" s="31"/>
      <c r="M520" s="31"/>
      <c r="O520" s="31"/>
      <c r="Q520" s="40"/>
      <c r="R520" s="41"/>
      <c r="S520" s="31"/>
      <c r="T520" s="31"/>
    </row>
    <row r="521" spans="5:20" x14ac:dyDescent="0.35">
      <c r="E521" s="31"/>
      <c r="F521" s="31"/>
      <c r="G521" s="31"/>
      <c r="H521" s="31"/>
      <c r="I521" s="31"/>
      <c r="J521" s="31"/>
      <c r="K521" s="31"/>
      <c r="L521" s="31"/>
      <c r="M521" s="31"/>
      <c r="O521" s="31"/>
      <c r="Q521" s="40"/>
      <c r="R521" s="41"/>
      <c r="S521" s="31"/>
      <c r="T521" s="31"/>
    </row>
    <row r="522" spans="5:20" x14ac:dyDescent="0.35">
      <c r="E522" s="31"/>
      <c r="F522" s="31"/>
      <c r="G522" s="31"/>
      <c r="H522" s="31"/>
      <c r="I522" s="31"/>
      <c r="J522" s="31"/>
      <c r="K522" s="31"/>
      <c r="L522" s="31"/>
      <c r="M522" s="31"/>
      <c r="O522" s="31"/>
      <c r="Q522" s="40"/>
      <c r="R522" s="41"/>
      <c r="S522" s="31"/>
      <c r="T522" s="31"/>
    </row>
    <row r="523" spans="5:20" x14ac:dyDescent="0.35">
      <c r="E523" s="31"/>
      <c r="F523" s="31"/>
      <c r="G523" s="31"/>
      <c r="H523" s="31"/>
      <c r="I523" s="31"/>
      <c r="J523" s="31"/>
      <c r="K523" s="31"/>
      <c r="L523" s="31"/>
      <c r="M523" s="31"/>
      <c r="O523" s="31"/>
      <c r="Q523" s="40"/>
      <c r="R523" s="41"/>
      <c r="S523" s="31"/>
      <c r="T523" s="31"/>
    </row>
    <row r="524" spans="5:20" x14ac:dyDescent="0.35">
      <c r="E524" s="31"/>
      <c r="F524" s="31"/>
      <c r="G524" s="31"/>
      <c r="H524" s="31"/>
      <c r="I524" s="31"/>
      <c r="J524" s="31"/>
      <c r="K524" s="31"/>
      <c r="L524" s="31"/>
      <c r="M524" s="31"/>
      <c r="O524" s="31"/>
      <c r="Q524" s="40"/>
      <c r="R524" s="41"/>
      <c r="S524" s="31"/>
      <c r="T524" s="31"/>
    </row>
    <row r="525" spans="5:20" x14ac:dyDescent="0.35">
      <c r="E525" s="31"/>
      <c r="F525" s="31"/>
      <c r="G525" s="31"/>
      <c r="H525" s="31"/>
      <c r="I525" s="31"/>
      <c r="J525" s="31"/>
      <c r="K525" s="31"/>
      <c r="L525" s="31"/>
      <c r="M525" s="31"/>
      <c r="O525" s="31"/>
      <c r="Q525" s="40"/>
      <c r="R525" s="41"/>
      <c r="S525" s="31"/>
      <c r="T525" s="31"/>
    </row>
    <row r="526" spans="5:20" x14ac:dyDescent="0.35">
      <c r="E526" s="31"/>
      <c r="F526" s="31"/>
      <c r="G526" s="31"/>
      <c r="H526" s="31"/>
      <c r="I526" s="31"/>
      <c r="J526" s="31"/>
      <c r="K526" s="31"/>
      <c r="L526" s="31"/>
      <c r="M526" s="31"/>
      <c r="O526" s="31"/>
      <c r="Q526" s="40"/>
      <c r="R526" s="41"/>
      <c r="S526" s="31"/>
      <c r="T526" s="31"/>
    </row>
    <row r="527" spans="5:20" x14ac:dyDescent="0.35">
      <c r="E527" s="31"/>
      <c r="F527" s="31"/>
      <c r="G527" s="31"/>
      <c r="H527" s="31"/>
      <c r="I527" s="31"/>
      <c r="J527" s="31"/>
      <c r="K527" s="31"/>
      <c r="L527" s="31"/>
      <c r="M527" s="31"/>
      <c r="O527" s="31"/>
      <c r="Q527" s="40"/>
      <c r="R527" s="41"/>
      <c r="S527" s="31"/>
      <c r="T527" s="31"/>
    </row>
    <row r="528" spans="5:20" x14ac:dyDescent="0.35">
      <c r="E528" s="31"/>
      <c r="F528" s="31"/>
      <c r="G528" s="31"/>
      <c r="H528" s="31"/>
      <c r="I528" s="31"/>
      <c r="J528" s="31"/>
      <c r="K528" s="31"/>
      <c r="L528" s="31"/>
      <c r="M528" s="31"/>
      <c r="O528" s="31"/>
      <c r="Q528" s="40"/>
      <c r="R528" s="41"/>
      <c r="S528" s="31"/>
      <c r="T528" s="31"/>
    </row>
    <row r="529" spans="5:20" x14ac:dyDescent="0.35">
      <c r="E529" s="31"/>
      <c r="F529" s="31"/>
      <c r="G529" s="31"/>
      <c r="H529" s="31"/>
      <c r="I529" s="31"/>
      <c r="J529" s="31"/>
      <c r="K529" s="31"/>
      <c r="L529" s="31"/>
      <c r="M529" s="31"/>
      <c r="O529" s="31"/>
      <c r="Q529" s="40"/>
      <c r="R529" s="41"/>
      <c r="S529" s="31"/>
      <c r="T529" s="31"/>
    </row>
    <row r="530" spans="5:20" x14ac:dyDescent="0.35">
      <c r="E530" s="31"/>
      <c r="F530" s="31"/>
      <c r="G530" s="31"/>
      <c r="H530" s="31"/>
      <c r="I530" s="31"/>
      <c r="J530" s="31"/>
      <c r="K530" s="31"/>
      <c r="L530" s="31"/>
      <c r="M530" s="31"/>
      <c r="O530" s="31"/>
      <c r="Q530" s="40"/>
      <c r="R530" s="41"/>
      <c r="S530" s="31"/>
      <c r="T530" s="31"/>
    </row>
    <row r="531" spans="5:20" x14ac:dyDescent="0.35">
      <c r="E531" s="31"/>
      <c r="F531" s="31"/>
      <c r="G531" s="31"/>
      <c r="H531" s="31"/>
      <c r="I531" s="31"/>
      <c r="J531" s="31"/>
      <c r="K531" s="31"/>
      <c r="L531" s="31"/>
      <c r="M531" s="31"/>
      <c r="O531" s="31"/>
      <c r="Q531" s="40"/>
      <c r="R531" s="41"/>
      <c r="S531" s="31"/>
      <c r="T531" s="31"/>
    </row>
    <row r="532" spans="5:20" x14ac:dyDescent="0.35">
      <c r="E532" s="31"/>
      <c r="F532" s="31"/>
      <c r="G532" s="31"/>
      <c r="H532" s="31"/>
      <c r="I532" s="31"/>
      <c r="J532" s="31"/>
      <c r="K532" s="31"/>
      <c r="L532" s="31"/>
      <c r="M532" s="31"/>
      <c r="O532" s="31"/>
      <c r="Q532" s="40"/>
      <c r="R532" s="41"/>
      <c r="S532" s="31"/>
      <c r="T532" s="31"/>
    </row>
    <row r="533" spans="5:20" x14ac:dyDescent="0.35">
      <c r="E533" s="31"/>
      <c r="F533" s="31"/>
      <c r="G533" s="31"/>
      <c r="H533" s="31"/>
      <c r="I533" s="31"/>
      <c r="J533" s="31"/>
      <c r="K533" s="31"/>
      <c r="L533" s="31"/>
      <c r="M533" s="31"/>
      <c r="O533" s="31"/>
      <c r="Q533" s="40"/>
      <c r="R533" s="41"/>
      <c r="S533" s="31"/>
      <c r="T533" s="31"/>
    </row>
    <row r="534" spans="5:20" x14ac:dyDescent="0.35">
      <c r="E534" s="31"/>
      <c r="F534" s="31"/>
      <c r="G534" s="31"/>
      <c r="H534" s="31"/>
      <c r="I534" s="31"/>
      <c r="J534" s="31"/>
      <c r="K534" s="31"/>
      <c r="L534" s="31"/>
      <c r="M534" s="31"/>
      <c r="O534" s="31"/>
      <c r="Q534" s="40"/>
      <c r="R534" s="41"/>
      <c r="S534" s="31"/>
      <c r="T534" s="31"/>
    </row>
    <row r="535" spans="5:20" x14ac:dyDescent="0.35">
      <c r="E535" s="31"/>
      <c r="F535" s="31"/>
      <c r="G535" s="31"/>
      <c r="H535" s="31"/>
      <c r="I535" s="31"/>
      <c r="J535" s="31"/>
      <c r="K535" s="31"/>
      <c r="L535" s="31"/>
      <c r="M535" s="31"/>
      <c r="O535" s="31"/>
      <c r="Q535" s="40"/>
      <c r="R535" s="41"/>
      <c r="S535" s="31"/>
      <c r="T535" s="31"/>
    </row>
    <row r="536" spans="5:20" x14ac:dyDescent="0.35">
      <c r="E536" s="31"/>
      <c r="F536" s="31"/>
      <c r="G536" s="31"/>
      <c r="H536" s="31"/>
      <c r="I536" s="31"/>
      <c r="J536" s="31"/>
      <c r="K536" s="31"/>
      <c r="L536" s="31"/>
      <c r="M536" s="31"/>
      <c r="O536" s="31"/>
      <c r="Q536" s="40"/>
      <c r="R536" s="41"/>
      <c r="S536" s="31"/>
      <c r="T536" s="31"/>
    </row>
    <row r="537" spans="5:20" x14ac:dyDescent="0.35">
      <c r="E537" s="31"/>
      <c r="F537" s="31"/>
      <c r="G537" s="31"/>
      <c r="H537" s="31"/>
      <c r="I537" s="31"/>
      <c r="J537" s="31"/>
      <c r="K537" s="31"/>
      <c r="L537" s="31"/>
      <c r="M537" s="31"/>
      <c r="O537" s="31"/>
      <c r="Q537" s="40"/>
      <c r="R537" s="41"/>
      <c r="S537" s="31"/>
      <c r="T537" s="31"/>
    </row>
    <row r="538" spans="5:20" x14ac:dyDescent="0.35">
      <c r="E538" s="31"/>
      <c r="F538" s="31"/>
      <c r="G538" s="31"/>
      <c r="H538" s="31"/>
      <c r="I538" s="31"/>
      <c r="J538" s="31"/>
      <c r="K538" s="31"/>
      <c r="L538" s="31"/>
      <c r="M538" s="31"/>
      <c r="O538" s="31"/>
      <c r="Q538" s="40"/>
      <c r="R538" s="41"/>
      <c r="S538" s="31"/>
      <c r="T538" s="31"/>
    </row>
    <row r="539" spans="5:20" x14ac:dyDescent="0.35">
      <c r="E539" s="31"/>
      <c r="F539" s="31"/>
      <c r="G539" s="31"/>
      <c r="H539" s="31"/>
      <c r="I539" s="31"/>
      <c r="J539" s="31"/>
      <c r="K539" s="31"/>
      <c r="L539" s="31"/>
      <c r="M539" s="31"/>
      <c r="O539" s="31"/>
      <c r="Q539" s="40"/>
      <c r="R539" s="41"/>
      <c r="S539" s="31"/>
      <c r="T539" s="31"/>
    </row>
    <row r="540" spans="5:20" x14ac:dyDescent="0.35">
      <c r="E540" s="31"/>
      <c r="F540" s="31"/>
      <c r="G540" s="31"/>
      <c r="H540" s="31"/>
      <c r="I540" s="31"/>
      <c r="J540" s="31"/>
      <c r="K540" s="31"/>
      <c r="L540" s="31"/>
      <c r="M540" s="31"/>
      <c r="O540" s="31"/>
      <c r="Q540" s="40"/>
      <c r="R540" s="41"/>
      <c r="S540" s="31"/>
      <c r="T540" s="31"/>
    </row>
    <row r="541" spans="5:20" x14ac:dyDescent="0.35">
      <c r="E541" s="31"/>
      <c r="F541" s="31"/>
      <c r="G541" s="31"/>
      <c r="H541" s="31"/>
      <c r="I541" s="31"/>
      <c r="J541" s="31"/>
      <c r="K541" s="31"/>
      <c r="L541" s="31"/>
      <c r="M541" s="31"/>
      <c r="O541" s="31"/>
      <c r="Q541" s="40"/>
      <c r="R541" s="41"/>
      <c r="S541" s="31"/>
      <c r="T541" s="31"/>
    </row>
    <row r="542" spans="5:20" x14ac:dyDescent="0.35">
      <c r="E542" s="31"/>
      <c r="F542" s="31"/>
      <c r="G542" s="31"/>
      <c r="H542" s="31"/>
      <c r="I542" s="31"/>
      <c r="J542" s="31"/>
      <c r="K542" s="31"/>
      <c r="L542" s="31"/>
      <c r="M542" s="31"/>
      <c r="O542" s="31"/>
      <c r="Q542" s="40"/>
      <c r="R542" s="41"/>
      <c r="S542" s="31"/>
      <c r="T542" s="31"/>
    </row>
    <row r="543" spans="5:20" x14ac:dyDescent="0.35">
      <c r="E543" s="31"/>
      <c r="F543" s="31"/>
      <c r="G543" s="31"/>
      <c r="H543" s="31"/>
      <c r="I543" s="31"/>
      <c r="J543" s="31"/>
      <c r="K543" s="31"/>
      <c r="L543" s="31"/>
      <c r="M543" s="31"/>
      <c r="O543" s="31"/>
      <c r="Q543" s="40"/>
      <c r="R543" s="41"/>
      <c r="S543" s="31"/>
      <c r="T543" s="31"/>
    </row>
    <row r="544" spans="5:20" x14ac:dyDescent="0.35">
      <c r="E544" s="31"/>
      <c r="F544" s="31"/>
      <c r="G544" s="31"/>
      <c r="H544" s="31"/>
      <c r="I544" s="31"/>
      <c r="J544" s="31"/>
      <c r="K544" s="31"/>
      <c r="L544" s="31"/>
      <c r="M544" s="31"/>
      <c r="O544" s="31"/>
      <c r="Q544" s="40"/>
      <c r="R544" s="41"/>
      <c r="S544" s="31"/>
      <c r="T544" s="31"/>
    </row>
    <row r="545" spans="5:20" x14ac:dyDescent="0.35">
      <c r="E545" s="31"/>
      <c r="F545" s="31"/>
      <c r="G545" s="31"/>
      <c r="H545" s="31"/>
      <c r="I545" s="31"/>
      <c r="J545" s="31"/>
      <c r="K545" s="31"/>
      <c r="L545" s="31"/>
      <c r="M545" s="31"/>
      <c r="O545" s="31"/>
      <c r="Q545" s="40"/>
      <c r="R545" s="41"/>
      <c r="S545" s="31"/>
      <c r="T545" s="31"/>
    </row>
    <row r="546" spans="5:20" x14ac:dyDescent="0.35">
      <c r="E546" s="31"/>
      <c r="F546" s="31"/>
      <c r="G546" s="31"/>
      <c r="H546" s="31"/>
      <c r="I546" s="31"/>
      <c r="J546" s="31"/>
      <c r="K546" s="31"/>
      <c r="L546" s="31"/>
      <c r="M546" s="31"/>
      <c r="O546" s="31"/>
      <c r="Q546" s="40"/>
      <c r="R546" s="41"/>
      <c r="S546" s="31"/>
      <c r="T546" s="31"/>
    </row>
    <row r="547" spans="5:20" x14ac:dyDescent="0.35">
      <c r="E547" s="31"/>
      <c r="F547" s="31"/>
      <c r="G547" s="31"/>
      <c r="H547" s="31"/>
      <c r="I547" s="31"/>
      <c r="J547" s="31"/>
      <c r="K547" s="31"/>
      <c r="L547" s="31"/>
      <c r="M547" s="31"/>
      <c r="O547" s="31"/>
      <c r="Q547" s="40"/>
      <c r="R547" s="41"/>
      <c r="S547" s="31"/>
      <c r="T547" s="31"/>
    </row>
    <row r="548" spans="5:20" x14ac:dyDescent="0.35">
      <c r="E548" s="31"/>
      <c r="F548" s="31"/>
      <c r="G548" s="31"/>
      <c r="H548" s="31"/>
      <c r="I548" s="31"/>
      <c r="J548" s="31"/>
      <c r="K548" s="31"/>
      <c r="L548" s="31"/>
      <c r="M548" s="31"/>
      <c r="O548" s="31"/>
      <c r="Q548" s="40"/>
      <c r="R548" s="41"/>
      <c r="S548" s="31"/>
      <c r="T548" s="31"/>
    </row>
    <row r="549" spans="5:20" x14ac:dyDescent="0.35">
      <c r="E549" s="31"/>
      <c r="F549" s="31"/>
      <c r="G549" s="31"/>
      <c r="H549" s="31"/>
      <c r="I549" s="31"/>
      <c r="J549" s="31"/>
      <c r="K549" s="31"/>
      <c r="L549" s="31"/>
      <c r="M549" s="31"/>
      <c r="O549" s="31"/>
      <c r="Q549" s="40"/>
      <c r="R549" s="41"/>
      <c r="S549" s="31"/>
      <c r="T549" s="31"/>
    </row>
    <row r="550" spans="5:20" x14ac:dyDescent="0.35">
      <c r="E550" s="31"/>
      <c r="F550" s="31"/>
      <c r="G550" s="31"/>
      <c r="H550" s="31"/>
      <c r="I550" s="31"/>
      <c r="J550" s="31"/>
      <c r="K550" s="31"/>
      <c r="L550" s="31"/>
      <c r="M550" s="31"/>
      <c r="O550" s="31"/>
      <c r="Q550" s="40"/>
      <c r="R550" s="41"/>
      <c r="S550" s="31"/>
      <c r="T550" s="31"/>
    </row>
    <row r="551" spans="5:20" x14ac:dyDescent="0.35">
      <c r="E551" s="31"/>
      <c r="F551" s="31"/>
      <c r="G551" s="31"/>
      <c r="H551" s="31"/>
      <c r="I551" s="31"/>
      <c r="J551" s="31"/>
      <c r="K551" s="31"/>
      <c r="L551" s="31"/>
      <c r="M551" s="31"/>
      <c r="O551" s="31"/>
      <c r="Q551" s="40"/>
      <c r="R551" s="41"/>
      <c r="S551" s="31"/>
      <c r="T551" s="31"/>
    </row>
    <row r="552" spans="5:20" x14ac:dyDescent="0.35">
      <c r="E552" s="31"/>
      <c r="F552" s="31"/>
      <c r="G552" s="31"/>
      <c r="H552" s="31"/>
      <c r="I552" s="31"/>
      <c r="J552" s="31"/>
      <c r="K552" s="31"/>
      <c r="L552" s="31"/>
      <c r="M552" s="31"/>
      <c r="O552" s="31"/>
      <c r="Q552" s="40"/>
      <c r="R552" s="41"/>
      <c r="S552" s="31"/>
      <c r="T552" s="31"/>
    </row>
    <row r="553" spans="5:20" x14ac:dyDescent="0.35">
      <c r="E553" s="31"/>
      <c r="F553" s="31"/>
      <c r="G553" s="31"/>
      <c r="H553" s="31"/>
      <c r="I553" s="31"/>
      <c r="J553" s="31"/>
      <c r="K553" s="31"/>
      <c r="L553" s="31"/>
      <c r="M553" s="31"/>
      <c r="O553" s="31"/>
      <c r="Q553" s="40"/>
      <c r="R553" s="41"/>
      <c r="S553" s="31"/>
      <c r="T553" s="31"/>
    </row>
    <row r="554" spans="5:20" x14ac:dyDescent="0.35">
      <c r="E554" s="31"/>
      <c r="F554" s="31"/>
      <c r="G554" s="31"/>
      <c r="H554" s="31"/>
      <c r="I554" s="31"/>
      <c r="J554" s="31"/>
      <c r="K554" s="31"/>
      <c r="L554" s="31"/>
      <c r="M554" s="31"/>
      <c r="O554" s="31"/>
      <c r="Q554" s="40"/>
      <c r="R554" s="41"/>
      <c r="S554" s="31"/>
      <c r="T554" s="31"/>
    </row>
    <row r="555" spans="5:20" x14ac:dyDescent="0.35">
      <c r="E555" s="31"/>
      <c r="F555" s="31"/>
      <c r="G555" s="31"/>
      <c r="H555" s="31"/>
      <c r="I555" s="31"/>
      <c r="J555" s="31"/>
      <c r="K555" s="31"/>
      <c r="L555" s="31"/>
      <c r="M555" s="31"/>
      <c r="O555" s="31"/>
      <c r="Q555" s="40"/>
      <c r="R555" s="41"/>
      <c r="S555" s="31"/>
      <c r="T555" s="31"/>
    </row>
    <row r="556" spans="5:20" x14ac:dyDescent="0.35">
      <c r="E556" s="31"/>
      <c r="F556" s="31"/>
      <c r="G556" s="31"/>
      <c r="H556" s="31"/>
      <c r="I556" s="31"/>
      <c r="J556" s="31"/>
      <c r="K556" s="31"/>
      <c r="L556" s="31"/>
      <c r="M556" s="31"/>
      <c r="O556" s="31"/>
      <c r="Q556" s="40"/>
      <c r="R556" s="41"/>
      <c r="S556" s="31"/>
      <c r="T556" s="31"/>
    </row>
    <row r="557" spans="5:20" x14ac:dyDescent="0.35">
      <c r="E557" s="31"/>
      <c r="F557" s="31"/>
      <c r="G557" s="31"/>
      <c r="H557" s="31"/>
      <c r="I557" s="31"/>
      <c r="J557" s="31"/>
      <c r="K557" s="31"/>
      <c r="L557" s="31"/>
      <c r="M557" s="31"/>
      <c r="O557" s="31"/>
      <c r="Q557" s="40"/>
      <c r="R557" s="41"/>
      <c r="S557" s="31"/>
      <c r="T557" s="31"/>
    </row>
    <row r="558" spans="5:20" x14ac:dyDescent="0.35">
      <c r="E558" s="31"/>
      <c r="F558" s="31"/>
      <c r="G558" s="31"/>
      <c r="H558" s="31"/>
      <c r="I558" s="31"/>
      <c r="J558" s="31"/>
      <c r="K558" s="31"/>
      <c r="L558" s="31"/>
      <c r="M558" s="31"/>
      <c r="O558" s="31"/>
      <c r="Q558" s="40"/>
      <c r="R558" s="41"/>
      <c r="S558" s="31"/>
      <c r="T558" s="31"/>
    </row>
    <row r="559" spans="5:20" x14ac:dyDescent="0.35">
      <c r="E559" s="31"/>
      <c r="F559" s="31"/>
      <c r="G559" s="31"/>
      <c r="H559" s="31"/>
      <c r="I559" s="31"/>
      <c r="J559" s="31"/>
      <c r="K559" s="31"/>
      <c r="L559" s="31"/>
      <c r="M559" s="31"/>
      <c r="O559" s="31"/>
      <c r="Q559" s="40"/>
      <c r="R559" s="41"/>
      <c r="S559" s="31"/>
      <c r="T559" s="31"/>
    </row>
    <row r="560" spans="5:20" x14ac:dyDescent="0.35">
      <c r="E560" s="31"/>
      <c r="F560" s="31"/>
      <c r="G560" s="31"/>
      <c r="H560" s="31"/>
      <c r="I560" s="31"/>
      <c r="J560" s="31"/>
      <c r="K560" s="31"/>
      <c r="L560" s="31"/>
      <c r="M560" s="31"/>
      <c r="O560" s="31"/>
      <c r="Q560" s="40"/>
      <c r="R560" s="41"/>
      <c r="S560" s="31"/>
      <c r="T560" s="31"/>
    </row>
    <row r="561" spans="5:20" x14ac:dyDescent="0.35">
      <c r="E561" s="31"/>
      <c r="F561" s="31"/>
      <c r="G561" s="31"/>
      <c r="H561" s="31"/>
      <c r="I561" s="31"/>
      <c r="J561" s="31"/>
      <c r="K561" s="31"/>
      <c r="L561" s="31"/>
      <c r="M561" s="31"/>
      <c r="O561" s="31"/>
      <c r="Q561" s="40"/>
      <c r="R561" s="41"/>
      <c r="S561" s="31"/>
      <c r="T561" s="31"/>
    </row>
    <row r="562" spans="5:20" x14ac:dyDescent="0.35">
      <c r="E562" s="31"/>
      <c r="F562" s="31"/>
      <c r="G562" s="31"/>
      <c r="H562" s="31"/>
      <c r="I562" s="31"/>
      <c r="J562" s="31"/>
      <c r="K562" s="31"/>
      <c r="L562" s="31"/>
      <c r="M562" s="31"/>
      <c r="O562" s="31"/>
      <c r="Q562" s="40"/>
      <c r="R562" s="41"/>
      <c r="S562" s="31"/>
      <c r="T562" s="31"/>
    </row>
    <row r="563" spans="5:20" x14ac:dyDescent="0.35">
      <c r="E563" s="31"/>
      <c r="F563" s="31"/>
      <c r="G563" s="31"/>
      <c r="H563" s="31"/>
      <c r="I563" s="31"/>
      <c r="J563" s="31"/>
      <c r="K563" s="31"/>
      <c r="L563" s="31"/>
      <c r="M563" s="31"/>
      <c r="O563" s="31"/>
      <c r="Q563" s="40"/>
      <c r="R563" s="41"/>
      <c r="S563" s="31"/>
      <c r="T563" s="31"/>
    </row>
    <row r="564" spans="5:20" x14ac:dyDescent="0.35">
      <c r="E564" s="31"/>
      <c r="F564" s="31"/>
      <c r="G564" s="31"/>
      <c r="H564" s="31"/>
      <c r="I564" s="31"/>
      <c r="J564" s="31"/>
      <c r="K564" s="31"/>
      <c r="L564" s="31"/>
      <c r="M564" s="31"/>
      <c r="O564" s="31"/>
      <c r="Q564" s="40"/>
      <c r="R564" s="41"/>
      <c r="S564" s="31"/>
      <c r="T564" s="31"/>
    </row>
    <row r="565" spans="5:20" x14ac:dyDescent="0.35">
      <c r="E565" s="31"/>
      <c r="F565" s="31"/>
      <c r="G565" s="31"/>
      <c r="H565" s="31"/>
      <c r="I565" s="31"/>
      <c r="J565" s="31"/>
      <c r="K565" s="31"/>
      <c r="L565" s="31"/>
      <c r="M565" s="31"/>
      <c r="O565" s="31"/>
      <c r="Q565" s="40"/>
      <c r="R565" s="41"/>
      <c r="S565" s="31"/>
      <c r="T565" s="31"/>
    </row>
    <row r="566" spans="5:20" x14ac:dyDescent="0.35">
      <c r="E566" s="31"/>
      <c r="F566" s="31"/>
      <c r="G566" s="31"/>
      <c r="H566" s="31"/>
      <c r="I566" s="31"/>
      <c r="J566" s="31"/>
      <c r="K566" s="31"/>
      <c r="L566" s="31"/>
      <c r="M566" s="31"/>
      <c r="O566" s="31"/>
      <c r="Q566" s="40"/>
      <c r="R566" s="41"/>
      <c r="S566" s="31"/>
      <c r="T566" s="31"/>
    </row>
    <row r="567" spans="5:20" x14ac:dyDescent="0.35">
      <c r="E567" s="31"/>
      <c r="F567" s="31"/>
      <c r="G567" s="31"/>
      <c r="H567" s="31"/>
      <c r="I567" s="31"/>
      <c r="J567" s="31"/>
      <c r="K567" s="31"/>
      <c r="L567" s="31"/>
      <c r="M567" s="31"/>
      <c r="O567" s="31"/>
      <c r="Q567" s="40"/>
      <c r="R567" s="41"/>
      <c r="S567" s="31"/>
      <c r="T567" s="31"/>
    </row>
    <row r="568" spans="5:20" x14ac:dyDescent="0.35">
      <c r="E568" s="31"/>
      <c r="F568" s="31"/>
      <c r="G568" s="31"/>
      <c r="H568" s="31"/>
      <c r="I568" s="31"/>
      <c r="J568" s="31"/>
      <c r="K568" s="31"/>
      <c r="L568" s="31"/>
      <c r="M568" s="31"/>
      <c r="O568" s="31"/>
      <c r="Q568" s="40"/>
      <c r="R568" s="41"/>
      <c r="S568" s="31"/>
      <c r="T568" s="31"/>
    </row>
    <row r="569" spans="5:20" x14ac:dyDescent="0.35">
      <c r="E569" s="31"/>
      <c r="F569" s="31"/>
      <c r="G569" s="31"/>
      <c r="H569" s="31"/>
      <c r="I569" s="31"/>
      <c r="J569" s="31"/>
      <c r="K569" s="31"/>
      <c r="L569" s="31"/>
      <c r="M569" s="31"/>
      <c r="O569" s="31"/>
      <c r="Q569" s="40"/>
      <c r="R569" s="41"/>
      <c r="S569" s="31"/>
      <c r="T569" s="31"/>
    </row>
    <row r="570" spans="5:20" x14ac:dyDescent="0.35">
      <c r="E570" s="31"/>
      <c r="F570" s="31"/>
      <c r="G570" s="31"/>
      <c r="H570" s="31"/>
      <c r="I570" s="31"/>
      <c r="J570" s="31"/>
      <c r="K570" s="31"/>
      <c r="L570" s="31"/>
      <c r="M570" s="31"/>
      <c r="O570" s="31"/>
      <c r="Q570" s="40"/>
      <c r="R570" s="41"/>
      <c r="S570" s="31"/>
      <c r="T570" s="31"/>
    </row>
    <row r="571" spans="5:20" x14ac:dyDescent="0.35">
      <c r="E571" s="31"/>
      <c r="F571" s="31"/>
      <c r="G571" s="31"/>
      <c r="H571" s="31"/>
      <c r="I571" s="31"/>
      <c r="J571" s="31"/>
      <c r="K571" s="31"/>
      <c r="L571" s="31"/>
      <c r="M571" s="31"/>
      <c r="O571" s="31"/>
      <c r="Q571" s="40"/>
      <c r="R571" s="41"/>
      <c r="S571" s="31"/>
      <c r="T571" s="31"/>
    </row>
    <row r="572" spans="5:20" x14ac:dyDescent="0.35">
      <c r="E572" s="31"/>
      <c r="F572" s="31"/>
      <c r="G572" s="31"/>
      <c r="H572" s="31"/>
      <c r="I572" s="31"/>
      <c r="J572" s="31"/>
      <c r="K572" s="31"/>
      <c r="L572" s="31"/>
      <c r="M572" s="31"/>
      <c r="O572" s="31"/>
      <c r="Q572" s="40"/>
      <c r="R572" s="41"/>
      <c r="S572" s="31"/>
      <c r="T572" s="31"/>
    </row>
    <row r="573" spans="5:20" x14ac:dyDescent="0.35">
      <c r="E573" s="31"/>
      <c r="F573" s="31"/>
      <c r="G573" s="31"/>
      <c r="H573" s="31"/>
      <c r="I573" s="31"/>
      <c r="J573" s="31"/>
      <c r="K573" s="31"/>
      <c r="L573" s="31"/>
      <c r="M573" s="31"/>
      <c r="O573" s="31"/>
      <c r="Q573" s="40"/>
      <c r="R573" s="41"/>
      <c r="S573" s="31"/>
      <c r="T573" s="31"/>
    </row>
    <row r="574" spans="5:20" x14ac:dyDescent="0.35">
      <c r="E574" s="31"/>
      <c r="F574" s="31"/>
      <c r="G574" s="31"/>
      <c r="H574" s="31"/>
      <c r="I574" s="31"/>
      <c r="J574" s="31"/>
      <c r="K574" s="31"/>
      <c r="L574" s="31"/>
      <c r="M574" s="31"/>
      <c r="O574" s="31"/>
      <c r="Q574" s="40"/>
      <c r="R574" s="41"/>
      <c r="S574" s="31"/>
      <c r="T574" s="31"/>
    </row>
    <row r="575" spans="5:20" x14ac:dyDescent="0.35">
      <c r="E575" s="31"/>
      <c r="F575" s="31"/>
      <c r="G575" s="31"/>
      <c r="H575" s="31"/>
      <c r="I575" s="31"/>
      <c r="J575" s="31"/>
      <c r="K575" s="31"/>
      <c r="L575" s="31"/>
      <c r="M575" s="31"/>
      <c r="O575" s="31"/>
      <c r="Q575" s="40"/>
      <c r="R575" s="41"/>
      <c r="S575" s="31"/>
      <c r="T575" s="31"/>
    </row>
    <row r="576" spans="5:20" x14ac:dyDescent="0.35">
      <c r="E576" s="31"/>
      <c r="F576" s="31"/>
      <c r="G576" s="31"/>
      <c r="H576" s="31"/>
      <c r="I576" s="31"/>
      <c r="J576" s="31"/>
      <c r="K576" s="31"/>
      <c r="L576" s="31"/>
      <c r="M576" s="31"/>
      <c r="O576" s="31"/>
      <c r="Q576" s="40"/>
      <c r="R576" s="41"/>
      <c r="S576" s="31"/>
      <c r="T576" s="31"/>
    </row>
    <row r="577" spans="5:20" x14ac:dyDescent="0.35">
      <c r="E577" s="31"/>
      <c r="F577" s="31"/>
      <c r="G577" s="31"/>
      <c r="H577" s="31"/>
      <c r="I577" s="31"/>
      <c r="J577" s="31"/>
      <c r="K577" s="31"/>
      <c r="L577" s="31"/>
      <c r="M577" s="31"/>
      <c r="O577" s="31"/>
      <c r="Q577" s="40"/>
      <c r="R577" s="41"/>
      <c r="S577" s="31"/>
      <c r="T577" s="31"/>
    </row>
    <row r="578" spans="5:20" x14ac:dyDescent="0.35">
      <c r="E578" s="31"/>
      <c r="F578" s="31"/>
      <c r="G578" s="31"/>
      <c r="H578" s="31"/>
      <c r="I578" s="31"/>
      <c r="J578" s="31"/>
      <c r="K578" s="31"/>
      <c r="L578" s="31"/>
      <c r="M578" s="31"/>
      <c r="O578" s="31"/>
      <c r="Q578" s="40"/>
      <c r="R578" s="41"/>
      <c r="S578" s="31"/>
      <c r="T578" s="31"/>
    </row>
    <row r="579" spans="5:20" x14ac:dyDescent="0.35">
      <c r="E579" s="31"/>
      <c r="F579" s="31"/>
      <c r="G579" s="31"/>
      <c r="H579" s="31"/>
      <c r="I579" s="31"/>
      <c r="J579" s="31"/>
      <c r="K579" s="31"/>
      <c r="L579" s="31"/>
      <c r="M579" s="31"/>
      <c r="O579" s="31"/>
      <c r="Q579" s="40"/>
      <c r="R579" s="41"/>
      <c r="S579" s="31"/>
      <c r="T579" s="31"/>
    </row>
    <row r="580" spans="5:20" x14ac:dyDescent="0.35">
      <c r="E580" s="31"/>
      <c r="F580" s="31"/>
      <c r="G580" s="31"/>
      <c r="H580" s="31"/>
      <c r="I580" s="31"/>
      <c r="J580" s="31"/>
      <c r="K580" s="31"/>
      <c r="L580" s="31"/>
      <c r="M580" s="31"/>
      <c r="O580" s="31"/>
      <c r="Q580" s="40"/>
      <c r="R580" s="41"/>
      <c r="S580" s="31"/>
      <c r="T580" s="31"/>
    </row>
    <row r="581" spans="5:20" x14ac:dyDescent="0.35">
      <c r="E581" s="31"/>
      <c r="F581" s="31"/>
      <c r="G581" s="31"/>
      <c r="H581" s="31"/>
      <c r="I581" s="31"/>
      <c r="J581" s="31"/>
      <c r="K581" s="31"/>
      <c r="L581" s="31"/>
      <c r="M581" s="31"/>
      <c r="O581" s="31"/>
      <c r="Q581" s="40"/>
      <c r="R581" s="41"/>
      <c r="S581" s="31"/>
      <c r="T581" s="31"/>
    </row>
    <row r="582" spans="5:20" x14ac:dyDescent="0.35">
      <c r="E582" s="31"/>
      <c r="F582" s="31"/>
      <c r="G582" s="31"/>
      <c r="H582" s="31"/>
      <c r="I582" s="31"/>
      <c r="J582" s="31"/>
      <c r="K582" s="31"/>
      <c r="L582" s="31"/>
      <c r="M582" s="31"/>
      <c r="O582" s="31"/>
      <c r="Q582" s="40"/>
      <c r="R582" s="41"/>
      <c r="S582" s="31"/>
      <c r="T582" s="31"/>
    </row>
    <row r="583" spans="5:20" x14ac:dyDescent="0.35">
      <c r="E583" s="31"/>
      <c r="F583" s="31"/>
      <c r="G583" s="31"/>
      <c r="H583" s="31"/>
      <c r="I583" s="31"/>
      <c r="J583" s="31"/>
      <c r="K583" s="31"/>
      <c r="L583" s="31"/>
      <c r="M583" s="31"/>
      <c r="O583" s="31"/>
      <c r="Q583" s="40"/>
      <c r="R583" s="41"/>
      <c r="S583" s="31"/>
      <c r="T583" s="31"/>
    </row>
    <row r="584" spans="5:20" x14ac:dyDescent="0.35">
      <c r="E584" s="31"/>
      <c r="F584" s="31"/>
      <c r="G584" s="31"/>
      <c r="H584" s="31"/>
      <c r="I584" s="31"/>
      <c r="J584" s="31"/>
      <c r="K584" s="31"/>
      <c r="L584" s="31"/>
      <c r="M584" s="31"/>
      <c r="O584" s="31"/>
      <c r="Q584" s="40"/>
      <c r="R584" s="41"/>
      <c r="S584" s="31"/>
      <c r="T584" s="31"/>
    </row>
    <row r="585" spans="5:20" x14ac:dyDescent="0.35">
      <c r="E585" s="31"/>
      <c r="F585" s="31"/>
      <c r="G585" s="31"/>
      <c r="H585" s="31"/>
      <c r="I585" s="31"/>
      <c r="J585" s="31"/>
      <c r="K585" s="31"/>
      <c r="L585" s="31"/>
      <c r="M585" s="31"/>
      <c r="O585" s="31"/>
      <c r="Q585" s="40"/>
      <c r="R585" s="41"/>
      <c r="S585" s="31"/>
      <c r="T585" s="31"/>
    </row>
    <row r="586" spans="5:20" x14ac:dyDescent="0.35">
      <c r="E586" s="31"/>
      <c r="F586" s="31"/>
      <c r="G586" s="31"/>
      <c r="H586" s="31"/>
      <c r="I586" s="31"/>
      <c r="J586" s="31"/>
      <c r="K586" s="31"/>
      <c r="L586" s="31"/>
      <c r="M586" s="31"/>
      <c r="O586" s="31"/>
      <c r="Q586" s="40"/>
      <c r="R586" s="41"/>
      <c r="S586" s="31"/>
      <c r="T586" s="31"/>
    </row>
    <row r="587" spans="5:20" x14ac:dyDescent="0.35">
      <c r="E587" s="31"/>
      <c r="F587" s="31"/>
      <c r="G587" s="31"/>
      <c r="H587" s="31"/>
      <c r="I587" s="31"/>
      <c r="J587" s="31"/>
      <c r="K587" s="31"/>
      <c r="L587" s="31"/>
      <c r="M587" s="31"/>
      <c r="O587" s="31"/>
      <c r="Q587" s="40"/>
      <c r="R587" s="41"/>
      <c r="S587" s="31"/>
      <c r="T587" s="31"/>
    </row>
    <row r="588" spans="5:20" x14ac:dyDescent="0.35">
      <c r="E588" s="31"/>
      <c r="F588" s="31"/>
      <c r="G588" s="31"/>
      <c r="H588" s="31"/>
      <c r="I588" s="31"/>
      <c r="J588" s="31"/>
      <c r="K588" s="31"/>
      <c r="L588" s="31"/>
      <c r="M588" s="31"/>
      <c r="O588" s="31"/>
      <c r="Q588" s="40"/>
      <c r="R588" s="41"/>
      <c r="S588" s="31"/>
      <c r="T588" s="31"/>
    </row>
    <row r="589" spans="5:20" x14ac:dyDescent="0.35">
      <c r="E589" s="31"/>
      <c r="F589" s="31"/>
      <c r="G589" s="31"/>
      <c r="H589" s="31"/>
      <c r="I589" s="31"/>
      <c r="J589" s="31"/>
      <c r="K589" s="31"/>
      <c r="L589" s="31"/>
      <c r="M589" s="31"/>
      <c r="O589" s="31"/>
      <c r="Q589" s="40"/>
      <c r="R589" s="41"/>
      <c r="S589" s="31"/>
      <c r="T589" s="31"/>
    </row>
    <row r="590" spans="5:20" x14ac:dyDescent="0.35">
      <c r="E590" s="31"/>
      <c r="F590" s="31"/>
      <c r="G590" s="31"/>
      <c r="H590" s="31"/>
      <c r="I590" s="31"/>
      <c r="J590" s="31"/>
      <c r="K590" s="31"/>
      <c r="L590" s="31"/>
      <c r="M590" s="31"/>
      <c r="O590" s="31"/>
      <c r="Q590" s="40"/>
      <c r="R590" s="41"/>
      <c r="S590" s="31"/>
      <c r="T590" s="31"/>
    </row>
    <row r="591" spans="5:20" x14ac:dyDescent="0.35">
      <c r="E591" s="31"/>
      <c r="F591" s="31"/>
      <c r="G591" s="31"/>
      <c r="H591" s="31"/>
      <c r="I591" s="31"/>
      <c r="J591" s="31"/>
      <c r="K591" s="31"/>
      <c r="L591" s="31"/>
      <c r="M591" s="31"/>
      <c r="O591" s="31"/>
      <c r="Q591" s="40"/>
      <c r="R591" s="41"/>
      <c r="S591" s="31"/>
      <c r="T591" s="31"/>
    </row>
    <row r="592" spans="5:20" x14ac:dyDescent="0.35">
      <c r="E592" s="31"/>
      <c r="F592" s="31"/>
      <c r="G592" s="31"/>
      <c r="H592" s="31"/>
      <c r="I592" s="31"/>
      <c r="J592" s="31"/>
      <c r="K592" s="31"/>
      <c r="L592" s="31"/>
      <c r="M592" s="31"/>
      <c r="O592" s="31"/>
      <c r="Q592" s="40"/>
      <c r="R592" s="41"/>
      <c r="S592" s="31"/>
      <c r="T592" s="31"/>
    </row>
    <row r="593" spans="5:20" x14ac:dyDescent="0.35">
      <c r="E593" s="31"/>
      <c r="F593" s="31"/>
      <c r="G593" s="31"/>
      <c r="H593" s="31"/>
      <c r="I593" s="31"/>
      <c r="J593" s="31"/>
      <c r="K593" s="31"/>
      <c r="L593" s="31"/>
      <c r="M593" s="31"/>
      <c r="O593" s="31"/>
      <c r="Q593" s="40"/>
      <c r="R593" s="41"/>
      <c r="S593" s="31"/>
      <c r="T593" s="31"/>
    </row>
    <row r="594" spans="5:20" x14ac:dyDescent="0.35">
      <c r="E594" s="31"/>
      <c r="F594" s="31"/>
      <c r="G594" s="31"/>
      <c r="H594" s="31"/>
      <c r="I594" s="31"/>
      <c r="J594" s="31"/>
      <c r="K594" s="31"/>
      <c r="L594" s="31"/>
      <c r="M594" s="31"/>
      <c r="O594" s="31"/>
      <c r="Q594" s="40"/>
      <c r="R594" s="41"/>
      <c r="S594" s="31"/>
      <c r="T594" s="31"/>
    </row>
    <row r="595" spans="5:20" x14ac:dyDescent="0.35">
      <c r="E595" s="31"/>
      <c r="F595" s="31"/>
      <c r="G595" s="31"/>
      <c r="H595" s="31"/>
      <c r="I595" s="31"/>
      <c r="J595" s="31"/>
      <c r="K595" s="31"/>
      <c r="L595" s="31"/>
      <c r="M595" s="31"/>
      <c r="O595" s="31"/>
      <c r="Q595" s="40"/>
      <c r="R595" s="41"/>
      <c r="S595" s="31"/>
      <c r="T595" s="31"/>
    </row>
    <row r="596" spans="5:20" x14ac:dyDescent="0.35">
      <c r="E596" s="31"/>
      <c r="F596" s="31"/>
      <c r="G596" s="31"/>
      <c r="H596" s="31"/>
      <c r="I596" s="31"/>
      <c r="J596" s="31"/>
      <c r="K596" s="31"/>
      <c r="L596" s="31"/>
      <c r="M596" s="31"/>
      <c r="O596" s="31"/>
      <c r="Q596" s="40"/>
      <c r="R596" s="41"/>
      <c r="S596" s="31"/>
      <c r="T596" s="31"/>
    </row>
    <row r="597" spans="5:20" x14ac:dyDescent="0.35">
      <c r="E597" s="31"/>
      <c r="F597" s="31"/>
      <c r="G597" s="31"/>
      <c r="H597" s="31"/>
      <c r="I597" s="31"/>
      <c r="J597" s="31"/>
      <c r="K597" s="31"/>
      <c r="L597" s="31"/>
      <c r="M597" s="31"/>
      <c r="O597" s="31"/>
      <c r="Q597" s="40"/>
      <c r="R597" s="41"/>
      <c r="S597" s="31"/>
      <c r="T597" s="31"/>
    </row>
    <row r="598" spans="5:20" x14ac:dyDescent="0.35">
      <c r="E598" s="31"/>
      <c r="F598" s="31"/>
      <c r="G598" s="31"/>
      <c r="H598" s="31"/>
      <c r="I598" s="31"/>
      <c r="J598" s="31"/>
      <c r="K598" s="31"/>
      <c r="L598" s="31"/>
      <c r="M598" s="31"/>
      <c r="O598" s="31"/>
      <c r="Q598" s="40"/>
      <c r="R598" s="41"/>
      <c r="S598" s="31"/>
      <c r="T598" s="31"/>
    </row>
    <row r="599" spans="5:20" x14ac:dyDescent="0.35">
      <c r="E599" s="31"/>
      <c r="F599" s="31"/>
      <c r="G599" s="31"/>
      <c r="H599" s="31"/>
      <c r="I599" s="31"/>
      <c r="J599" s="31"/>
      <c r="K599" s="31"/>
      <c r="L599" s="31"/>
      <c r="M599" s="31"/>
      <c r="O599" s="31"/>
      <c r="Q599" s="40"/>
      <c r="R599" s="41"/>
      <c r="S599" s="31"/>
      <c r="T599" s="31"/>
    </row>
    <row r="600" spans="5:20" x14ac:dyDescent="0.35">
      <c r="E600" s="31"/>
      <c r="F600" s="31"/>
      <c r="G600" s="31"/>
      <c r="H600" s="31"/>
      <c r="I600" s="31"/>
      <c r="J600" s="31"/>
      <c r="K600" s="31"/>
      <c r="L600" s="31"/>
      <c r="M600" s="31"/>
      <c r="O600" s="31"/>
      <c r="Q600" s="40"/>
      <c r="R600" s="41"/>
      <c r="S600" s="31"/>
      <c r="T600" s="31"/>
    </row>
    <row r="601" spans="5:20" x14ac:dyDescent="0.35">
      <c r="E601" s="31"/>
      <c r="F601" s="31"/>
      <c r="G601" s="31"/>
      <c r="H601" s="31"/>
      <c r="I601" s="31"/>
      <c r="J601" s="31"/>
      <c r="K601" s="31"/>
      <c r="L601" s="31"/>
      <c r="M601" s="31"/>
      <c r="O601" s="31"/>
      <c r="Q601" s="40"/>
      <c r="R601" s="41"/>
      <c r="S601" s="31"/>
      <c r="T601" s="31"/>
    </row>
    <row r="602" spans="5:20" x14ac:dyDescent="0.35">
      <c r="E602" s="31"/>
      <c r="F602" s="31"/>
      <c r="G602" s="31"/>
      <c r="H602" s="31"/>
      <c r="I602" s="31"/>
      <c r="J602" s="31"/>
      <c r="K602" s="31"/>
      <c r="L602" s="31"/>
      <c r="M602" s="31"/>
      <c r="O602" s="31"/>
      <c r="Q602" s="40"/>
      <c r="R602" s="41"/>
      <c r="S602" s="31"/>
      <c r="T602" s="31"/>
    </row>
    <row r="603" spans="5:20" x14ac:dyDescent="0.35">
      <c r="E603" s="31"/>
      <c r="F603" s="31"/>
      <c r="G603" s="31"/>
      <c r="H603" s="31"/>
      <c r="I603" s="31"/>
      <c r="J603" s="31"/>
      <c r="K603" s="31"/>
      <c r="L603" s="31"/>
      <c r="M603" s="31"/>
      <c r="O603" s="31"/>
      <c r="Q603" s="40"/>
      <c r="R603" s="41"/>
      <c r="S603" s="31"/>
      <c r="T603" s="31"/>
    </row>
    <row r="604" spans="5:20" x14ac:dyDescent="0.35">
      <c r="E604" s="31"/>
      <c r="F604" s="31"/>
      <c r="G604" s="31"/>
      <c r="H604" s="31"/>
      <c r="I604" s="31"/>
      <c r="J604" s="31"/>
      <c r="K604" s="31"/>
      <c r="L604" s="31"/>
      <c r="M604" s="31"/>
      <c r="O604" s="31"/>
      <c r="Q604" s="40"/>
      <c r="R604" s="41"/>
      <c r="S604" s="31"/>
      <c r="T604" s="31"/>
    </row>
    <row r="605" spans="5:20" x14ac:dyDescent="0.35">
      <c r="E605" s="31"/>
      <c r="F605" s="31"/>
      <c r="G605" s="31"/>
      <c r="H605" s="31"/>
      <c r="I605" s="31"/>
      <c r="J605" s="31"/>
      <c r="K605" s="31"/>
      <c r="L605" s="31"/>
      <c r="M605" s="31"/>
      <c r="O605" s="31"/>
      <c r="Q605" s="40"/>
      <c r="R605" s="41"/>
      <c r="S605" s="31"/>
      <c r="T605" s="31"/>
    </row>
    <row r="606" spans="5:20" x14ac:dyDescent="0.35">
      <c r="E606" s="31"/>
      <c r="F606" s="31"/>
      <c r="G606" s="31"/>
      <c r="H606" s="31"/>
      <c r="I606" s="31"/>
      <c r="J606" s="31"/>
      <c r="K606" s="31"/>
      <c r="L606" s="31"/>
      <c r="M606" s="31"/>
      <c r="O606" s="31"/>
      <c r="Q606" s="40"/>
      <c r="R606" s="41"/>
      <c r="S606" s="31"/>
      <c r="T606" s="31"/>
    </row>
    <row r="607" spans="5:20" x14ac:dyDescent="0.35">
      <c r="E607" s="31"/>
      <c r="F607" s="31"/>
      <c r="G607" s="31"/>
      <c r="H607" s="31"/>
      <c r="I607" s="31"/>
      <c r="J607" s="31"/>
      <c r="K607" s="31"/>
      <c r="L607" s="31"/>
      <c r="M607" s="31"/>
      <c r="O607" s="31"/>
      <c r="Q607" s="40"/>
      <c r="R607" s="41"/>
      <c r="S607" s="31"/>
      <c r="T607" s="31"/>
    </row>
    <row r="608" spans="5:20" x14ac:dyDescent="0.35">
      <c r="E608" s="31"/>
      <c r="F608" s="31"/>
      <c r="G608" s="31"/>
      <c r="H608" s="31"/>
      <c r="I608" s="31"/>
      <c r="J608" s="31"/>
      <c r="K608" s="31"/>
      <c r="L608" s="31"/>
      <c r="M608" s="31"/>
      <c r="O608" s="31"/>
      <c r="Q608" s="40"/>
      <c r="R608" s="41"/>
      <c r="S608" s="31"/>
      <c r="T608" s="31"/>
    </row>
    <row r="609" spans="5:20" x14ac:dyDescent="0.35">
      <c r="E609" s="31"/>
      <c r="F609" s="31"/>
      <c r="G609" s="31"/>
      <c r="H609" s="31"/>
      <c r="I609" s="31"/>
      <c r="J609" s="31"/>
      <c r="K609" s="31"/>
      <c r="L609" s="31"/>
      <c r="M609" s="31"/>
      <c r="O609" s="31"/>
      <c r="Q609" s="40"/>
      <c r="R609" s="41"/>
      <c r="S609" s="31"/>
      <c r="T609" s="31"/>
    </row>
    <row r="610" spans="5:20" x14ac:dyDescent="0.35">
      <c r="E610" s="31"/>
      <c r="F610" s="31"/>
      <c r="G610" s="31"/>
      <c r="H610" s="31"/>
      <c r="I610" s="31"/>
      <c r="J610" s="31"/>
      <c r="K610" s="31"/>
      <c r="L610" s="31"/>
      <c r="M610" s="31"/>
      <c r="O610" s="31"/>
      <c r="Q610" s="40"/>
      <c r="R610" s="41"/>
      <c r="S610" s="31"/>
      <c r="T610" s="31"/>
    </row>
    <row r="611" spans="5:20" x14ac:dyDescent="0.35">
      <c r="E611" s="31"/>
      <c r="F611" s="31"/>
      <c r="G611" s="31"/>
      <c r="H611" s="31"/>
      <c r="I611" s="31"/>
      <c r="J611" s="31"/>
      <c r="K611" s="31"/>
      <c r="L611" s="31"/>
      <c r="M611" s="31"/>
      <c r="O611" s="31"/>
      <c r="Q611" s="40"/>
      <c r="R611" s="41"/>
      <c r="S611" s="31"/>
      <c r="T611" s="31"/>
    </row>
    <row r="612" spans="5:20" x14ac:dyDescent="0.35">
      <c r="E612" s="31"/>
      <c r="F612" s="31"/>
      <c r="G612" s="31"/>
      <c r="H612" s="31"/>
      <c r="I612" s="31"/>
      <c r="J612" s="31"/>
      <c r="K612" s="31"/>
      <c r="L612" s="31"/>
      <c r="M612" s="31"/>
      <c r="O612" s="31"/>
      <c r="Q612" s="40"/>
      <c r="R612" s="41"/>
      <c r="S612" s="31"/>
      <c r="T612" s="31"/>
    </row>
    <row r="613" spans="5:20" x14ac:dyDescent="0.35">
      <c r="E613" s="31"/>
      <c r="F613" s="31"/>
      <c r="G613" s="31"/>
      <c r="H613" s="31"/>
      <c r="I613" s="31"/>
      <c r="J613" s="31"/>
      <c r="K613" s="31"/>
      <c r="L613" s="31"/>
      <c r="M613" s="31"/>
      <c r="O613" s="31"/>
      <c r="Q613" s="40"/>
      <c r="R613" s="41"/>
      <c r="S613" s="31"/>
      <c r="T613" s="31"/>
    </row>
    <row r="614" spans="5:20" x14ac:dyDescent="0.35">
      <c r="E614" s="31"/>
      <c r="F614" s="31"/>
      <c r="G614" s="31"/>
      <c r="H614" s="31"/>
      <c r="I614" s="31"/>
      <c r="J614" s="31"/>
      <c r="K614" s="31"/>
      <c r="L614" s="31"/>
      <c r="M614" s="31"/>
      <c r="O614" s="31"/>
      <c r="Q614" s="40"/>
      <c r="R614" s="41"/>
      <c r="S614" s="31"/>
      <c r="T614" s="31"/>
    </row>
    <row r="615" spans="5:20" x14ac:dyDescent="0.35">
      <c r="E615" s="31"/>
      <c r="F615" s="31"/>
      <c r="G615" s="31"/>
      <c r="H615" s="31"/>
      <c r="I615" s="31"/>
      <c r="J615" s="31"/>
      <c r="K615" s="31"/>
      <c r="L615" s="31"/>
      <c r="M615" s="31"/>
      <c r="O615" s="31"/>
      <c r="Q615" s="40"/>
      <c r="R615" s="41"/>
      <c r="S615" s="31"/>
      <c r="T615" s="31"/>
    </row>
    <row r="616" spans="5:20" x14ac:dyDescent="0.35">
      <c r="E616" s="31"/>
      <c r="F616" s="31"/>
      <c r="G616" s="31"/>
      <c r="H616" s="31"/>
      <c r="I616" s="31"/>
      <c r="J616" s="31"/>
      <c r="K616" s="31"/>
      <c r="L616" s="31"/>
      <c r="M616" s="31"/>
      <c r="O616" s="31"/>
      <c r="Q616" s="40"/>
      <c r="R616" s="41"/>
      <c r="S616" s="31"/>
      <c r="T616" s="31"/>
    </row>
    <row r="617" spans="5:20" x14ac:dyDescent="0.35">
      <c r="E617" s="31"/>
      <c r="F617" s="31"/>
      <c r="G617" s="31"/>
      <c r="H617" s="31"/>
      <c r="I617" s="31"/>
      <c r="J617" s="31"/>
      <c r="K617" s="31"/>
      <c r="L617" s="31"/>
      <c r="M617" s="31"/>
      <c r="O617" s="31"/>
      <c r="Q617" s="40"/>
      <c r="R617" s="41"/>
      <c r="S617" s="31"/>
      <c r="T617" s="31"/>
    </row>
    <row r="618" spans="5:20" x14ac:dyDescent="0.35">
      <c r="E618" s="31"/>
      <c r="F618" s="31"/>
      <c r="G618" s="31"/>
      <c r="H618" s="31"/>
      <c r="I618" s="31"/>
      <c r="J618" s="31"/>
      <c r="K618" s="31"/>
      <c r="L618" s="31"/>
      <c r="M618" s="31"/>
      <c r="O618" s="31"/>
      <c r="Q618" s="40"/>
      <c r="R618" s="41"/>
      <c r="S618" s="31"/>
      <c r="T618" s="31"/>
    </row>
    <row r="619" spans="5:20" x14ac:dyDescent="0.35">
      <c r="E619" s="31"/>
      <c r="F619" s="31"/>
      <c r="G619" s="31"/>
      <c r="H619" s="31"/>
      <c r="I619" s="31"/>
      <c r="J619" s="31"/>
      <c r="K619" s="31"/>
      <c r="L619" s="31"/>
      <c r="M619" s="31"/>
      <c r="O619" s="31"/>
      <c r="Q619" s="40"/>
      <c r="R619" s="41"/>
      <c r="S619" s="31"/>
      <c r="T619" s="31"/>
    </row>
    <row r="620" spans="5:20" x14ac:dyDescent="0.35">
      <c r="E620" s="31"/>
      <c r="F620" s="31"/>
      <c r="G620" s="31"/>
      <c r="H620" s="31"/>
      <c r="I620" s="31"/>
      <c r="J620" s="31"/>
      <c r="K620" s="31"/>
      <c r="L620" s="31"/>
      <c r="M620" s="31"/>
      <c r="O620" s="31"/>
      <c r="Q620" s="40"/>
      <c r="R620" s="41"/>
      <c r="S620" s="31"/>
      <c r="T620" s="31"/>
    </row>
    <row r="621" spans="5:20" x14ac:dyDescent="0.35">
      <c r="E621" s="31"/>
      <c r="F621" s="31"/>
      <c r="G621" s="31"/>
      <c r="H621" s="31"/>
      <c r="I621" s="31"/>
      <c r="J621" s="31"/>
      <c r="K621" s="31"/>
      <c r="L621" s="31"/>
      <c r="M621" s="31"/>
      <c r="O621" s="31"/>
      <c r="Q621" s="40"/>
      <c r="R621" s="41"/>
      <c r="S621" s="31"/>
      <c r="T621" s="31"/>
    </row>
    <row r="622" spans="5:20" x14ac:dyDescent="0.35">
      <c r="E622" s="31"/>
      <c r="F622" s="31"/>
      <c r="G622" s="31"/>
      <c r="H622" s="31"/>
      <c r="I622" s="31"/>
      <c r="J622" s="31"/>
      <c r="K622" s="31"/>
      <c r="L622" s="31"/>
      <c r="M622" s="31"/>
      <c r="O622" s="31"/>
      <c r="Q622" s="40"/>
      <c r="R622" s="41"/>
      <c r="S622" s="31"/>
      <c r="T622" s="31"/>
    </row>
    <row r="623" spans="5:20" x14ac:dyDescent="0.35">
      <c r="E623" s="31"/>
      <c r="F623" s="31"/>
      <c r="G623" s="31"/>
      <c r="H623" s="31"/>
      <c r="I623" s="31"/>
      <c r="J623" s="31"/>
      <c r="K623" s="31"/>
      <c r="L623" s="31"/>
      <c r="M623" s="31"/>
      <c r="O623" s="31"/>
      <c r="Q623" s="40"/>
      <c r="R623" s="41"/>
      <c r="S623" s="31"/>
      <c r="T623" s="31"/>
    </row>
    <row r="624" spans="5:20" x14ac:dyDescent="0.35">
      <c r="E624" s="31"/>
      <c r="F624" s="31"/>
      <c r="G624" s="31"/>
      <c r="H624" s="31"/>
      <c r="I624" s="31"/>
      <c r="J624" s="31"/>
      <c r="K624" s="31"/>
      <c r="L624" s="31"/>
      <c r="M624" s="31"/>
      <c r="O624" s="31"/>
      <c r="Q624" s="40"/>
      <c r="R624" s="41"/>
      <c r="S624" s="31"/>
      <c r="T624" s="31"/>
    </row>
    <row r="625" spans="5:20" x14ac:dyDescent="0.35">
      <c r="E625" s="31"/>
      <c r="F625" s="31"/>
      <c r="G625" s="31"/>
      <c r="H625" s="31"/>
      <c r="I625" s="31"/>
      <c r="J625" s="31"/>
      <c r="K625" s="31"/>
      <c r="L625" s="31"/>
      <c r="M625" s="31"/>
      <c r="O625" s="31"/>
      <c r="Q625" s="40"/>
      <c r="R625" s="41"/>
      <c r="S625" s="31"/>
      <c r="T625" s="31"/>
    </row>
    <row r="626" spans="5:20" x14ac:dyDescent="0.35">
      <c r="E626" s="31"/>
      <c r="F626" s="31"/>
      <c r="G626" s="31"/>
      <c r="H626" s="31"/>
      <c r="I626" s="31"/>
      <c r="J626" s="31"/>
      <c r="K626" s="31"/>
      <c r="L626" s="31"/>
      <c r="M626" s="31"/>
      <c r="O626" s="31"/>
      <c r="Q626" s="40"/>
      <c r="R626" s="41"/>
      <c r="S626" s="31"/>
      <c r="T626" s="31"/>
    </row>
    <row r="627" spans="5:20" x14ac:dyDescent="0.35">
      <c r="E627" s="31"/>
      <c r="F627" s="31"/>
      <c r="G627" s="31"/>
      <c r="H627" s="31"/>
      <c r="I627" s="31"/>
      <c r="J627" s="31"/>
      <c r="K627" s="31"/>
      <c r="L627" s="31"/>
      <c r="M627" s="31"/>
      <c r="O627" s="31"/>
      <c r="Q627" s="40"/>
      <c r="R627" s="41"/>
      <c r="S627" s="31"/>
      <c r="T627" s="31"/>
    </row>
    <row r="628" spans="5:20" x14ac:dyDescent="0.35">
      <c r="E628" s="31"/>
      <c r="F628" s="31"/>
      <c r="G628" s="31"/>
      <c r="H628" s="31"/>
      <c r="I628" s="31"/>
      <c r="J628" s="31"/>
      <c r="K628" s="31"/>
      <c r="L628" s="31"/>
      <c r="M628" s="31"/>
      <c r="O628" s="31"/>
      <c r="Q628" s="40"/>
      <c r="R628" s="41"/>
      <c r="S628" s="31"/>
      <c r="T628" s="31"/>
    </row>
    <row r="629" spans="5:20" x14ac:dyDescent="0.35">
      <c r="E629" s="31"/>
      <c r="F629" s="31"/>
      <c r="G629" s="31"/>
      <c r="H629" s="31"/>
      <c r="I629" s="31"/>
      <c r="J629" s="31"/>
      <c r="K629" s="31"/>
      <c r="L629" s="31"/>
      <c r="M629" s="31"/>
      <c r="O629" s="31"/>
      <c r="Q629" s="40"/>
      <c r="R629" s="41"/>
      <c r="S629" s="31"/>
      <c r="T629" s="31"/>
    </row>
    <row r="630" spans="5:20" x14ac:dyDescent="0.35">
      <c r="E630" s="31"/>
      <c r="F630" s="31"/>
      <c r="G630" s="31"/>
      <c r="H630" s="31"/>
      <c r="I630" s="31"/>
      <c r="J630" s="31"/>
      <c r="K630" s="31"/>
      <c r="L630" s="31"/>
      <c r="M630" s="31"/>
      <c r="O630" s="31"/>
      <c r="Q630" s="40"/>
      <c r="R630" s="41"/>
      <c r="S630" s="31"/>
      <c r="T630" s="31"/>
    </row>
    <row r="631" spans="5:20" x14ac:dyDescent="0.35">
      <c r="I631" s="31"/>
      <c r="J631" s="31"/>
      <c r="K631" s="31"/>
      <c r="L631" s="31"/>
      <c r="O631" s="31"/>
      <c r="Q631" s="40"/>
      <c r="R631" s="41"/>
      <c r="S631" s="31"/>
      <c r="T631" s="31"/>
    </row>
    <row r="632" spans="5:20" x14ac:dyDescent="0.35">
      <c r="I632" s="31"/>
      <c r="J632" s="31"/>
      <c r="K632" s="31"/>
      <c r="L632" s="31"/>
      <c r="O632" s="31"/>
      <c r="Q632" s="40"/>
      <c r="R632" s="41"/>
      <c r="S632" s="31"/>
      <c r="T632" s="31"/>
    </row>
    <row r="633" spans="5:20" x14ac:dyDescent="0.35">
      <c r="I633" s="31"/>
      <c r="J633" s="31"/>
      <c r="K633" s="31"/>
      <c r="L633" s="31"/>
      <c r="O633" s="31"/>
      <c r="Q633" s="40"/>
      <c r="R633" s="41"/>
      <c r="S633" s="31"/>
      <c r="T633" s="31"/>
    </row>
    <row r="634" spans="5:20" x14ac:dyDescent="0.35">
      <c r="I634" s="31"/>
      <c r="J634" s="31"/>
      <c r="K634" s="31"/>
      <c r="L634" s="31"/>
      <c r="O634" s="31"/>
      <c r="Q634" s="40"/>
      <c r="R634" s="41"/>
      <c r="S634" s="31"/>
      <c r="T634" s="31"/>
    </row>
    <row r="635" spans="5:20" x14ac:dyDescent="0.35">
      <c r="I635" s="31"/>
      <c r="J635" s="31"/>
      <c r="K635" s="31"/>
      <c r="L635" s="31"/>
      <c r="O635" s="31"/>
      <c r="Q635" s="40"/>
      <c r="R635" s="41"/>
      <c r="S635" s="31"/>
      <c r="T635" s="31"/>
    </row>
    <row r="636" spans="5:20" x14ac:dyDescent="0.35">
      <c r="I636" s="31"/>
      <c r="J636" s="31"/>
      <c r="K636" s="31"/>
      <c r="L636" s="31"/>
      <c r="O636" s="31"/>
      <c r="Q636" s="40"/>
      <c r="R636" s="41"/>
      <c r="S636" s="31"/>
      <c r="T636" s="31"/>
    </row>
    <row r="637" spans="5:20" x14ac:dyDescent="0.35">
      <c r="I637" s="31"/>
      <c r="J637" s="31"/>
      <c r="K637" s="31"/>
      <c r="L637" s="31"/>
      <c r="O637" s="31"/>
      <c r="Q637" s="40"/>
      <c r="R637" s="41"/>
      <c r="S637" s="31"/>
      <c r="T637" s="31"/>
    </row>
    <row r="638" spans="5:20" x14ac:dyDescent="0.35">
      <c r="I638" s="31"/>
      <c r="J638" s="31"/>
      <c r="K638" s="31"/>
      <c r="L638" s="31"/>
      <c r="O638" s="31"/>
      <c r="Q638" s="40"/>
      <c r="R638" s="41"/>
      <c r="S638" s="31"/>
      <c r="T638" s="31"/>
    </row>
    <row r="639" spans="5:20" x14ac:dyDescent="0.35">
      <c r="I639" s="31"/>
      <c r="J639" s="31"/>
      <c r="K639" s="31"/>
      <c r="L639" s="31"/>
      <c r="O639" s="31"/>
      <c r="Q639" s="40"/>
      <c r="R639" s="41"/>
      <c r="S639" s="31"/>
      <c r="T639" s="31"/>
    </row>
    <row r="640" spans="5:20" x14ac:dyDescent="0.35">
      <c r="I640" s="31"/>
      <c r="J640" s="31"/>
      <c r="K640" s="31"/>
      <c r="L640" s="31"/>
      <c r="O640" s="31"/>
      <c r="Q640" s="40"/>
      <c r="R640" s="41"/>
      <c r="S640" s="31"/>
      <c r="T640" s="31"/>
    </row>
    <row r="641" spans="9:20" x14ac:dyDescent="0.35">
      <c r="I641" s="31"/>
      <c r="J641" s="31"/>
      <c r="K641" s="31"/>
      <c r="L641" s="31"/>
      <c r="O641" s="31"/>
      <c r="Q641" s="40"/>
      <c r="R641" s="41"/>
      <c r="S641" s="31"/>
      <c r="T641" s="31"/>
    </row>
    <row r="642" spans="9:20" x14ac:dyDescent="0.35">
      <c r="I642" s="31"/>
      <c r="J642" s="31"/>
      <c r="K642" s="31"/>
      <c r="L642" s="31"/>
      <c r="O642" s="31"/>
      <c r="Q642" s="40"/>
      <c r="R642" s="41"/>
      <c r="S642" s="31"/>
      <c r="T642" s="31"/>
    </row>
    <row r="643" spans="9:20" x14ac:dyDescent="0.35">
      <c r="I643" s="31"/>
      <c r="J643" s="31"/>
      <c r="K643" s="31"/>
      <c r="L643" s="31"/>
      <c r="O643" s="31"/>
      <c r="Q643" s="40"/>
      <c r="R643" s="41"/>
      <c r="S643" s="31"/>
      <c r="T643" s="31"/>
    </row>
    <row r="644" spans="9:20" x14ac:dyDescent="0.35">
      <c r="I644" s="31"/>
      <c r="J644" s="31"/>
      <c r="K644" s="31"/>
      <c r="L644" s="31"/>
      <c r="O644" s="31"/>
      <c r="Q644" s="40"/>
      <c r="R644" s="41"/>
      <c r="S644" s="31"/>
      <c r="T644" s="31"/>
    </row>
    <row r="645" spans="9:20" x14ac:dyDescent="0.35">
      <c r="I645" s="31"/>
      <c r="J645" s="31"/>
      <c r="K645" s="31"/>
      <c r="L645" s="31"/>
      <c r="O645" s="31"/>
      <c r="Q645" s="40"/>
      <c r="R645" s="41"/>
      <c r="S645" s="31"/>
      <c r="T645" s="31"/>
    </row>
    <row r="646" spans="9:20" x14ac:dyDescent="0.35">
      <c r="I646" s="31"/>
      <c r="J646" s="31"/>
      <c r="K646" s="31"/>
      <c r="L646" s="31"/>
      <c r="O646" s="31"/>
      <c r="Q646" s="40"/>
      <c r="R646" s="41"/>
      <c r="S646" s="31"/>
      <c r="T646" s="31"/>
    </row>
    <row r="647" spans="9:20" x14ac:dyDescent="0.35">
      <c r="I647" s="31"/>
      <c r="J647" s="31"/>
      <c r="K647" s="31"/>
      <c r="L647" s="31"/>
      <c r="O647" s="31"/>
      <c r="Q647" s="40"/>
      <c r="R647" s="41"/>
      <c r="S647" s="31"/>
      <c r="T647" s="31"/>
    </row>
    <row r="648" spans="9:20" x14ac:dyDescent="0.35">
      <c r="I648" s="31"/>
      <c r="J648" s="31"/>
      <c r="K648" s="31"/>
      <c r="L648" s="31"/>
      <c r="O648" s="31"/>
      <c r="Q648" s="40"/>
      <c r="R648" s="41"/>
      <c r="S648" s="31"/>
      <c r="T648" s="31"/>
    </row>
    <row r="649" spans="9:20" x14ac:dyDescent="0.35">
      <c r="I649" s="31"/>
      <c r="J649" s="31"/>
      <c r="K649" s="31"/>
      <c r="L649" s="31"/>
      <c r="O649" s="31"/>
      <c r="Q649" s="40"/>
      <c r="R649" s="41"/>
      <c r="S649" s="31"/>
      <c r="T649" s="31"/>
    </row>
    <row r="650" spans="9:20" x14ac:dyDescent="0.35">
      <c r="I650" s="31"/>
      <c r="J650" s="31"/>
      <c r="K650" s="31"/>
      <c r="L650" s="31"/>
      <c r="O650" s="31"/>
      <c r="Q650" s="40"/>
      <c r="R650" s="41"/>
      <c r="S650" s="31"/>
      <c r="T650" s="31"/>
    </row>
    <row r="651" spans="9:20" x14ac:dyDescent="0.35">
      <c r="I651" s="31"/>
      <c r="J651" s="31"/>
      <c r="K651" s="31"/>
      <c r="L651" s="31"/>
      <c r="O651" s="31"/>
      <c r="Q651" s="40"/>
      <c r="R651" s="41"/>
      <c r="S651" s="31"/>
      <c r="T651" s="31"/>
    </row>
    <row r="652" spans="9:20" x14ac:dyDescent="0.35">
      <c r="I652" s="31"/>
      <c r="J652" s="31"/>
      <c r="K652" s="31"/>
      <c r="L652" s="31"/>
      <c r="O652" s="31"/>
      <c r="Q652" s="40"/>
      <c r="R652" s="41"/>
      <c r="S652" s="31"/>
      <c r="T652" s="31"/>
    </row>
    <row r="653" spans="9:20" x14ac:dyDescent="0.35">
      <c r="I653" s="31"/>
      <c r="J653" s="31"/>
      <c r="K653" s="31"/>
      <c r="L653" s="31"/>
      <c r="O653" s="31"/>
      <c r="Q653" s="40"/>
      <c r="R653" s="41"/>
      <c r="S653" s="31"/>
      <c r="T653" s="31"/>
    </row>
    <row r="654" spans="9:20" x14ac:dyDescent="0.35">
      <c r="I654" s="31"/>
      <c r="J654" s="31"/>
      <c r="K654" s="31"/>
      <c r="L654" s="31"/>
      <c r="O654" s="31"/>
      <c r="Q654" s="40"/>
      <c r="R654" s="41"/>
      <c r="S654" s="31"/>
      <c r="T654" s="31"/>
    </row>
    <row r="655" spans="9:20" x14ac:dyDescent="0.35">
      <c r="I655" s="31"/>
      <c r="J655" s="31"/>
      <c r="K655" s="31"/>
      <c r="L655" s="31"/>
      <c r="O655" s="31"/>
      <c r="Q655" s="40"/>
      <c r="R655" s="41"/>
      <c r="S655" s="31"/>
      <c r="T655" s="31"/>
    </row>
    <row r="656" spans="9:20" x14ac:dyDescent="0.35">
      <c r="I656" s="31"/>
      <c r="J656" s="31"/>
      <c r="K656" s="31"/>
      <c r="L656" s="31"/>
      <c r="O656" s="31"/>
      <c r="Q656" s="40"/>
      <c r="R656" s="41"/>
      <c r="S656" s="31"/>
      <c r="T656" s="31"/>
    </row>
    <row r="657" spans="9:20" x14ac:dyDescent="0.35">
      <c r="I657" s="31"/>
      <c r="J657" s="31"/>
      <c r="K657" s="31"/>
      <c r="L657" s="31"/>
      <c r="O657" s="31"/>
      <c r="Q657" s="40"/>
      <c r="R657" s="41"/>
      <c r="S657" s="31"/>
      <c r="T657" s="31"/>
    </row>
    <row r="658" spans="9:20" x14ac:dyDescent="0.35">
      <c r="I658" s="31"/>
      <c r="J658" s="31"/>
      <c r="K658" s="31"/>
      <c r="L658" s="31"/>
      <c r="O658" s="31"/>
      <c r="Q658" s="40"/>
      <c r="R658" s="41"/>
      <c r="S658" s="31"/>
      <c r="T658" s="31"/>
    </row>
    <row r="659" spans="9:20" x14ac:dyDescent="0.35">
      <c r="I659" s="31"/>
      <c r="J659" s="31"/>
      <c r="K659" s="31"/>
      <c r="L659" s="31"/>
      <c r="O659" s="31"/>
      <c r="Q659" s="40"/>
      <c r="R659" s="41"/>
      <c r="S659" s="31"/>
      <c r="T659" s="31"/>
    </row>
    <row r="660" spans="9:20" x14ac:dyDescent="0.35">
      <c r="I660" s="31"/>
      <c r="J660" s="31"/>
      <c r="K660" s="31"/>
      <c r="L660" s="31"/>
      <c r="O660" s="31"/>
      <c r="Q660" s="40"/>
      <c r="R660" s="41"/>
      <c r="S660" s="31"/>
      <c r="T660" s="31"/>
    </row>
    <row r="661" spans="9:20" x14ac:dyDescent="0.35">
      <c r="I661" s="31"/>
      <c r="J661" s="31"/>
      <c r="K661" s="31"/>
      <c r="L661" s="31"/>
      <c r="O661" s="31"/>
      <c r="Q661" s="40"/>
      <c r="R661" s="41"/>
      <c r="S661" s="31"/>
      <c r="T661" s="31"/>
    </row>
    <row r="662" spans="9:20" x14ac:dyDescent="0.35">
      <c r="I662" s="31"/>
      <c r="J662" s="31"/>
      <c r="K662" s="31"/>
      <c r="L662" s="31"/>
      <c r="O662" s="31"/>
      <c r="Q662" s="40"/>
      <c r="R662" s="41"/>
      <c r="S662" s="31"/>
      <c r="T662" s="31"/>
    </row>
    <row r="663" spans="9:20" x14ac:dyDescent="0.35">
      <c r="I663" s="31"/>
      <c r="J663" s="31"/>
      <c r="K663" s="31"/>
      <c r="L663" s="31"/>
      <c r="O663" s="31"/>
      <c r="Q663" s="40"/>
      <c r="R663" s="41"/>
      <c r="S663" s="31"/>
      <c r="T663" s="31"/>
    </row>
    <row r="664" spans="9:20" x14ac:dyDescent="0.35">
      <c r="I664" s="31"/>
      <c r="J664" s="31"/>
      <c r="K664" s="31"/>
      <c r="L664" s="31"/>
      <c r="O664" s="31"/>
      <c r="Q664" s="40"/>
      <c r="R664" s="41"/>
      <c r="S664" s="31"/>
      <c r="T664" s="31"/>
    </row>
    <row r="665" spans="9:20" x14ac:dyDescent="0.35">
      <c r="I665" s="31"/>
      <c r="J665" s="31"/>
      <c r="K665" s="31"/>
      <c r="L665" s="31"/>
      <c r="O665" s="31"/>
      <c r="Q665" s="40"/>
      <c r="R665" s="41"/>
      <c r="S665" s="31"/>
      <c r="T665" s="31"/>
    </row>
    <row r="666" spans="9:20" x14ac:dyDescent="0.35">
      <c r="I666" s="31"/>
      <c r="J666" s="31"/>
      <c r="K666" s="31"/>
      <c r="L666" s="31"/>
      <c r="O666" s="31"/>
      <c r="Q666" s="40"/>
      <c r="R666" s="41"/>
      <c r="S666" s="31"/>
      <c r="T666" s="31"/>
    </row>
    <row r="667" spans="9:20" x14ac:dyDescent="0.35">
      <c r="I667" s="31"/>
      <c r="J667" s="31"/>
      <c r="K667" s="31"/>
      <c r="L667" s="31"/>
      <c r="O667" s="31"/>
      <c r="Q667" s="40"/>
      <c r="R667" s="41"/>
      <c r="S667" s="31"/>
      <c r="T667" s="31"/>
    </row>
    <row r="668" spans="9:20" x14ac:dyDescent="0.35">
      <c r="I668" s="31"/>
      <c r="J668" s="31"/>
      <c r="K668" s="31"/>
      <c r="L668" s="31"/>
      <c r="O668" s="31"/>
      <c r="Q668" s="40"/>
      <c r="R668" s="41"/>
      <c r="S668" s="31"/>
      <c r="T668" s="31"/>
    </row>
    <row r="669" spans="9:20" x14ac:dyDescent="0.35">
      <c r="I669" s="31"/>
      <c r="J669" s="31"/>
      <c r="K669" s="31"/>
      <c r="L669" s="31"/>
      <c r="O669" s="31"/>
      <c r="Q669" s="40"/>
      <c r="R669" s="41"/>
      <c r="S669" s="31"/>
      <c r="T669" s="31"/>
    </row>
    <row r="670" spans="9:20" x14ac:dyDescent="0.35">
      <c r="I670" s="31"/>
      <c r="J670" s="31"/>
      <c r="K670" s="31"/>
      <c r="L670" s="31"/>
      <c r="O670" s="31"/>
      <c r="Q670" s="40"/>
      <c r="R670" s="41"/>
      <c r="S670" s="31"/>
      <c r="T670" s="31"/>
    </row>
    <row r="671" spans="9:20" x14ac:dyDescent="0.35">
      <c r="I671" s="31"/>
      <c r="J671" s="31"/>
      <c r="K671" s="31"/>
      <c r="L671" s="31"/>
      <c r="O671" s="31"/>
      <c r="Q671" s="40"/>
      <c r="R671" s="41"/>
      <c r="S671" s="31"/>
      <c r="T671" s="31"/>
    </row>
    <row r="672" spans="9:20" x14ac:dyDescent="0.35">
      <c r="I672" s="31"/>
      <c r="J672" s="31"/>
      <c r="K672" s="31"/>
      <c r="L672" s="31"/>
      <c r="O672" s="31"/>
      <c r="Q672" s="40"/>
      <c r="R672" s="41"/>
      <c r="S672" s="31"/>
      <c r="T672" s="31"/>
    </row>
    <row r="673" spans="9:20" x14ac:dyDescent="0.35">
      <c r="I673" s="31"/>
      <c r="J673" s="31"/>
      <c r="K673" s="31"/>
      <c r="L673" s="31"/>
      <c r="O673" s="31"/>
      <c r="Q673" s="40"/>
      <c r="R673" s="41"/>
      <c r="S673" s="31"/>
      <c r="T673" s="31"/>
    </row>
    <row r="674" spans="9:20" x14ac:dyDescent="0.35">
      <c r="I674" s="31"/>
      <c r="J674" s="31"/>
      <c r="K674" s="31"/>
      <c r="L674" s="31"/>
      <c r="O674" s="31"/>
      <c r="Q674" s="40"/>
      <c r="R674" s="41"/>
      <c r="S674" s="31"/>
      <c r="T674" s="31"/>
    </row>
    <row r="675" spans="9:20" x14ac:dyDescent="0.35">
      <c r="I675" s="31"/>
      <c r="J675" s="31"/>
      <c r="K675" s="31"/>
      <c r="L675" s="31"/>
      <c r="O675" s="31"/>
      <c r="Q675" s="40"/>
      <c r="R675" s="41"/>
      <c r="S675" s="31"/>
      <c r="T675" s="31"/>
    </row>
    <row r="676" spans="9:20" x14ac:dyDescent="0.35">
      <c r="I676" s="31"/>
      <c r="J676" s="31"/>
      <c r="K676" s="31"/>
      <c r="L676" s="31"/>
      <c r="O676" s="31"/>
      <c r="Q676" s="40"/>
      <c r="R676" s="41"/>
      <c r="S676" s="31"/>
      <c r="T676" s="31"/>
    </row>
    <row r="677" spans="9:20" x14ac:dyDescent="0.35">
      <c r="I677" s="31"/>
      <c r="J677" s="31"/>
      <c r="K677" s="31"/>
      <c r="L677" s="31"/>
      <c r="O677" s="31"/>
      <c r="Q677" s="40"/>
      <c r="R677" s="41"/>
      <c r="S677" s="31"/>
      <c r="T677" s="31"/>
    </row>
    <row r="678" spans="9:20" x14ac:dyDescent="0.35">
      <c r="I678" s="31"/>
      <c r="J678" s="31"/>
      <c r="K678" s="31"/>
      <c r="L678" s="31"/>
      <c r="O678" s="31"/>
      <c r="Q678" s="40"/>
      <c r="R678" s="41"/>
      <c r="S678" s="31"/>
      <c r="T678" s="31"/>
    </row>
    <row r="679" spans="9:20" x14ac:dyDescent="0.35">
      <c r="I679" s="31"/>
      <c r="J679" s="31"/>
      <c r="K679" s="31"/>
      <c r="L679" s="31"/>
      <c r="O679" s="31"/>
      <c r="Q679" s="40"/>
      <c r="R679" s="41"/>
      <c r="S679" s="31"/>
      <c r="T679" s="31"/>
    </row>
    <row r="680" spans="9:20" x14ac:dyDescent="0.35">
      <c r="I680" s="31"/>
      <c r="J680" s="31"/>
      <c r="K680" s="31"/>
      <c r="L680" s="31"/>
      <c r="O680" s="31"/>
      <c r="Q680" s="40"/>
      <c r="R680" s="41"/>
      <c r="S680" s="31"/>
      <c r="T680" s="31"/>
    </row>
    <row r="681" spans="9:20" x14ac:dyDescent="0.35">
      <c r="I681" s="31"/>
      <c r="J681" s="31"/>
      <c r="K681" s="31"/>
      <c r="L681" s="31"/>
      <c r="O681" s="31"/>
      <c r="Q681" s="40"/>
      <c r="R681" s="41"/>
      <c r="S681" s="31"/>
      <c r="T681" s="31"/>
    </row>
    <row r="682" spans="9:20" x14ac:dyDescent="0.35">
      <c r="I682" s="31"/>
      <c r="J682" s="31"/>
      <c r="K682" s="31"/>
      <c r="L682" s="31"/>
      <c r="O682" s="31"/>
      <c r="Q682" s="40"/>
      <c r="R682" s="41"/>
      <c r="S682" s="31"/>
      <c r="T682" s="31"/>
    </row>
    <row r="683" spans="9:20" x14ac:dyDescent="0.35">
      <c r="I683" s="31"/>
      <c r="J683" s="31"/>
      <c r="K683" s="31"/>
      <c r="L683" s="31"/>
      <c r="O683" s="31"/>
      <c r="Q683" s="40"/>
      <c r="R683" s="41"/>
      <c r="S683" s="31"/>
      <c r="T683" s="31"/>
    </row>
    <row r="684" spans="9:20" x14ac:dyDescent="0.35">
      <c r="I684" s="31"/>
      <c r="J684" s="31"/>
      <c r="K684" s="31"/>
      <c r="L684" s="31"/>
      <c r="O684" s="31"/>
      <c r="Q684" s="40"/>
      <c r="R684" s="41"/>
      <c r="S684" s="31"/>
      <c r="T684" s="31"/>
    </row>
    <row r="685" spans="9:20" x14ac:dyDescent="0.35">
      <c r="I685" s="31"/>
      <c r="J685" s="31"/>
      <c r="K685" s="31"/>
      <c r="L685" s="31"/>
      <c r="O685" s="31"/>
      <c r="Q685" s="40"/>
      <c r="R685" s="41"/>
      <c r="S685" s="31"/>
      <c r="T685" s="31"/>
    </row>
    <row r="686" spans="9:20" x14ac:dyDescent="0.35">
      <c r="I686" s="31"/>
      <c r="J686" s="31"/>
      <c r="K686" s="31"/>
      <c r="L686" s="31"/>
      <c r="O686" s="31"/>
      <c r="Q686" s="40"/>
      <c r="R686" s="41"/>
      <c r="S686" s="31"/>
      <c r="T686" s="31"/>
    </row>
    <row r="687" spans="9:20" x14ac:dyDescent="0.35">
      <c r="I687" s="31"/>
      <c r="J687" s="31"/>
      <c r="K687" s="31"/>
      <c r="L687" s="31"/>
      <c r="O687" s="31"/>
      <c r="Q687" s="40"/>
      <c r="R687" s="41"/>
      <c r="S687" s="31"/>
      <c r="T687" s="31"/>
    </row>
    <row r="688" spans="9:20" x14ac:dyDescent="0.35">
      <c r="I688" s="31"/>
      <c r="J688" s="31"/>
      <c r="K688" s="31"/>
      <c r="L688" s="31"/>
      <c r="O688" s="31"/>
      <c r="Q688" s="40"/>
      <c r="R688" s="41"/>
      <c r="S688" s="31"/>
      <c r="T688" s="31"/>
    </row>
    <row r="689" spans="9:20" x14ac:dyDescent="0.35">
      <c r="I689" s="31"/>
      <c r="J689" s="31"/>
      <c r="K689" s="31"/>
      <c r="L689" s="31"/>
      <c r="O689" s="31"/>
      <c r="Q689" s="40"/>
      <c r="R689" s="41"/>
      <c r="S689" s="31"/>
      <c r="T689" s="31"/>
    </row>
    <row r="690" spans="9:20" x14ac:dyDescent="0.35">
      <c r="I690" s="31"/>
      <c r="J690" s="31"/>
      <c r="K690" s="31"/>
      <c r="L690" s="31"/>
      <c r="O690" s="31"/>
      <c r="Q690" s="40"/>
      <c r="R690" s="41"/>
      <c r="S690" s="31"/>
      <c r="T690" s="31"/>
    </row>
    <row r="691" spans="9:20" x14ac:dyDescent="0.35">
      <c r="I691" s="31"/>
      <c r="J691" s="31"/>
      <c r="K691" s="31"/>
      <c r="L691" s="31"/>
      <c r="O691" s="31"/>
      <c r="Q691" s="40"/>
      <c r="R691" s="41"/>
      <c r="S691" s="31"/>
      <c r="T691" s="31"/>
    </row>
    <row r="692" spans="9:20" x14ac:dyDescent="0.35">
      <c r="I692" s="31"/>
      <c r="J692" s="31"/>
      <c r="K692" s="31"/>
      <c r="L692" s="31"/>
      <c r="O692" s="31"/>
      <c r="Q692" s="40"/>
      <c r="R692" s="41"/>
      <c r="S692" s="31"/>
      <c r="T692" s="31"/>
    </row>
    <row r="693" spans="9:20" x14ac:dyDescent="0.35">
      <c r="I693" s="31"/>
      <c r="J693" s="31"/>
      <c r="K693" s="31"/>
      <c r="L693" s="31"/>
      <c r="O693" s="31"/>
      <c r="Q693" s="40"/>
      <c r="R693" s="41"/>
      <c r="S693" s="31"/>
      <c r="T693" s="31"/>
    </row>
    <row r="694" spans="9:20" x14ac:dyDescent="0.35">
      <c r="I694" s="31"/>
      <c r="J694" s="31"/>
      <c r="K694" s="31"/>
      <c r="L694" s="31"/>
      <c r="O694" s="31"/>
      <c r="Q694" s="40"/>
      <c r="R694" s="41"/>
      <c r="S694" s="31"/>
      <c r="T694" s="31"/>
    </row>
    <row r="695" spans="9:20" x14ac:dyDescent="0.35">
      <c r="I695" s="31"/>
      <c r="J695" s="31"/>
      <c r="K695" s="31"/>
      <c r="L695" s="31"/>
      <c r="O695" s="31"/>
      <c r="Q695" s="40"/>
      <c r="R695" s="41"/>
      <c r="S695" s="31"/>
      <c r="T695" s="31"/>
    </row>
    <row r="696" spans="9:20" x14ac:dyDescent="0.35">
      <c r="I696" s="31"/>
      <c r="J696" s="31"/>
      <c r="K696" s="31"/>
      <c r="L696" s="31"/>
      <c r="O696" s="31"/>
      <c r="Q696" s="40"/>
      <c r="R696" s="41"/>
      <c r="S696" s="31"/>
      <c r="T696" s="31"/>
    </row>
    <row r="697" spans="9:20" x14ac:dyDescent="0.35">
      <c r="I697" s="31"/>
      <c r="J697" s="31"/>
      <c r="K697" s="31"/>
      <c r="L697" s="31"/>
      <c r="O697" s="31"/>
      <c r="Q697" s="40"/>
      <c r="R697" s="41"/>
      <c r="S697" s="31"/>
      <c r="T697" s="31"/>
    </row>
    <row r="698" spans="9:20" x14ac:dyDescent="0.35">
      <c r="I698" s="31"/>
      <c r="J698" s="31"/>
      <c r="K698" s="31"/>
      <c r="L698" s="31"/>
      <c r="O698" s="31"/>
      <c r="Q698" s="40"/>
      <c r="R698" s="41"/>
      <c r="S698" s="31"/>
      <c r="T698" s="31"/>
    </row>
    <row r="699" spans="9:20" x14ac:dyDescent="0.35">
      <c r="I699" s="31"/>
      <c r="J699" s="31"/>
      <c r="K699" s="31"/>
      <c r="L699" s="31"/>
      <c r="O699" s="31"/>
      <c r="Q699" s="40"/>
      <c r="R699" s="41"/>
      <c r="S699" s="31"/>
      <c r="T699" s="31"/>
    </row>
    <row r="700" spans="9:20" x14ac:dyDescent="0.35">
      <c r="I700" s="31"/>
      <c r="J700" s="31"/>
      <c r="K700" s="31"/>
      <c r="L700" s="31"/>
      <c r="O700" s="31"/>
      <c r="Q700" s="40"/>
      <c r="R700" s="41"/>
      <c r="S700" s="31"/>
      <c r="T700" s="31"/>
    </row>
    <row r="701" spans="9:20" x14ac:dyDescent="0.35">
      <c r="I701" s="31"/>
      <c r="J701" s="31"/>
      <c r="K701" s="31"/>
      <c r="L701" s="31"/>
      <c r="O701" s="31"/>
      <c r="Q701" s="40"/>
      <c r="R701" s="41"/>
      <c r="S701" s="31"/>
      <c r="T701" s="31"/>
    </row>
    <row r="702" spans="9:20" x14ac:dyDescent="0.35">
      <c r="I702" s="31"/>
      <c r="J702" s="31"/>
      <c r="K702" s="31"/>
      <c r="L702" s="31"/>
      <c r="O702" s="31"/>
      <c r="Q702" s="40"/>
      <c r="R702" s="41"/>
      <c r="S702" s="31"/>
      <c r="T702" s="31"/>
    </row>
    <row r="703" spans="9:20" x14ac:dyDescent="0.35">
      <c r="I703" s="31"/>
      <c r="J703" s="31"/>
      <c r="K703" s="31"/>
      <c r="L703" s="31"/>
      <c r="O703" s="31"/>
      <c r="Q703" s="40"/>
      <c r="R703" s="41"/>
      <c r="S703" s="31"/>
      <c r="T703" s="31"/>
    </row>
    <row r="704" spans="9:20" x14ac:dyDescent="0.35">
      <c r="I704" s="31"/>
      <c r="J704" s="31"/>
      <c r="K704" s="31"/>
      <c r="L704" s="31"/>
      <c r="O704" s="31"/>
      <c r="Q704" s="40"/>
      <c r="R704" s="41"/>
      <c r="S704" s="31"/>
      <c r="T704" s="31"/>
    </row>
    <row r="705" spans="9:20" x14ac:dyDescent="0.35">
      <c r="I705" s="31"/>
      <c r="J705" s="31"/>
      <c r="K705" s="31"/>
      <c r="L705" s="31"/>
      <c r="O705" s="31"/>
      <c r="Q705" s="40"/>
      <c r="R705" s="41"/>
      <c r="S705" s="31"/>
      <c r="T705" s="31"/>
    </row>
    <row r="706" spans="9:20" x14ac:dyDescent="0.35">
      <c r="I706" s="31"/>
      <c r="J706" s="31"/>
      <c r="K706" s="31"/>
      <c r="L706" s="31"/>
      <c r="O706" s="31"/>
      <c r="Q706" s="40"/>
      <c r="R706" s="41"/>
      <c r="S706" s="31"/>
      <c r="T706" s="31"/>
    </row>
    <row r="707" spans="9:20" x14ac:dyDescent="0.35">
      <c r="I707" s="31"/>
      <c r="J707" s="31"/>
      <c r="K707" s="31"/>
      <c r="L707" s="31"/>
      <c r="O707" s="31"/>
      <c r="Q707" s="40"/>
      <c r="R707" s="41"/>
      <c r="S707" s="31"/>
      <c r="T707" s="31"/>
    </row>
    <row r="708" spans="9:20" x14ac:dyDescent="0.35">
      <c r="I708" s="31"/>
      <c r="J708" s="31"/>
      <c r="K708" s="31"/>
      <c r="L708" s="31"/>
      <c r="O708" s="31"/>
      <c r="Q708" s="40"/>
      <c r="R708" s="41"/>
      <c r="S708" s="31"/>
      <c r="T708" s="31"/>
    </row>
    <row r="709" spans="9:20" x14ac:dyDescent="0.35">
      <c r="I709" s="31"/>
      <c r="J709" s="31"/>
      <c r="K709" s="31"/>
      <c r="L709" s="31"/>
      <c r="O709" s="31"/>
      <c r="Q709" s="40"/>
      <c r="R709" s="41"/>
      <c r="S709" s="31"/>
      <c r="T709" s="31"/>
    </row>
    <row r="710" spans="9:20" x14ac:dyDescent="0.35">
      <c r="I710" s="31"/>
      <c r="J710" s="31"/>
      <c r="K710" s="31"/>
      <c r="L710" s="31"/>
      <c r="O710" s="31"/>
      <c r="Q710" s="40"/>
      <c r="R710" s="41"/>
      <c r="S710" s="31"/>
      <c r="T710" s="31"/>
    </row>
    <row r="711" spans="9:20" x14ac:dyDescent="0.35">
      <c r="I711" s="31"/>
      <c r="J711" s="31"/>
      <c r="K711" s="31"/>
      <c r="L711" s="31"/>
      <c r="O711" s="31"/>
      <c r="Q711" s="40"/>
      <c r="R711" s="41"/>
      <c r="S711" s="31"/>
      <c r="T711" s="31"/>
    </row>
    <row r="712" spans="9:20" x14ac:dyDescent="0.35">
      <c r="I712" s="31"/>
      <c r="J712" s="31"/>
      <c r="K712" s="31"/>
      <c r="L712" s="31"/>
      <c r="O712" s="31"/>
      <c r="Q712" s="40"/>
      <c r="R712" s="41"/>
      <c r="S712" s="31"/>
      <c r="T712" s="31"/>
    </row>
    <row r="713" spans="9:20" x14ac:dyDescent="0.35">
      <c r="I713" s="31"/>
      <c r="J713" s="31"/>
      <c r="K713" s="31"/>
      <c r="L713" s="31"/>
      <c r="O713" s="31"/>
      <c r="Q713" s="40"/>
      <c r="R713" s="41"/>
      <c r="S713" s="31"/>
      <c r="T713" s="31"/>
    </row>
    <row r="714" spans="9:20" x14ac:dyDescent="0.35">
      <c r="I714" s="31"/>
      <c r="J714" s="31"/>
      <c r="K714" s="31"/>
      <c r="L714" s="31"/>
      <c r="O714" s="31"/>
      <c r="Q714" s="40"/>
      <c r="R714" s="41"/>
      <c r="S714" s="31"/>
      <c r="T714" s="31"/>
    </row>
    <row r="715" spans="9:20" x14ac:dyDescent="0.35">
      <c r="I715" s="31"/>
      <c r="J715" s="31"/>
      <c r="K715" s="31"/>
      <c r="L715" s="31"/>
      <c r="O715" s="31"/>
      <c r="Q715" s="40"/>
      <c r="R715" s="41"/>
      <c r="S715" s="31"/>
      <c r="T715" s="31"/>
    </row>
    <row r="716" spans="9:20" x14ac:dyDescent="0.35">
      <c r="I716" s="31"/>
      <c r="J716" s="31"/>
      <c r="K716" s="31"/>
      <c r="L716" s="31"/>
      <c r="O716" s="31"/>
      <c r="Q716" s="40"/>
      <c r="R716" s="41"/>
      <c r="S716" s="31"/>
      <c r="T716" s="31"/>
    </row>
    <row r="717" spans="9:20" x14ac:dyDescent="0.35">
      <c r="I717" s="31"/>
      <c r="J717" s="31"/>
      <c r="K717" s="31"/>
      <c r="L717" s="31"/>
      <c r="O717" s="31"/>
      <c r="Q717" s="40"/>
      <c r="R717" s="41"/>
      <c r="S717" s="31"/>
      <c r="T717" s="31"/>
    </row>
    <row r="718" spans="9:20" x14ac:dyDescent="0.35">
      <c r="I718" s="31"/>
      <c r="J718" s="31"/>
      <c r="K718" s="31"/>
      <c r="L718" s="31"/>
      <c r="O718" s="31"/>
      <c r="Q718" s="40"/>
      <c r="R718" s="41"/>
      <c r="S718" s="31"/>
      <c r="T718" s="31"/>
    </row>
    <row r="719" spans="9:20" x14ac:dyDescent="0.35">
      <c r="I719" s="31"/>
      <c r="J719" s="31"/>
      <c r="K719" s="31"/>
      <c r="L719" s="31"/>
      <c r="O719" s="31"/>
      <c r="Q719" s="40"/>
      <c r="R719" s="41"/>
      <c r="S719" s="31"/>
      <c r="T719" s="31"/>
    </row>
    <row r="720" spans="9:20" x14ac:dyDescent="0.35">
      <c r="I720" s="31"/>
      <c r="J720" s="31"/>
      <c r="K720" s="31"/>
      <c r="L720" s="31"/>
      <c r="O720" s="31"/>
      <c r="Q720" s="40"/>
      <c r="R720" s="41"/>
      <c r="S720" s="31"/>
      <c r="T720" s="31"/>
    </row>
    <row r="721" spans="9:20" x14ac:dyDescent="0.35">
      <c r="I721" s="31"/>
      <c r="J721" s="31"/>
      <c r="K721" s="31"/>
      <c r="L721" s="31"/>
      <c r="O721" s="31"/>
      <c r="Q721" s="40"/>
      <c r="R721" s="41"/>
      <c r="S721" s="31"/>
      <c r="T721" s="31"/>
    </row>
    <row r="722" spans="9:20" x14ac:dyDescent="0.35">
      <c r="I722" s="31"/>
      <c r="J722" s="31"/>
      <c r="K722" s="31"/>
      <c r="L722" s="31"/>
      <c r="O722" s="31"/>
      <c r="Q722" s="40"/>
      <c r="R722" s="41"/>
      <c r="S722" s="31"/>
      <c r="T722" s="31"/>
    </row>
    <row r="723" spans="9:20" x14ac:dyDescent="0.35">
      <c r="I723" s="31"/>
      <c r="J723" s="31"/>
      <c r="K723" s="31"/>
      <c r="L723" s="31"/>
      <c r="O723" s="31"/>
      <c r="Q723" s="40"/>
      <c r="R723" s="41"/>
      <c r="S723" s="31"/>
      <c r="T723" s="31"/>
    </row>
    <row r="724" spans="9:20" x14ac:dyDescent="0.35">
      <c r="I724" s="31"/>
      <c r="J724" s="31"/>
      <c r="K724" s="31"/>
      <c r="L724" s="31"/>
      <c r="O724" s="31"/>
      <c r="Q724" s="40"/>
      <c r="R724" s="41"/>
      <c r="S724" s="31"/>
      <c r="T724" s="31"/>
    </row>
    <row r="725" spans="9:20" x14ac:dyDescent="0.35">
      <c r="I725" s="31"/>
      <c r="J725" s="31"/>
      <c r="K725" s="31"/>
      <c r="L725" s="31"/>
      <c r="O725" s="31"/>
      <c r="Q725" s="40"/>
      <c r="R725" s="41"/>
      <c r="S725" s="31"/>
      <c r="T725" s="31"/>
    </row>
    <row r="726" spans="9:20" x14ac:dyDescent="0.35">
      <c r="I726" s="31"/>
      <c r="J726" s="31"/>
      <c r="K726" s="31"/>
      <c r="L726" s="31"/>
      <c r="O726" s="31"/>
      <c r="Q726" s="40"/>
      <c r="R726" s="41"/>
      <c r="S726" s="31"/>
      <c r="T726" s="31"/>
    </row>
    <row r="727" spans="9:20" x14ac:dyDescent="0.35">
      <c r="I727" s="31"/>
      <c r="J727" s="31"/>
      <c r="K727" s="31"/>
      <c r="L727" s="31"/>
      <c r="O727" s="31"/>
      <c r="Q727" s="40"/>
      <c r="R727" s="41"/>
      <c r="S727" s="31"/>
      <c r="T727" s="31"/>
    </row>
    <row r="728" spans="9:20" x14ac:dyDescent="0.35">
      <c r="I728" s="31"/>
      <c r="J728" s="31"/>
      <c r="K728" s="31"/>
      <c r="L728" s="31"/>
      <c r="O728" s="31"/>
      <c r="Q728" s="40"/>
      <c r="R728" s="41"/>
      <c r="S728" s="31"/>
      <c r="T728" s="31"/>
    </row>
    <row r="729" spans="9:20" x14ac:dyDescent="0.35">
      <c r="I729" s="31"/>
      <c r="J729" s="31"/>
      <c r="K729" s="31"/>
      <c r="L729" s="31"/>
      <c r="O729" s="31"/>
      <c r="Q729" s="40"/>
      <c r="R729" s="41"/>
      <c r="S729" s="31"/>
      <c r="T729" s="31"/>
    </row>
    <row r="730" spans="9:20" x14ac:dyDescent="0.35">
      <c r="I730" s="31"/>
      <c r="J730" s="31"/>
      <c r="K730" s="31"/>
      <c r="L730" s="31"/>
      <c r="O730" s="31"/>
      <c r="Q730" s="40"/>
      <c r="R730" s="41"/>
      <c r="S730" s="31"/>
      <c r="T730" s="31"/>
    </row>
    <row r="731" spans="9:20" x14ac:dyDescent="0.35">
      <c r="I731" s="31"/>
      <c r="J731" s="31"/>
      <c r="K731" s="31"/>
      <c r="L731" s="31"/>
      <c r="O731" s="31"/>
      <c r="Q731" s="40"/>
      <c r="R731" s="41"/>
      <c r="S731" s="31"/>
      <c r="T731" s="31"/>
    </row>
    <row r="732" spans="9:20" x14ac:dyDescent="0.35">
      <c r="I732" s="31"/>
      <c r="J732" s="31"/>
      <c r="K732" s="31"/>
      <c r="L732" s="31"/>
      <c r="O732" s="31"/>
      <c r="Q732" s="40"/>
      <c r="R732" s="41"/>
      <c r="S732" s="31"/>
      <c r="T732" s="31"/>
    </row>
    <row r="733" spans="9:20" x14ac:dyDescent="0.35">
      <c r="I733" s="31"/>
      <c r="J733" s="31"/>
      <c r="K733" s="31"/>
      <c r="L733" s="31"/>
      <c r="O733" s="31"/>
      <c r="Q733" s="40"/>
      <c r="R733" s="41"/>
      <c r="S733" s="31"/>
      <c r="T733" s="31"/>
    </row>
    <row r="734" spans="9:20" x14ac:dyDescent="0.35">
      <c r="I734" s="31"/>
      <c r="J734" s="31"/>
      <c r="K734" s="31"/>
      <c r="L734" s="31"/>
      <c r="O734" s="31"/>
      <c r="Q734" s="40"/>
      <c r="R734" s="41"/>
      <c r="S734" s="31"/>
      <c r="T734" s="31"/>
    </row>
    <row r="735" spans="9:20" x14ac:dyDescent="0.35">
      <c r="I735" s="31"/>
      <c r="J735" s="31"/>
      <c r="K735" s="31"/>
      <c r="L735" s="31"/>
      <c r="O735" s="31"/>
      <c r="Q735" s="40"/>
      <c r="R735" s="41"/>
      <c r="S735" s="31"/>
      <c r="T735" s="31"/>
    </row>
    <row r="736" spans="9:20" x14ac:dyDescent="0.35">
      <c r="I736" s="31"/>
      <c r="J736" s="31"/>
      <c r="K736" s="31"/>
      <c r="L736" s="31"/>
      <c r="O736" s="31"/>
      <c r="Q736" s="40"/>
      <c r="R736" s="41"/>
      <c r="S736" s="31"/>
      <c r="T736" s="31"/>
    </row>
    <row r="737" spans="9:20" x14ac:dyDescent="0.35">
      <c r="I737" s="31"/>
      <c r="J737" s="31"/>
      <c r="K737" s="31"/>
      <c r="L737" s="31"/>
      <c r="O737" s="31"/>
      <c r="Q737" s="40"/>
      <c r="R737" s="41"/>
      <c r="S737" s="31"/>
      <c r="T737" s="31"/>
    </row>
    <row r="738" spans="9:20" x14ac:dyDescent="0.35">
      <c r="I738" s="31"/>
      <c r="J738" s="31"/>
      <c r="K738" s="31"/>
      <c r="L738" s="31"/>
      <c r="O738" s="31"/>
      <c r="Q738" s="40"/>
      <c r="R738" s="41"/>
      <c r="S738" s="31"/>
      <c r="T738" s="31"/>
    </row>
    <row r="739" spans="9:20" x14ac:dyDescent="0.35">
      <c r="I739" s="31"/>
      <c r="J739" s="31"/>
      <c r="K739" s="31"/>
      <c r="L739" s="31"/>
      <c r="O739" s="31"/>
      <c r="Q739" s="40"/>
      <c r="R739" s="41"/>
      <c r="S739" s="31"/>
      <c r="T739" s="31"/>
    </row>
    <row r="740" spans="9:20" x14ac:dyDescent="0.35">
      <c r="I740" s="31"/>
      <c r="J740" s="31"/>
      <c r="K740" s="31"/>
      <c r="L740" s="31"/>
      <c r="O740" s="31"/>
      <c r="Q740" s="40"/>
      <c r="R740" s="41"/>
      <c r="S740" s="31"/>
      <c r="T740" s="31"/>
    </row>
    <row r="741" spans="9:20" x14ac:dyDescent="0.35">
      <c r="I741" s="31"/>
      <c r="J741" s="31"/>
      <c r="K741" s="31"/>
      <c r="L741" s="31"/>
      <c r="O741" s="31"/>
      <c r="Q741" s="40"/>
      <c r="R741" s="41"/>
      <c r="S741" s="31"/>
      <c r="T741" s="31"/>
    </row>
    <row r="742" spans="9:20" x14ac:dyDescent="0.35">
      <c r="I742" s="31"/>
      <c r="J742" s="31"/>
      <c r="K742" s="31"/>
      <c r="L742" s="31"/>
      <c r="O742" s="31"/>
      <c r="Q742" s="40"/>
      <c r="R742" s="41"/>
      <c r="S742" s="31"/>
      <c r="T742" s="31"/>
    </row>
    <row r="743" spans="9:20" x14ac:dyDescent="0.35">
      <c r="I743" s="31"/>
      <c r="J743" s="31"/>
      <c r="K743" s="31"/>
      <c r="L743" s="31"/>
      <c r="O743" s="31"/>
      <c r="Q743" s="40"/>
      <c r="R743" s="41"/>
      <c r="S743" s="31"/>
      <c r="T743" s="31"/>
    </row>
    <row r="744" spans="9:20" x14ac:dyDescent="0.35">
      <c r="I744" s="31"/>
      <c r="J744" s="31"/>
      <c r="K744" s="31"/>
      <c r="L744" s="31"/>
      <c r="O744" s="31"/>
      <c r="Q744" s="40"/>
      <c r="R744" s="41"/>
      <c r="S744" s="31"/>
      <c r="T744" s="31"/>
    </row>
    <row r="745" spans="9:20" x14ac:dyDescent="0.35">
      <c r="I745" s="31"/>
      <c r="J745" s="31"/>
      <c r="K745" s="31"/>
      <c r="L745" s="31"/>
      <c r="O745" s="31"/>
      <c r="Q745" s="40"/>
      <c r="R745" s="41"/>
      <c r="S745" s="31"/>
      <c r="T745" s="31"/>
    </row>
    <row r="746" spans="9:20" x14ac:dyDescent="0.35">
      <c r="I746" s="31"/>
      <c r="J746" s="31"/>
      <c r="K746" s="31"/>
      <c r="L746" s="31"/>
      <c r="O746" s="31"/>
      <c r="Q746" s="40"/>
      <c r="R746" s="41"/>
      <c r="S746" s="31"/>
      <c r="T746" s="31"/>
    </row>
    <row r="747" spans="9:20" x14ac:dyDescent="0.35">
      <c r="I747" s="31"/>
      <c r="J747" s="31"/>
      <c r="K747" s="31"/>
      <c r="L747" s="31"/>
      <c r="O747" s="31"/>
      <c r="Q747" s="40"/>
      <c r="R747" s="41"/>
      <c r="S747" s="31"/>
      <c r="T747" s="31"/>
    </row>
    <row r="748" spans="9:20" x14ac:dyDescent="0.35">
      <c r="I748" s="31"/>
      <c r="J748" s="31"/>
      <c r="K748" s="31"/>
      <c r="L748" s="31"/>
      <c r="O748" s="31"/>
      <c r="Q748" s="40"/>
      <c r="R748" s="41"/>
      <c r="S748" s="31"/>
      <c r="T748" s="31"/>
    </row>
    <row r="749" spans="9:20" x14ac:dyDescent="0.35">
      <c r="I749" s="31"/>
      <c r="J749" s="31"/>
      <c r="K749" s="31"/>
      <c r="L749" s="31"/>
      <c r="O749" s="31"/>
      <c r="Q749" s="40"/>
      <c r="R749" s="41"/>
      <c r="S749" s="31"/>
      <c r="T749" s="31"/>
    </row>
    <row r="750" spans="9:20" x14ac:dyDescent="0.35">
      <c r="I750" s="31"/>
      <c r="J750" s="31"/>
      <c r="K750" s="31"/>
      <c r="L750" s="31"/>
      <c r="O750" s="31"/>
      <c r="Q750" s="40"/>
      <c r="R750" s="41"/>
      <c r="S750" s="31"/>
      <c r="T750" s="31"/>
    </row>
    <row r="751" spans="9:20" x14ac:dyDescent="0.35">
      <c r="I751" s="31"/>
      <c r="J751" s="31"/>
      <c r="K751" s="31"/>
      <c r="L751" s="31"/>
      <c r="O751" s="31"/>
      <c r="Q751" s="40"/>
      <c r="R751" s="41"/>
      <c r="S751" s="31"/>
      <c r="T751" s="31"/>
    </row>
    <row r="752" spans="9:20" x14ac:dyDescent="0.35">
      <c r="I752" s="31"/>
      <c r="J752" s="31"/>
      <c r="K752" s="31"/>
      <c r="L752" s="31"/>
      <c r="O752" s="31"/>
      <c r="Q752" s="40"/>
      <c r="R752" s="41"/>
      <c r="S752" s="31"/>
      <c r="T752" s="31"/>
    </row>
    <row r="753" spans="9:20" x14ac:dyDescent="0.35">
      <c r="I753" s="31"/>
      <c r="J753" s="31"/>
      <c r="K753" s="31"/>
      <c r="L753" s="31"/>
      <c r="O753" s="31"/>
      <c r="Q753" s="40"/>
      <c r="R753" s="41"/>
      <c r="S753" s="31"/>
      <c r="T753" s="31"/>
    </row>
    <row r="754" spans="9:20" x14ac:dyDescent="0.35">
      <c r="I754" s="31"/>
      <c r="J754" s="31"/>
      <c r="K754" s="31"/>
      <c r="L754" s="31"/>
      <c r="O754" s="31"/>
      <c r="Q754" s="40"/>
      <c r="R754" s="41"/>
      <c r="S754" s="31"/>
      <c r="T754" s="31"/>
    </row>
    <row r="755" spans="9:20" x14ac:dyDescent="0.35">
      <c r="I755" s="31"/>
      <c r="J755" s="31"/>
      <c r="K755" s="31"/>
      <c r="L755" s="31"/>
      <c r="O755" s="31"/>
      <c r="Q755" s="40"/>
      <c r="R755" s="41"/>
      <c r="S755" s="31"/>
      <c r="T755" s="31"/>
    </row>
    <row r="756" spans="9:20" x14ac:dyDescent="0.35">
      <c r="I756" s="31"/>
      <c r="J756" s="31"/>
      <c r="K756" s="31"/>
      <c r="L756" s="31"/>
      <c r="O756" s="31"/>
      <c r="Q756" s="40"/>
      <c r="R756" s="41"/>
      <c r="S756" s="31"/>
      <c r="T756" s="31"/>
    </row>
    <row r="757" spans="9:20" x14ac:dyDescent="0.35">
      <c r="I757" s="31"/>
      <c r="J757" s="31"/>
      <c r="K757" s="31"/>
      <c r="L757" s="31"/>
      <c r="O757" s="31"/>
      <c r="Q757" s="40"/>
      <c r="R757" s="41"/>
      <c r="S757" s="31"/>
      <c r="T757" s="31"/>
    </row>
    <row r="758" spans="9:20" x14ac:dyDescent="0.35">
      <c r="I758" s="31"/>
      <c r="J758" s="31"/>
      <c r="K758" s="31"/>
      <c r="L758" s="31"/>
      <c r="O758" s="31"/>
      <c r="Q758" s="40"/>
      <c r="R758" s="41"/>
      <c r="S758" s="31"/>
      <c r="T758" s="31"/>
    </row>
    <row r="759" spans="9:20" x14ac:dyDescent="0.35">
      <c r="I759" s="31"/>
      <c r="J759" s="31"/>
      <c r="K759" s="31"/>
      <c r="L759" s="31"/>
      <c r="O759" s="31"/>
      <c r="Q759" s="40"/>
      <c r="R759" s="41"/>
      <c r="S759" s="31"/>
      <c r="T759" s="31"/>
    </row>
    <row r="760" spans="9:20" x14ac:dyDescent="0.35">
      <c r="I760" s="31"/>
      <c r="J760" s="31"/>
      <c r="K760" s="31"/>
      <c r="L760" s="31"/>
      <c r="O760" s="31"/>
      <c r="Q760" s="40"/>
      <c r="R760" s="41"/>
      <c r="S760" s="31"/>
      <c r="T760" s="31"/>
    </row>
    <row r="761" spans="9:20" x14ac:dyDescent="0.35">
      <c r="I761" s="31"/>
      <c r="J761" s="31"/>
      <c r="K761" s="31"/>
      <c r="L761" s="31"/>
      <c r="O761" s="31"/>
      <c r="Q761" s="40"/>
      <c r="R761" s="41"/>
      <c r="S761" s="31"/>
      <c r="T761" s="31"/>
    </row>
    <row r="762" spans="9:20" x14ac:dyDescent="0.35">
      <c r="I762" s="31"/>
      <c r="J762" s="31"/>
      <c r="K762" s="31"/>
      <c r="L762" s="31"/>
      <c r="O762" s="31"/>
      <c r="Q762" s="40"/>
      <c r="R762" s="41"/>
      <c r="S762" s="31"/>
      <c r="T762" s="31"/>
    </row>
    <row r="763" spans="9:20" x14ac:dyDescent="0.35">
      <c r="I763" s="31"/>
      <c r="J763" s="31"/>
      <c r="K763" s="31"/>
      <c r="L763" s="31"/>
      <c r="O763" s="31"/>
      <c r="Q763" s="40"/>
      <c r="R763" s="41"/>
      <c r="S763" s="31"/>
      <c r="T763" s="31"/>
    </row>
    <row r="764" spans="9:20" x14ac:dyDescent="0.35">
      <c r="I764" s="31"/>
      <c r="J764" s="31"/>
      <c r="K764" s="31"/>
      <c r="L764" s="31"/>
      <c r="O764" s="31"/>
      <c r="Q764" s="40"/>
      <c r="R764" s="41"/>
      <c r="S764" s="31"/>
      <c r="T764" s="31"/>
    </row>
    <row r="765" spans="9:20" x14ac:dyDescent="0.35">
      <c r="I765" s="31"/>
      <c r="J765" s="31"/>
      <c r="K765" s="31"/>
      <c r="L765" s="31"/>
      <c r="O765" s="31"/>
      <c r="Q765" s="40"/>
      <c r="R765" s="41"/>
      <c r="S765" s="31"/>
      <c r="T765" s="31"/>
    </row>
    <row r="766" spans="9:20" x14ac:dyDescent="0.35">
      <c r="I766" s="31"/>
      <c r="J766" s="31"/>
      <c r="K766" s="31"/>
      <c r="L766" s="31"/>
      <c r="O766" s="31"/>
      <c r="Q766" s="40"/>
      <c r="R766" s="41"/>
      <c r="S766" s="31"/>
      <c r="T766" s="31"/>
    </row>
    <row r="767" spans="9:20" x14ac:dyDescent="0.35">
      <c r="I767" s="31"/>
      <c r="J767" s="31"/>
      <c r="K767" s="31"/>
      <c r="L767" s="31"/>
      <c r="O767" s="31"/>
      <c r="Q767" s="40"/>
      <c r="R767" s="41"/>
      <c r="S767" s="31"/>
      <c r="T767" s="31"/>
    </row>
    <row r="768" spans="9:20" x14ac:dyDescent="0.35">
      <c r="I768" s="31"/>
      <c r="J768" s="31"/>
      <c r="K768" s="31"/>
      <c r="L768" s="31"/>
      <c r="O768" s="31"/>
      <c r="Q768" s="40"/>
      <c r="R768" s="41"/>
      <c r="S768" s="31"/>
      <c r="T768" s="31"/>
    </row>
    <row r="769" spans="9:20" x14ac:dyDescent="0.35">
      <c r="I769" s="31"/>
      <c r="J769" s="31"/>
      <c r="K769" s="31"/>
      <c r="L769" s="31"/>
      <c r="O769" s="31"/>
      <c r="Q769" s="40"/>
      <c r="R769" s="41"/>
      <c r="S769" s="31"/>
      <c r="T769" s="31"/>
    </row>
    <row r="770" spans="9:20" x14ac:dyDescent="0.35">
      <c r="I770" s="31"/>
      <c r="J770" s="31"/>
      <c r="K770" s="31"/>
      <c r="L770" s="31"/>
      <c r="O770" s="31"/>
      <c r="Q770" s="40"/>
      <c r="R770" s="41"/>
      <c r="S770" s="31"/>
      <c r="T770" s="31"/>
    </row>
    <row r="771" spans="9:20" x14ac:dyDescent="0.35">
      <c r="I771" s="31"/>
      <c r="J771" s="31"/>
      <c r="K771" s="31"/>
      <c r="L771" s="31"/>
      <c r="O771" s="31"/>
      <c r="Q771" s="40"/>
      <c r="R771" s="41"/>
      <c r="S771" s="31"/>
      <c r="T771" s="31"/>
    </row>
    <row r="772" spans="9:20" x14ac:dyDescent="0.35">
      <c r="I772" s="31"/>
      <c r="J772" s="31"/>
      <c r="K772" s="31"/>
      <c r="L772" s="31"/>
      <c r="O772" s="31"/>
      <c r="Q772" s="40"/>
      <c r="R772" s="41"/>
      <c r="S772" s="31"/>
      <c r="T772" s="31"/>
    </row>
    <row r="773" spans="9:20" x14ac:dyDescent="0.35">
      <c r="I773" s="31"/>
      <c r="J773" s="31"/>
      <c r="K773" s="31"/>
      <c r="L773" s="31"/>
      <c r="O773" s="31"/>
      <c r="Q773" s="40"/>
      <c r="R773" s="41"/>
      <c r="S773" s="31"/>
      <c r="T773" s="31"/>
    </row>
    <row r="774" spans="9:20" x14ac:dyDescent="0.35">
      <c r="I774" s="31"/>
      <c r="J774" s="31"/>
      <c r="K774" s="31"/>
      <c r="L774" s="31"/>
      <c r="O774" s="31"/>
      <c r="Q774" s="40"/>
      <c r="R774" s="41"/>
      <c r="S774" s="31"/>
      <c r="T774" s="31"/>
    </row>
    <row r="775" spans="9:20" x14ac:dyDescent="0.35">
      <c r="I775" s="31"/>
      <c r="J775" s="31"/>
      <c r="K775" s="31"/>
      <c r="L775" s="31"/>
      <c r="O775" s="31"/>
      <c r="Q775" s="40"/>
      <c r="R775" s="41"/>
      <c r="S775" s="31"/>
      <c r="T775" s="31"/>
    </row>
    <row r="776" spans="9:20" x14ac:dyDescent="0.35">
      <c r="I776" s="31"/>
      <c r="J776" s="31"/>
      <c r="K776" s="31"/>
      <c r="L776" s="31"/>
      <c r="O776" s="31"/>
      <c r="Q776" s="40"/>
      <c r="R776" s="41"/>
      <c r="S776" s="31"/>
      <c r="T776" s="31"/>
    </row>
    <row r="777" spans="9:20" x14ac:dyDescent="0.35">
      <c r="I777" s="31"/>
      <c r="J777" s="31"/>
      <c r="K777" s="31"/>
      <c r="L777" s="31"/>
      <c r="O777" s="31"/>
      <c r="Q777" s="40"/>
      <c r="R777" s="41"/>
      <c r="S777" s="31"/>
      <c r="T777" s="31"/>
    </row>
    <row r="778" spans="9:20" x14ac:dyDescent="0.35">
      <c r="I778" s="31"/>
      <c r="J778" s="31"/>
      <c r="K778" s="31"/>
      <c r="L778" s="31"/>
      <c r="O778" s="31"/>
      <c r="Q778" s="40"/>
      <c r="R778" s="41"/>
      <c r="S778" s="31"/>
      <c r="T778" s="31"/>
    </row>
    <row r="779" spans="9:20" x14ac:dyDescent="0.35">
      <c r="I779" s="31"/>
      <c r="J779" s="31"/>
      <c r="K779" s="31"/>
      <c r="L779" s="31"/>
      <c r="O779" s="31"/>
      <c r="Q779" s="40"/>
      <c r="R779" s="41"/>
      <c r="S779" s="31"/>
      <c r="T779" s="31"/>
    </row>
    <row r="780" spans="9:20" x14ac:dyDescent="0.35">
      <c r="I780" s="31"/>
      <c r="J780" s="31"/>
      <c r="K780" s="31"/>
      <c r="L780" s="31"/>
      <c r="O780" s="31"/>
      <c r="Q780" s="40"/>
      <c r="R780" s="41"/>
      <c r="S780" s="31"/>
      <c r="T780" s="31"/>
    </row>
    <row r="781" spans="9:20" x14ac:dyDescent="0.35">
      <c r="I781" s="31"/>
      <c r="J781" s="31"/>
      <c r="K781" s="31"/>
      <c r="L781" s="31"/>
      <c r="O781" s="31"/>
      <c r="Q781" s="40"/>
      <c r="R781" s="41"/>
      <c r="S781" s="31"/>
      <c r="T781" s="31"/>
    </row>
    <row r="782" spans="9:20" x14ac:dyDescent="0.35">
      <c r="I782" s="31"/>
      <c r="J782" s="31"/>
      <c r="K782" s="31"/>
      <c r="L782" s="31"/>
      <c r="O782" s="31"/>
      <c r="Q782" s="40"/>
      <c r="R782" s="41"/>
      <c r="S782" s="31"/>
      <c r="T782" s="31"/>
    </row>
    <row r="783" spans="9:20" x14ac:dyDescent="0.35">
      <c r="I783" s="31"/>
      <c r="J783" s="31"/>
      <c r="K783" s="31"/>
      <c r="L783" s="31"/>
      <c r="O783" s="31"/>
      <c r="Q783" s="40"/>
      <c r="R783" s="41"/>
      <c r="S783" s="31"/>
      <c r="T783" s="31"/>
    </row>
    <row r="784" spans="9:20" x14ac:dyDescent="0.35">
      <c r="I784" s="31"/>
      <c r="J784" s="31"/>
      <c r="K784" s="31"/>
      <c r="L784" s="31"/>
      <c r="O784" s="31"/>
      <c r="Q784" s="40"/>
      <c r="R784" s="41"/>
      <c r="S784" s="31"/>
      <c r="T784" s="31"/>
    </row>
    <row r="785" spans="9:20" x14ac:dyDescent="0.35">
      <c r="I785" s="31"/>
      <c r="J785" s="31"/>
      <c r="K785" s="31"/>
      <c r="L785" s="31"/>
      <c r="O785" s="31"/>
      <c r="Q785" s="40"/>
      <c r="R785" s="41"/>
      <c r="S785" s="31"/>
      <c r="T785" s="31"/>
    </row>
    <row r="786" spans="9:20" x14ac:dyDescent="0.35">
      <c r="I786" s="31"/>
      <c r="J786" s="31"/>
      <c r="K786" s="31"/>
      <c r="L786" s="31"/>
      <c r="O786" s="31"/>
      <c r="Q786" s="40"/>
      <c r="R786" s="41"/>
      <c r="S786" s="31"/>
      <c r="T786" s="31"/>
    </row>
    <row r="787" spans="9:20" x14ac:dyDescent="0.35">
      <c r="I787" s="31"/>
      <c r="J787" s="31"/>
      <c r="K787" s="31"/>
      <c r="L787" s="31"/>
      <c r="O787" s="31"/>
      <c r="Q787" s="40"/>
      <c r="R787" s="41"/>
      <c r="S787" s="31"/>
      <c r="T787" s="31"/>
    </row>
    <row r="788" spans="9:20" x14ac:dyDescent="0.35">
      <c r="I788" s="31"/>
      <c r="J788" s="31"/>
      <c r="K788" s="31"/>
      <c r="L788" s="31"/>
      <c r="O788" s="31"/>
      <c r="Q788" s="40"/>
      <c r="R788" s="41"/>
      <c r="S788" s="31"/>
      <c r="T788" s="31"/>
    </row>
    <row r="789" spans="9:20" x14ac:dyDescent="0.35">
      <c r="I789" s="31"/>
      <c r="J789" s="31"/>
      <c r="K789" s="31"/>
      <c r="L789" s="31"/>
      <c r="O789" s="31"/>
      <c r="Q789" s="40"/>
      <c r="R789" s="41"/>
      <c r="S789" s="31"/>
      <c r="T789" s="31"/>
    </row>
    <row r="790" spans="9:20" x14ac:dyDescent="0.35">
      <c r="I790" s="31"/>
      <c r="J790" s="31"/>
      <c r="K790" s="31"/>
      <c r="L790" s="31"/>
      <c r="O790" s="31"/>
      <c r="Q790" s="40"/>
      <c r="R790" s="41"/>
      <c r="S790" s="31"/>
      <c r="T790" s="31"/>
    </row>
    <row r="791" spans="9:20" x14ac:dyDescent="0.35">
      <c r="I791" s="31"/>
      <c r="J791" s="31"/>
      <c r="K791" s="31"/>
      <c r="L791" s="31"/>
      <c r="O791" s="31"/>
      <c r="Q791" s="40"/>
      <c r="R791" s="41"/>
      <c r="S791" s="31"/>
      <c r="T791" s="31"/>
    </row>
    <row r="792" spans="9:20" x14ac:dyDescent="0.35">
      <c r="I792" s="31"/>
      <c r="J792" s="31"/>
      <c r="K792" s="31"/>
      <c r="L792" s="31"/>
      <c r="O792" s="31"/>
      <c r="Q792" s="40"/>
      <c r="R792" s="41"/>
      <c r="S792" s="31"/>
      <c r="T792" s="31"/>
    </row>
    <row r="793" spans="9:20" x14ac:dyDescent="0.35">
      <c r="I793" s="31"/>
      <c r="J793" s="31"/>
      <c r="K793" s="31"/>
      <c r="L793" s="31"/>
      <c r="O793" s="31"/>
      <c r="Q793" s="40"/>
      <c r="R793" s="41"/>
      <c r="S793" s="31"/>
      <c r="T793" s="31"/>
    </row>
    <row r="794" spans="9:20" x14ac:dyDescent="0.35">
      <c r="I794" s="31"/>
      <c r="J794" s="31"/>
      <c r="K794" s="31"/>
      <c r="L794" s="31"/>
      <c r="O794" s="31"/>
      <c r="Q794" s="40"/>
      <c r="R794" s="41"/>
      <c r="S794" s="31"/>
      <c r="T794" s="31"/>
    </row>
    <row r="795" spans="9:20" x14ac:dyDescent="0.35">
      <c r="I795" s="31"/>
      <c r="J795" s="31"/>
      <c r="K795" s="31"/>
      <c r="L795" s="31"/>
      <c r="O795" s="31"/>
      <c r="Q795" s="40"/>
      <c r="R795" s="41"/>
      <c r="S795" s="31"/>
      <c r="T795" s="31"/>
    </row>
    <row r="796" spans="9:20" x14ac:dyDescent="0.35">
      <c r="I796" s="31"/>
      <c r="J796" s="31"/>
      <c r="K796" s="31"/>
      <c r="L796" s="31"/>
      <c r="O796" s="31"/>
      <c r="Q796" s="40"/>
      <c r="R796" s="41"/>
      <c r="S796" s="31"/>
      <c r="T796" s="31"/>
    </row>
    <row r="797" spans="9:20" x14ac:dyDescent="0.35">
      <c r="I797" s="31"/>
      <c r="J797" s="31"/>
      <c r="K797" s="31"/>
      <c r="L797" s="31"/>
      <c r="O797" s="31"/>
      <c r="Q797" s="40"/>
      <c r="R797" s="41"/>
      <c r="S797" s="31"/>
      <c r="T797" s="31"/>
    </row>
    <row r="798" spans="9:20" x14ac:dyDescent="0.35">
      <c r="I798" s="31"/>
      <c r="J798" s="31"/>
      <c r="K798" s="31"/>
      <c r="L798" s="31"/>
      <c r="O798" s="31"/>
      <c r="Q798" s="40"/>
      <c r="R798" s="41"/>
      <c r="S798" s="31"/>
      <c r="T798" s="31"/>
    </row>
    <row r="799" spans="9:20" x14ac:dyDescent="0.35">
      <c r="I799" s="31"/>
      <c r="J799" s="31"/>
      <c r="K799" s="31"/>
      <c r="L799" s="31"/>
      <c r="O799" s="31"/>
      <c r="Q799" s="40"/>
      <c r="R799" s="41"/>
      <c r="S799" s="31"/>
      <c r="T799" s="31"/>
    </row>
    <row r="800" spans="9:20" x14ac:dyDescent="0.35">
      <c r="I800" s="31"/>
      <c r="J800" s="31"/>
      <c r="K800" s="31"/>
      <c r="L800" s="31"/>
      <c r="O800" s="31"/>
      <c r="Q800" s="40"/>
      <c r="R800" s="41"/>
      <c r="S800" s="31"/>
      <c r="T800" s="31"/>
    </row>
    <row r="801" spans="9:20" x14ac:dyDescent="0.35">
      <c r="I801" s="31"/>
      <c r="J801" s="31"/>
      <c r="K801" s="31"/>
      <c r="L801" s="31"/>
      <c r="O801" s="31"/>
      <c r="Q801" s="40"/>
      <c r="R801" s="41"/>
      <c r="S801" s="31"/>
      <c r="T801" s="31"/>
    </row>
    <row r="802" spans="9:20" x14ac:dyDescent="0.35">
      <c r="I802" s="31"/>
      <c r="J802" s="31"/>
      <c r="K802" s="31"/>
      <c r="L802" s="31"/>
      <c r="O802" s="31"/>
      <c r="Q802" s="40"/>
      <c r="R802" s="41"/>
      <c r="S802" s="31"/>
      <c r="T802" s="31"/>
    </row>
    <row r="803" spans="9:20" x14ac:dyDescent="0.35">
      <c r="I803" s="31"/>
      <c r="J803" s="31"/>
      <c r="K803" s="31"/>
      <c r="L803" s="31"/>
      <c r="O803" s="31"/>
      <c r="Q803" s="40"/>
      <c r="R803" s="41"/>
      <c r="S803" s="31"/>
      <c r="T803" s="31"/>
    </row>
    <row r="804" spans="9:20" x14ac:dyDescent="0.35">
      <c r="I804" s="31"/>
      <c r="J804" s="31"/>
      <c r="K804" s="31"/>
      <c r="L804" s="31"/>
      <c r="O804" s="31"/>
      <c r="Q804" s="40"/>
      <c r="R804" s="41"/>
      <c r="S804" s="31"/>
      <c r="T804" s="31"/>
    </row>
    <row r="805" spans="9:20" x14ac:dyDescent="0.35">
      <c r="I805" s="31"/>
      <c r="J805" s="31"/>
      <c r="K805" s="31"/>
      <c r="L805" s="31"/>
      <c r="O805" s="31"/>
      <c r="Q805" s="40"/>
      <c r="R805" s="41"/>
      <c r="S805" s="31"/>
      <c r="T805" s="31"/>
    </row>
    <row r="806" spans="9:20" x14ac:dyDescent="0.35">
      <c r="I806" s="31"/>
      <c r="J806" s="31"/>
      <c r="K806" s="31"/>
      <c r="L806" s="31"/>
      <c r="O806" s="31"/>
      <c r="Q806" s="40"/>
      <c r="R806" s="41"/>
      <c r="S806" s="31"/>
      <c r="T806" s="31"/>
    </row>
    <row r="807" spans="9:20" x14ac:dyDescent="0.35">
      <c r="I807" s="31"/>
      <c r="J807" s="31"/>
      <c r="K807" s="31"/>
      <c r="L807" s="31"/>
      <c r="O807" s="31"/>
      <c r="Q807" s="40"/>
      <c r="R807" s="41"/>
      <c r="S807" s="31"/>
      <c r="T807" s="31"/>
    </row>
    <row r="808" spans="9:20" x14ac:dyDescent="0.35">
      <c r="I808" s="31"/>
      <c r="J808" s="31"/>
      <c r="K808" s="31"/>
      <c r="L808" s="31"/>
      <c r="O808" s="31"/>
      <c r="Q808" s="40"/>
      <c r="R808" s="41"/>
      <c r="S808" s="31"/>
      <c r="T808" s="31"/>
    </row>
    <row r="809" spans="9:20" x14ac:dyDescent="0.35">
      <c r="I809" s="31"/>
      <c r="J809" s="31"/>
      <c r="K809" s="31"/>
      <c r="L809" s="31"/>
      <c r="O809" s="31"/>
      <c r="Q809" s="40"/>
      <c r="R809" s="41"/>
      <c r="S809" s="31"/>
      <c r="T809" s="31"/>
    </row>
    <row r="810" spans="9:20" x14ac:dyDescent="0.35">
      <c r="I810" s="31"/>
      <c r="J810" s="31"/>
      <c r="K810" s="31"/>
      <c r="L810" s="31"/>
      <c r="O810" s="31"/>
      <c r="Q810" s="40"/>
      <c r="R810" s="41"/>
      <c r="S810" s="31"/>
      <c r="T810" s="31"/>
    </row>
    <row r="811" spans="9:20" x14ac:dyDescent="0.35">
      <c r="I811" s="31"/>
      <c r="J811" s="31"/>
      <c r="K811" s="31"/>
      <c r="L811" s="31"/>
      <c r="O811" s="31"/>
      <c r="Q811" s="40"/>
      <c r="R811" s="41"/>
      <c r="S811" s="31"/>
      <c r="T811" s="31"/>
    </row>
    <row r="812" spans="9:20" x14ac:dyDescent="0.35">
      <c r="I812" s="31"/>
      <c r="J812" s="31"/>
      <c r="K812" s="31"/>
      <c r="L812" s="31"/>
      <c r="O812" s="31"/>
      <c r="Q812" s="40"/>
      <c r="R812" s="41"/>
      <c r="S812" s="31"/>
      <c r="T812" s="31"/>
    </row>
    <row r="813" spans="9:20" x14ac:dyDescent="0.35">
      <c r="I813" s="31"/>
      <c r="J813" s="31"/>
      <c r="K813" s="31"/>
      <c r="L813" s="31"/>
      <c r="O813" s="31"/>
      <c r="Q813" s="40"/>
      <c r="R813" s="41"/>
      <c r="S813" s="31"/>
      <c r="T813" s="31"/>
    </row>
    <row r="814" spans="9:20" x14ac:dyDescent="0.35">
      <c r="I814" s="31"/>
      <c r="J814" s="31"/>
      <c r="K814" s="31"/>
      <c r="L814" s="31"/>
      <c r="O814" s="31"/>
      <c r="Q814" s="40"/>
      <c r="R814" s="41"/>
      <c r="S814" s="31"/>
      <c r="T814" s="31"/>
    </row>
    <row r="815" spans="9:20" x14ac:dyDescent="0.35">
      <c r="I815" s="31"/>
      <c r="J815" s="31"/>
      <c r="K815" s="31"/>
      <c r="L815" s="31"/>
      <c r="O815" s="31"/>
      <c r="Q815" s="40"/>
      <c r="R815" s="41"/>
      <c r="S815" s="31"/>
      <c r="T815" s="31"/>
    </row>
    <row r="816" spans="9:20" x14ac:dyDescent="0.35">
      <c r="I816" s="31"/>
      <c r="J816" s="31"/>
      <c r="K816" s="31"/>
      <c r="L816" s="31"/>
      <c r="O816" s="31"/>
      <c r="Q816" s="40"/>
      <c r="R816" s="41"/>
      <c r="S816" s="31"/>
      <c r="T816" s="31"/>
    </row>
    <row r="817" spans="9:20" x14ac:dyDescent="0.35">
      <c r="I817" s="31"/>
      <c r="J817" s="31"/>
      <c r="K817" s="31"/>
      <c r="L817" s="31"/>
      <c r="O817" s="31"/>
      <c r="Q817" s="40"/>
      <c r="R817" s="41"/>
      <c r="S817" s="31"/>
      <c r="T817" s="31"/>
    </row>
    <row r="818" spans="9:20" x14ac:dyDescent="0.35">
      <c r="I818" s="31"/>
      <c r="J818" s="31"/>
      <c r="K818" s="31"/>
      <c r="L818" s="31"/>
      <c r="O818" s="31"/>
      <c r="Q818" s="40"/>
      <c r="R818" s="41"/>
      <c r="S818" s="31"/>
      <c r="T818" s="31"/>
    </row>
    <row r="819" spans="9:20" x14ac:dyDescent="0.35">
      <c r="I819" s="31"/>
      <c r="J819" s="31"/>
      <c r="K819" s="31"/>
      <c r="L819" s="31"/>
      <c r="O819" s="31"/>
      <c r="Q819" s="40"/>
      <c r="R819" s="41"/>
      <c r="S819" s="31"/>
      <c r="T819" s="31"/>
    </row>
    <row r="820" spans="9:20" x14ac:dyDescent="0.35">
      <c r="I820" s="31"/>
      <c r="J820" s="31"/>
      <c r="K820" s="31"/>
      <c r="L820" s="31"/>
      <c r="O820" s="31"/>
      <c r="Q820" s="40"/>
      <c r="R820" s="41"/>
      <c r="S820" s="31"/>
      <c r="T820" s="31"/>
    </row>
    <row r="821" spans="9:20" x14ac:dyDescent="0.35">
      <c r="I821" s="31"/>
      <c r="J821" s="31"/>
      <c r="K821" s="31"/>
      <c r="L821" s="31"/>
      <c r="O821" s="31"/>
      <c r="Q821" s="40"/>
      <c r="R821" s="41"/>
      <c r="S821" s="31"/>
      <c r="T821" s="31"/>
    </row>
    <row r="822" spans="9:20" x14ac:dyDescent="0.35">
      <c r="I822" s="31"/>
      <c r="J822" s="31"/>
      <c r="K822" s="31"/>
      <c r="L822" s="31"/>
      <c r="O822" s="31"/>
      <c r="Q822" s="40"/>
      <c r="R822" s="41"/>
      <c r="S822" s="31"/>
      <c r="T822" s="31"/>
    </row>
    <row r="823" spans="9:20" x14ac:dyDescent="0.35">
      <c r="I823" s="31"/>
      <c r="J823" s="31"/>
      <c r="K823" s="31"/>
      <c r="L823" s="31"/>
      <c r="O823" s="31"/>
      <c r="Q823" s="40"/>
      <c r="R823" s="41"/>
      <c r="S823" s="31"/>
      <c r="T823" s="31"/>
    </row>
    <row r="824" spans="9:20" x14ac:dyDescent="0.35">
      <c r="I824" s="31"/>
      <c r="J824" s="31"/>
      <c r="K824" s="31"/>
      <c r="L824" s="31"/>
      <c r="O824" s="31"/>
      <c r="Q824" s="40"/>
      <c r="R824" s="41"/>
      <c r="S824" s="31"/>
      <c r="T824" s="31"/>
    </row>
    <row r="825" spans="9:20" x14ac:dyDescent="0.35">
      <c r="I825" s="31"/>
      <c r="J825" s="31"/>
      <c r="K825" s="31"/>
      <c r="L825" s="31"/>
      <c r="O825" s="31"/>
      <c r="Q825" s="40"/>
      <c r="R825" s="41"/>
      <c r="S825" s="31"/>
      <c r="T825" s="31"/>
    </row>
    <row r="826" spans="9:20" x14ac:dyDescent="0.35">
      <c r="I826" s="31"/>
      <c r="J826" s="31"/>
      <c r="K826" s="31"/>
      <c r="L826" s="31"/>
      <c r="O826" s="31"/>
      <c r="Q826" s="40"/>
      <c r="R826" s="41"/>
      <c r="S826" s="31"/>
      <c r="T826" s="31"/>
    </row>
    <row r="827" spans="9:20" x14ac:dyDescent="0.35">
      <c r="I827" s="31"/>
      <c r="J827" s="31"/>
      <c r="K827" s="31"/>
      <c r="L827" s="31"/>
      <c r="O827" s="31"/>
      <c r="Q827" s="40"/>
      <c r="R827" s="41"/>
      <c r="S827" s="31"/>
      <c r="T827" s="31"/>
    </row>
    <row r="828" spans="9:20" x14ac:dyDescent="0.35">
      <c r="I828" s="31"/>
      <c r="J828" s="31"/>
      <c r="K828" s="31"/>
      <c r="L828" s="31"/>
      <c r="O828" s="31"/>
      <c r="Q828" s="40"/>
      <c r="R828" s="41"/>
      <c r="S828" s="31"/>
      <c r="T828" s="31"/>
    </row>
    <row r="829" spans="9:20" x14ac:dyDescent="0.35">
      <c r="I829" s="31"/>
      <c r="J829" s="31"/>
      <c r="K829" s="31"/>
      <c r="L829" s="31"/>
      <c r="O829" s="31"/>
      <c r="Q829" s="40"/>
      <c r="R829" s="41"/>
      <c r="S829" s="31"/>
      <c r="T829" s="31"/>
    </row>
    <row r="830" spans="9:20" x14ac:dyDescent="0.35">
      <c r="I830" s="31"/>
      <c r="J830" s="31"/>
      <c r="K830" s="31"/>
      <c r="L830" s="31"/>
      <c r="O830" s="31"/>
      <c r="Q830" s="40"/>
      <c r="R830" s="41"/>
      <c r="S830" s="31"/>
      <c r="T830" s="31"/>
    </row>
    <row r="831" spans="9:20" x14ac:dyDescent="0.35">
      <c r="I831" s="31"/>
      <c r="J831" s="31"/>
      <c r="K831" s="31"/>
      <c r="L831" s="31"/>
      <c r="O831" s="31"/>
      <c r="Q831" s="40"/>
      <c r="R831" s="41"/>
      <c r="S831" s="31"/>
      <c r="T831" s="31"/>
    </row>
    <row r="832" spans="9:20" x14ac:dyDescent="0.35">
      <c r="I832" s="31"/>
      <c r="J832" s="31"/>
      <c r="K832" s="31"/>
      <c r="L832" s="31"/>
      <c r="O832" s="31"/>
      <c r="Q832" s="40"/>
      <c r="R832" s="41"/>
      <c r="S832" s="31"/>
      <c r="T832" s="31"/>
    </row>
    <row r="833" spans="9:20" x14ac:dyDescent="0.35">
      <c r="I833" s="31"/>
      <c r="J833" s="31"/>
      <c r="K833" s="31"/>
      <c r="L833" s="31"/>
      <c r="O833" s="31"/>
      <c r="Q833" s="40"/>
      <c r="R833" s="41"/>
      <c r="S833" s="31"/>
      <c r="T833" s="31"/>
    </row>
    <row r="834" spans="9:20" x14ac:dyDescent="0.35">
      <c r="I834" s="31"/>
      <c r="J834" s="31"/>
      <c r="K834" s="31"/>
      <c r="L834" s="31"/>
      <c r="O834" s="31"/>
      <c r="Q834" s="40"/>
      <c r="R834" s="41"/>
      <c r="S834" s="31"/>
      <c r="T834" s="31"/>
    </row>
    <row r="835" spans="9:20" x14ac:dyDescent="0.35">
      <c r="I835" s="31"/>
      <c r="J835" s="31"/>
      <c r="K835" s="31"/>
      <c r="L835" s="31"/>
      <c r="O835" s="31"/>
      <c r="Q835" s="40"/>
      <c r="R835" s="41"/>
      <c r="S835" s="31"/>
      <c r="T835" s="31"/>
    </row>
    <row r="836" spans="9:20" x14ac:dyDescent="0.35">
      <c r="I836" s="31"/>
      <c r="J836" s="31"/>
      <c r="K836" s="31"/>
      <c r="L836" s="31"/>
      <c r="O836" s="31"/>
      <c r="Q836" s="40"/>
      <c r="R836" s="41"/>
      <c r="S836" s="31"/>
      <c r="T836" s="31"/>
    </row>
    <row r="837" spans="9:20" x14ac:dyDescent="0.35">
      <c r="I837" s="31"/>
      <c r="J837" s="31"/>
      <c r="K837" s="31"/>
      <c r="L837" s="31"/>
      <c r="O837" s="31"/>
      <c r="Q837" s="40"/>
      <c r="R837" s="41"/>
      <c r="S837" s="31"/>
      <c r="T837" s="31"/>
    </row>
    <row r="838" spans="9:20" x14ac:dyDescent="0.35">
      <c r="I838" s="31"/>
      <c r="J838" s="31"/>
      <c r="K838" s="31"/>
      <c r="L838" s="31"/>
      <c r="O838" s="31"/>
      <c r="Q838" s="40"/>
      <c r="R838" s="41"/>
      <c r="S838" s="31"/>
      <c r="T838" s="31"/>
    </row>
    <row r="839" spans="9:20" x14ac:dyDescent="0.35">
      <c r="I839" s="31"/>
      <c r="J839" s="31"/>
      <c r="K839" s="31"/>
      <c r="L839" s="31"/>
      <c r="O839" s="31"/>
      <c r="Q839" s="40"/>
      <c r="R839" s="41"/>
      <c r="S839" s="31"/>
      <c r="T839" s="31"/>
    </row>
    <row r="840" spans="9:20" x14ac:dyDescent="0.35">
      <c r="I840" s="31"/>
      <c r="J840" s="31"/>
      <c r="K840" s="31"/>
      <c r="L840" s="31"/>
      <c r="O840" s="31"/>
      <c r="Q840" s="40"/>
      <c r="R840" s="41"/>
      <c r="S840" s="31"/>
      <c r="T840" s="31"/>
    </row>
    <row r="841" spans="9:20" x14ac:dyDescent="0.35">
      <c r="I841" s="31"/>
      <c r="J841" s="31"/>
      <c r="K841" s="31"/>
      <c r="L841" s="31"/>
      <c r="O841" s="31"/>
      <c r="Q841" s="40"/>
      <c r="R841" s="41"/>
      <c r="S841" s="31"/>
      <c r="T841" s="31"/>
    </row>
    <row r="842" spans="9:20" x14ac:dyDescent="0.35">
      <c r="I842" s="31"/>
      <c r="J842" s="31"/>
      <c r="K842" s="31"/>
      <c r="L842" s="31"/>
      <c r="O842" s="31"/>
      <c r="Q842" s="40"/>
      <c r="R842" s="41"/>
      <c r="S842" s="31"/>
      <c r="T842" s="31"/>
    </row>
    <row r="843" spans="9:20" x14ac:dyDescent="0.35">
      <c r="I843" s="31"/>
      <c r="J843" s="31"/>
      <c r="K843" s="31"/>
      <c r="L843" s="31"/>
      <c r="O843" s="31"/>
      <c r="Q843" s="40"/>
      <c r="R843" s="41"/>
      <c r="S843" s="31"/>
      <c r="T843" s="31"/>
    </row>
    <row r="844" spans="9:20" x14ac:dyDescent="0.35">
      <c r="I844" s="31"/>
      <c r="J844" s="31"/>
      <c r="K844" s="31"/>
      <c r="L844" s="31"/>
      <c r="O844" s="31"/>
      <c r="Q844" s="40"/>
      <c r="R844" s="41"/>
      <c r="S844" s="31"/>
      <c r="T844" s="31"/>
    </row>
    <row r="845" spans="9:20" x14ac:dyDescent="0.35">
      <c r="I845" s="31"/>
      <c r="J845" s="31"/>
      <c r="K845" s="31"/>
      <c r="L845" s="31"/>
      <c r="O845" s="31"/>
      <c r="Q845" s="40"/>
      <c r="R845" s="41"/>
      <c r="S845" s="31"/>
      <c r="T845" s="31"/>
    </row>
    <row r="846" spans="9:20" x14ac:dyDescent="0.35">
      <c r="I846" s="31"/>
      <c r="J846" s="31"/>
      <c r="K846" s="31"/>
      <c r="L846" s="31"/>
      <c r="O846" s="31"/>
      <c r="Q846" s="40"/>
      <c r="R846" s="41"/>
      <c r="S846" s="31"/>
      <c r="T846" s="31"/>
    </row>
    <row r="847" spans="9:20" x14ac:dyDescent="0.35">
      <c r="I847" s="31"/>
      <c r="J847" s="31"/>
      <c r="K847" s="31"/>
      <c r="L847" s="31"/>
      <c r="O847" s="31"/>
      <c r="Q847" s="40"/>
      <c r="R847" s="41"/>
      <c r="S847" s="31"/>
      <c r="T847" s="31"/>
    </row>
    <row r="848" spans="9:20" x14ac:dyDescent="0.35">
      <c r="I848" s="31"/>
      <c r="J848" s="31"/>
      <c r="K848" s="31"/>
      <c r="L848" s="31"/>
      <c r="O848" s="31"/>
      <c r="Q848" s="40"/>
      <c r="R848" s="41"/>
      <c r="S848" s="31"/>
      <c r="T848" s="31"/>
    </row>
    <row r="849" spans="9:20" x14ac:dyDescent="0.35">
      <c r="I849" s="31"/>
      <c r="J849" s="31"/>
      <c r="K849" s="31"/>
      <c r="L849" s="31"/>
      <c r="O849" s="31"/>
      <c r="Q849" s="40"/>
      <c r="R849" s="41"/>
      <c r="S849" s="31"/>
      <c r="T849" s="31"/>
    </row>
    <row r="850" spans="9:20" x14ac:dyDescent="0.35">
      <c r="I850" s="31"/>
      <c r="J850" s="31"/>
      <c r="K850" s="31"/>
      <c r="L850" s="31"/>
      <c r="O850" s="31"/>
      <c r="Q850" s="40"/>
      <c r="R850" s="41"/>
      <c r="S850" s="31"/>
      <c r="T850" s="31"/>
    </row>
    <row r="851" spans="9:20" x14ac:dyDescent="0.35">
      <c r="I851" s="31"/>
      <c r="J851" s="31"/>
      <c r="K851" s="31"/>
      <c r="L851" s="31"/>
      <c r="O851" s="31"/>
      <c r="Q851" s="40"/>
      <c r="R851" s="41"/>
      <c r="S851" s="31"/>
      <c r="T851" s="31"/>
    </row>
    <row r="852" spans="9:20" x14ac:dyDescent="0.35">
      <c r="I852" s="31"/>
      <c r="J852" s="31"/>
      <c r="K852" s="31"/>
      <c r="L852" s="31"/>
      <c r="O852" s="31"/>
      <c r="Q852" s="40"/>
      <c r="R852" s="41"/>
      <c r="S852" s="31"/>
      <c r="T852" s="31"/>
    </row>
    <row r="853" spans="9:20" x14ac:dyDescent="0.35">
      <c r="I853" s="31"/>
      <c r="J853" s="31"/>
      <c r="K853" s="31"/>
      <c r="L853" s="31"/>
      <c r="O853" s="31"/>
      <c r="Q853" s="40"/>
      <c r="R853" s="41"/>
      <c r="S853" s="31"/>
      <c r="T853" s="31"/>
    </row>
    <row r="854" spans="9:20" x14ac:dyDescent="0.35">
      <c r="I854" s="31"/>
      <c r="J854" s="31"/>
      <c r="K854" s="31"/>
      <c r="L854" s="31"/>
      <c r="O854" s="31"/>
      <c r="Q854" s="40"/>
      <c r="R854" s="41"/>
      <c r="S854" s="31"/>
      <c r="T854" s="31"/>
    </row>
    <row r="855" spans="9:20" x14ac:dyDescent="0.35">
      <c r="I855" s="31"/>
      <c r="J855" s="31"/>
      <c r="K855" s="31"/>
      <c r="L855" s="31"/>
      <c r="O855" s="31"/>
      <c r="Q855" s="40"/>
      <c r="R855" s="41"/>
      <c r="S855" s="31"/>
      <c r="T855" s="31"/>
    </row>
    <row r="856" spans="9:20" x14ac:dyDescent="0.35">
      <c r="I856" s="31"/>
      <c r="J856" s="31"/>
      <c r="K856" s="31"/>
      <c r="L856" s="31"/>
      <c r="O856" s="31"/>
      <c r="Q856" s="40"/>
      <c r="R856" s="41"/>
      <c r="S856" s="31"/>
      <c r="T856" s="31"/>
    </row>
    <row r="857" spans="9:20" x14ac:dyDescent="0.35">
      <c r="I857" s="31"/>
      <c r="J857" s="31"/>
      <c r="K857" s="31"/>
      <c r="L857" s="31"/>
      <c r="O857" s="31"/>
      <c r="Q857" s="40"/>
      <c r="R857" s="41"/>
      <c r="S857" s="31"/>
      <c r="T857" s="31"/>
    </row>
    <row r="858" spans="9:20" x14ac:dyDescent="0.35">
      <c r="I858" s="31"/>
      <c r="J858" s="31"/>
      <c r="K858" s="31"/>
      <c r="L858" s="31"/>
      <c r="O858" s="31"/>
      <c r="Q858" s="40"/>
      <c r="R858" s="41"/>
      <c r="S858" s="31"/>
      <c r="T858" s="31"/>
    </row>
    <row r="859" spans="9:20" x14ac:dyDescent="0.35">
      <c r="I859" s="31"/>
      <c r="J859" s="31"/>
      <c r="K859" s="31"/>
      <c r="L859" s="31"/>
      <c r="O859" s="31"/>
      <c r="Q859" s="40"/>
      <c r="R859" s="41"/>
      <c r="S859" s="31"/>
      <c r="T859" s="31"/>
    </row>
    <row r="860" spans="9:20" x14ac:dyDescent="0.35">
      <c r="I860" s="31"/>
      <c r="J860" s="31"/>
      <c r="K860" s="31"/>
      <c r="L860" s="31"/>
      <c r="O860" s="31"/>
      <c r="Q860" s="40"/>
      <c r="R860" s="41"/>
      <c r="S860" s="31"/>
      <c r="T860" s="31"/>
    </row>
    <row r="861" spans="9:20" x14ac:dyDescent="0.35">
      <c r="I861" s="31"/>
      <c r="J861" s="31"/>
      <c r="K861" s="31"/>
      <c r="L861" s="31"/>
      <c r="O861" s="31"/>
      <c r="Q861" s="40"/>
      <c r="R861" s="41"/>
      <c r="S861" s="31"/>
      <c r="T861" s="31"/>
    </row>
    <row r="862" spans="9:20" x14ac:dyDescent="0.35">
      <c r="I862" s="31"/>
      <c r="J862" s="31"/>
      <c r="K862" s="31"/>
      <c r="L862" s="31"/>
      <c r="O862" s="31"/>
      <c r="Q862" s="40"/>
      <c r="R862" s="41"/>
      <c r="S862" s="31"/>
      <c r="T862" s="31"/>
    </row>
    <row r="863" spans="9:20" x14ac:dyDescent="0.35">
      <c r="I863" s="31"/>
      <c r="J863" s="31"/>
      <c r="K863" s="31"/>
      <c r="L863" s="31"/>
      <c r="O863" s="31"/>
      <c r="Q863" s="40"/>
      <c r="R863" s="41"/>
      <c r="S863" s="31"/>
      <c r="T863" s="31"/>
    </row>
    <row r="864" spans="9:20" x14ac:dyDescent="0.35">
      <c r="I864" s="31"/>
      <c r="J864" s="31"/>
      <c r="K864" s="31"/>
      <c r="L864" s="31"/>
      <c r="O864" s="31"/>
      <c r="Q864" s="40"/>
      <c r="R864" s="41"/>
      <c r="S864" s="31"/>
      <c r="T864" s="31"/>
    </row>
    <row r="865" spans="9:20" x14ac:dyDescent="0.35">
      <c r="I865" s="31"/>
      <c r="J865" s="31"/>
      <c r="K865" s="31"/>
      <c r="L865" s="31"/>
      <c r="O865" s="31"/>
      <c r="Q865" s="40"/>
      <c r="R865" s="41"/>
      <c r="S865" s="31"/>
      <c r="T865" s="31"/>
    </row>
    <row r="866" spans="9:20" x14ac:dyDescent="0.35">
      <c r="I866" s="31"/>
      <c r="J866" s="31"/>
      <c r="K866" s="31"/>
      <c r="L866" s="31"/>
      <c r="O866" s="31"/>
      <c r="Q866" s="40"/>
      <c r="R866" s="41"/>
      <c r="S866" s="31"/>
      <c r="T866" s="31"/>
    </row>
    <row r="867" spans="9:20" x14ac:dyDescent="0.35">
      <c r="I867" s="31"/>
      <c r="J867" s="31"/>
      <c r="K867" s="31"/>
      <c r="L867" s="31"/>
      <c r="O867" s="31"/>
      <c r="Q867" s="40"/>
      <c r="R867" s="41"/>
      <c r="S867" s="31"/>
      <c r="T867" s="31"/>
    </row>
    <row r="868" spans="9:20" x14ac:dyDescent="0.35">
      <c r="I868" s="31"/>
      <c r="J868" s="31"/>
      <c r="K868" s="31"/>
      <c r="L868" s="31"/>
      <c r="O868" s="31"/>
      <c r="Q868" s="40"/>
      <c r="R868" s="41"/>
      <c r="S868" s="31"/>
      <c r="T868" s="31"/>
    </row>
    <row r="869" spans="9:20" x14ac:dyDescent="0.35">
      <c r="I869" s="31"/>
      <c r="J869" s="31"/>
      <c r="K869" s="31"/>
      <c r="L869" s="31"/>
      <c r="O869" s="31"/>
      <c r="Q869" s="40"/>
      <c r="R869" s="41"/>
      <c r="S869" s="31"/>
      <c r="T869" s="31"/>
    </row>
    <row r="870" spans="9:20" x14ac:dyDescent="0.35">
      <c r="I870" s="31"/>
      <c r="J870" s="31"/>
      <c r="K870" s="31"/>
      <c r="L870" s="31"/>
      <c r="O870" s="31"/>
      <c r="Q870" s="40"/>
      <c r="R870" s="41"/>
      <c r="S870" s="31"/>
      <c r="T870" s="31"/>
    </row>
    <row r="871" spans="9:20" x14ac:dyDescent="0.35">
      <c r="I871" s="31"/>
      <c r="J871" s="31"/>
      <c r="K871" s="31"/>
      <c r="L871" s="31"/>
      <c r="O871" s="31"/>
      <c r="Q871" s="40"/>
      <c r="R871" s="41"/>
      <c r="S871" s="31"/>
      <c r="T871" s="31"/>
    </row>
    <row r="872" spans="9:20" x14ac:dyDescent="0.35">
      <c r="I872" s="31"/>
      <c r="J872" s="31"/>
      <c r="K872" s="31"/>
      <c r="L872" s="31"/>
      <c r="O872" s="31"/>
      <c r="Q872" s="40"/>
      <c r="R872" s="41"/>
      <c r="S872" s="31"/>
      <c r="T872" s="31"/>
    </row>
    <row r="873" spans="9:20" x14ac:dyDescent="0.35">
      <c r="I873" s="31"/>
      <c r="J873" s="31"/>
      <c r="K873" s="31"/>
      <c r="L873" s="31"/>
      <c r="O873" s="31"/>
      <c r="Q873" s="40"/>
      <c r="R873" s="41"/>
      <c r="S873" s="31"/>
      <c r="T873" s="31"/>
    </row>
    <row r="874" spans="9:20" x14ac:dyDescent="0.35">
      <c r="I874" s="31"/>
      <c r="J874" s="31"/>
      <c r="K874" s="31"/>
      <c r="L874" s="31"/>
      <c r="O874" s="31"/>
      <c r="Q874" s="40"/>
      <c r="R874" s="41"/>
      <c r="S874" s="31"/>
      <c r="T874" s="31"/>
    </row>
    <row r="875" spans="9:20" x14ac:dyDescent="0.35">
      <c r="I875" s="31"/>
      <c r="J875" s="31"/>
      <c r="K875" s="31"/>
      <c r="L875" s="31"/>
      <c r="O875" s="31"/>
      <c r="Q875" s="40"/>
      <c r="R875" s="41"/>
      <c r="S875" s="31"/>
      <c r="T875" s="31"/>
    </row>
    <row r="876" spans="9:20" x14ac:dyDescent="0.35">
      <c r="I876" s="31"/>
      <c r="J876" s="31"/>
      <c r="K876" s="31"/>
      <c r="L876" s="31"/>
      <c r="O876" s="31"/>
      <c r="Q876" s="40"/>
      <c r="R876" s="41"/>
      <c r="S876" s="31"/>
      <c r="T876" s="31"/>
    </row>
    <row r="877" spans="9:20" x14ac:dyDescent="0.35">
      <c r="I877" s="31"/>
      <c r="J877" s="31"/>
      <c r="K877" s="31"/>
      <c r="L877" s="31"/>
      <c r="O877" s="31"/>
      <c r="Q877" s="40"/>
      <c r="R877" s="41"/>
      <c r="S877" s="31"/>
      <c r="T877" s="31"/>
    </row>
    <row r="878" spans="9:20" x14ac:dyDescent="0.35">
      <c r="I878" s="31"/>
      <c r="J878" s="31"/>
      <c r="K878" s="31"/>
      <c r="L878" s="31"/>
      <c r="O878" s="31"/>
      <c r="Q878" s="40"/>
      <c r="R878" s="41"/>
      <c r="S878" s="31"/>
      <c r="T878" s="31"/>
    </row>
    <row r="879" spans="9:20" x14ac:dyDescent="0.35">
      <c r="I879" s="31"/>
      <c r="J879" s="31"/>
      <c r="K879" s="31"/>
      <c r="L879" s="31"/>
      <c r="O879" s="31"/>
      <c r="Q879" s="40"/>
      <c r="R879" s="41"/>
      <c r="S879" s="31"/>
      <c r="T879" s="31"/>
    </row>
    <row r="880" spans="9:20" x14ac:dyDescent="0.35">
      <c r="I880" s="31"/>
      <c r="J880" s="31"/>
      <c r="K880" s="31"/>
      <c r="L880" s="31"/>
      <c r="O880" s="31"/>
      <c r="Q880" s="40"/>
      <c r="R880" s="41"/>
      <c r="S880" s="31"/>
      <c r="T880" s="31"/>
    </row>
    <row r="881" spans="9:20" x14ac:dyDescent="0.35">
      <c r="I881" s="31"/>
      <c r="J881" s="31"/>
      <c r="K881" s="31"/>
      <c r="L881" s="31"/>
      <c r="O881" s="31"/>
      <c r="Q881" s="40"/>
      <c r="R881" s="41"/>
      <c r="S881" s="31"/>
      <c r="T881" s="31"/>
    </row>
    <row r="882" spans="9:20" x14ac:dyDescent="0.35">
      <c r="I882" s="31"/>
      <c r="J882" s="31"/>
      <c r="K882" s="31"/>
      <c r="L882" s="31"/>
      <c r="O882" s="31"/>
      <c r="Q882" s="40"/>
      <c r="R882" s="41"/>
      <c r="S882" s="31"/>
      <c r="T882" s="31"/>
    </row>
    <row r="883" spans="9:20" x14ac:dyDescent="0.35">
      <c r="I883" s="31"/>
      <c r="J883" s="31"/>
      <c r="K883" s="31"/>
      <c r="L883" s="31"/>
      <c r="O883" s="31"/>
      <c r="Q883" s="40"/>
      <c r="R883" s="41"/>
      <c r="S883" s="31"/>
      <c r="T883" s="31"/>
    </row>
    <row r="884" spans="9:20" x14ac:dyDescent="0.35">
      <c r="I884" s="31"/>
      <c r="J884" s="31"/>
      <c r="K884" s="31"/>
      <c r="L884" s="31"/>
      <c r="O884" s="31"/>
      <c r="Q884" s="40"/>
      <c r="R884" s="41"/>
      <c r="S884" s="31"/>
      <c r="T884" s="31"/>
    </row>
    <row r="885" spans="9:20" x14ac:dyDescent="0.35">
      <c r="I885" s="31"/>
      <c r="J885" s="31"/>
      <c r="K885" s="31"/>
      <c r="L885" s="31"/>
      <c r="O885" s="31"/>
      <c r="Q885" s="40"/>
      <c r="R885" s="41"/>
      <c r="S885" s="31"/>
      <c r="T885" s="31"/>
    </row>
    <row r="886" spans="9:20" x14ac:dyDescent="0.35">
      <c r="I886" s="31"/>
      <c r="J886" s="31"/>
      <c r="K886" s="31"/>
      <c r="L886" s="31"/>
      <c r="O886" s="31"/>
      <c r="Q886" s="40"/>
      <c r="R886" s="41"/>
      <c r="S886" s="31"/>
      <c r="T886" s="31"/>
    </row>
    <row r="887" spans="9:20" x14ac:dyDescent="0.35">
      <c r="I887" s="31"/>
      <c r="J887" s="31"/>
      <c r="K887" s="31"/>
      <c r="L887" s="31"/>
      <c r="O887" s="31"/>
      <c r="Q887" s="40"/>
      <c r="R887" s="41"/>
      <c r="S887" s="31"/>
      <c r="T887" s="31"/>
    </row>
    <row r="888" spans="9:20" x14ac:dyDescent="0.35">
      <c r="I888" s="31"/>
      <c r="J888" s="31"/>
      <c r="K888" s="31"/>
      <c r="L888" s="31"/>
      <c r="O888" s="31"/>
      <c r="Q888" s="40"/>
      <c r="R888" s="41"/>
      <c r="S888" s="31"/>
      <c r="T888" s="31"/>
    </row>
    <row r="889" spans="9:20" x14ac:dyDescent="0.35">
      <c r="I889" s="31"/>
      <c r="J889" s="31"/>
      <c r="K889" s="31"/>
      <c r="L889" s="31"/>
      <c r="O889" s="31"/>
      <c r="Q889" s="40"/>
      <c r="R889" s="41"/>
      <c r="S889" s="31"/>
      <c r="T889" s="31"/>
    </row>
    <row r="890" spans="9:20" x14ac:dyDescent="0.35">
      <c r="I890" s="31"/>
      <c r="J890" s="31"/>
      <c r="K890" s="31"/>
      <c r="L890" s="31"/>
      <c r="O890" s="31"/>
      <c r="Q890" s="40"/>
      <c r="R890" s="41"/>
      <c r="S890" s="31"/>
      <c r="T890" s="31"/>
    </row>
    <row r="891" spans="9:20" x14ac:dyDescent="0.35">
      <c r="I891" s="31"/>
      <c r="J891" s="31"/>
      <c r="K891" s="31"/>
      <c r="L891" s="31"/>
      <c r="O891" s="31"/>
      <c r="Q891" s="40"/>
      <c r="R891" s="41"/>
      <c r="S891" s="31"/>
      <c r="T891" s="31"/>
    </row>
    <row r="892" spans="9:20" x14ac:dyDescent="0.35">
      <c r="I892" s="31"/>
      <c r="J892" s="31"/>
      <c r="K892" s="31"/>
      <c r="L892" s="31"/>
      <c r="O892" s="31"/>
      <c r="Q892" s="40"/>
      <c r="R892" s="41"/>
      <c r="S892" s="31"/>
      <c r="T892" s="31"/>
    </row>
    <row r="893" spans="9:20" x14ac:dyDescent="0.35">
      <c r="I893" s="31"/>
      <c r="J893" s="31"/>
      <c r="K893" s="31"/>
      <c r="L893" s="31"/>
      <c r="O893" s="31"/>
      <c r="Q893" s="40"/>
      <c r="R893" s="41"/>
      <c r="S893" s="31"/>
      <c r="T893" s="31"/>
    </row>
    <row r="894" spans="9:20" x14ac:dyDescent="0.35">
      <c r="I894" s="31"/>
      <c r="J894" s="31"/>
      <c r="K894" s="31"/>
      <c r="L894" s="31"/>
      <c r="O894" s="31"/>
      <c r="Q894" s="40"/>
      <c r="R894" s="41"/>
      <c r="S894" s="31"/>
      <c r="T894" s="31"/>
    </row>
    <row r="895" spans="9:20" x14ac:dyDescent="0.35">
      <c r="I895" s="31"/>
      <c r="J895" s="31"/>
      <c r="K895" s="31"/>
      <c r="L895" s="31"/>
      <c r="O895" s="31"/>
      <c r="Q895" s="40"/>
      <c r="R895" s="41"/>
      <c r="S895" s="31"/>
      <c r="T895" s="31"/>
    </row>
    <row r="896" spans="9:20" x14ac:dyDescent="0.35">
      <c r="I896" s="31"/>
      <c r="J896" s="31"/>
      <c r="K896" s="31"/>
      <c r="L896" s="31"/>
      <c r="O896" s="31"/>
      <c r="Q896" s="40"/>
      <c r="R896" s="41"/>
      <c r="S896" s="31"/>
      <c r="T896" s="31"/>
    </row>
    <row r="897" spans="9:20" x14ac:dyDescent="0.35">
      <c r="I897" s="31"/>
      <c r="J897" s="31"/>
      <c r="K897" s="31"/>
      <c r="L897" s="31"/>
      <c r="O897" s="31"/>
      <c r="Q897" s="40"/>
      <c r="R897" s="41"/>
      <c r="S897" s="31"/>
      <c r="T897" s="31"/>
    </row>
    <row r="898" spans="9:20" x14ac:dyDescent="0.35">
      <c r="I898" s="31"/>
      <c r="J898" s="31"/>
      <c r="K898" s="31"/>
      <c r="L898" s="31"/>
      <c r="O898" s="31"/>
      <c r="Q898" s="40"/>
      <c r="R898" s="41"/>
      <c r="S898" s="31"/>
      <c r="T898" s="31"/>
    </row>
    <row r="899" spans="9:20" x14ac:dyDescent="0.35">
      <c r="I899" s="31"/>
      <c r="J899" s="31"/>
      <c r="K899" s="31"/>
      <c r="L899" s="31"/>
      <c r="O899" s="31"/>
      <c r="Q899" s="40"/>
      <c r="R899" s="41"/>
      <c r="S899" s="31"/>
      <c r="T899" s="31"/>
    </row>
    <row r="900" spans="9:20" x14ac:dyDescent="0.35">
      <c r="I900" s="31"/>
      <c r="J900" s="31"/>
      <c r="K900" s="31"/>
      <c r="L900" s="31"/>
      <c r="O900" s="31"/>
      <c r="Q900" s="40"/>
      <c r="R900" s="41"/>
      <c r="S900" s="31"/>
      <c r="T900" s="31"/>
    </row>
    <row r="901" spans="9:20" x14ac:dyDescent="0.35">
      <c r="I901" s="31"/>
      <c r="J901" s="31"/>
      <c r="K901" s="31"/>
      <c r="L901" s="31"/>
      <c r="O901" s="31"/>
      <c r="Q901" s="40"/>
      <c r="R901" s="41"/>
      <c r="S901" s="31"/>
      <c r="T901" s="31"/>
    </row>
    <row r="902" spans="9:20" x14ac:dyDescent="0.35">
      <c r="I902" s="31"/>
      <c r="J902" s="31"/>
      <c r="K902" s="31"/>
      <c r="L902" s="31"/>
      <c r="O902" s="31"/>
      <c r="Q902" s="40"/>
      <c r="R902" s="41"/>
      <c r="S902" s="31"/>
      <c r="T902" s="31"/>
    </row>
    <row r="903" spans="9:20" x14ac:dyDescent="0.35">
      <c r="I903" s="31"/>
      <c r="J903" s="31"/>
      <c r="K903" s="31"/>
      <c r="L903" s="31"/>
      <c r="O903" s="31"/>
      <c r="Q903" s="40"/>
      <c r="R903" s="41"/>
      <c r="S903" s="31"/>
      <c r="T903" s="31"/>
    </row>
    <row r="904" spans="9:20" x14ac:dyDescent="0.35">
      <c r="I904" s="31"/>
      <c r="J904" s="31"/>
      <c r="K904" s="31"/>
      <c r="L904" s="31"/>
      <c r="O904" s="31"/>
      <c r="Q904" s="40"/>
      <c r="R904" s="41"/>
      <c r="S904" s="31"/>
      <c r="T904" s="31"/>
    </row>
    <row r="905" spans="9:20" x14ac:dyDescent="0.35">
      <c r="I905" s="31"/>
      <c r="J905" s="31"/>
      <c r="K905" s="31"/>
      <c r="L905" s="31"/>
      <c r="O905" s="31"/>
      <c r="Q905" s="40"/>
      <c r="R905" s="41"/>
      <c r="S905" s="31"/>
      <c r="T905" s="31"/>
    </row>
    <row r="906" spans="9:20" x14ac:dyDescent="0.35">
      <c r="I906" s="31"/>
      <c r="J906" s="31"/>
      <c r="K906" s="31"/>
      <c r="L906" s="31"/>
      <c r="O906" s="31"/>
      <c r="Q906" s="40"/>
      <c r="R906" s="41"/>
      <c r="S906" s="31"/>
      <c r="T906" s="31"/>
    </row>
    <row r="907" spans="9:20" x14ac:dyDescent="0.35">
      <c r="I907" s="31"/>
      <c r="J907" s="31"/>
      <c r="K907" s="31"/>
      <c r="L907" s="31"/>
      <c r="O907" s="31"/>
      <c r="Q907" s="40"/>
      <c r="R907" s="41"/>
      <c r="S907" s="31"/>
      <c r="T907" s="31"/>
    </row>
    <row r="908" spans="9:20" x14ac:dyDescent="0.35">
      <c r="I908" s="31"/>
      <c r="J908" s="31"/>
      <c r="K908" s="31"/>
      <c r="L908" s="31"/>
      <c r="O908" s="31"/>
      <c r="Q908" s="40"/>
      <c r="R908" s="41"/>
      <c r="S908" s="31"/>
      <c r="T908" s="31"/>
    </row>
    <row r="909" spans="9:20" x14ac:dyDescent="0.35">
      <c r="I909" s="31"/>
      <c r="J909" s="31"/>
      <c r="K909" s="31"/>
      <c r="L909" s="31"/>
      <c r="O909" s="31"/>
      <c r="Q909" s="40"/>
      <c r="R909" s="41"/>
      <c r="S909" s="31"/>
      <c r="T909" s="31"/>
    </row>
    <row r="910" spans="9:20" x14ac:dyDescent="0.35">
      <c r="I910" s="31"/>
      <c r="J910" s="31"/>
      <c r="K910" s="31"/>
      <c r="L910" s="31"/>
      <c r="O910" s="31"/>
      <c r="Q910" s="40"/>
      <c r="R910" s="41"/>
      <c r="S910" s="31"/>
      <c r="T910" s="31"/>
    </row>
    <row r="911" spans="9:20" x14ac:dyDescent="0.35">
      <c r="I911" s="31"/>
      <c r="J911" s="31"/>
      <c r="K911" s="31"/>
      <c r="L911" s="31"/>
      <c r="O911" s="31"/>
      <c r="Q911" s="40"/>
      <c r="R911" s="41"/>
      <c r="S911" s="31"/>
      <c r="T911" s="31"/>
    </row>
    <row r="912" spans="9:20" x14ac:dyDescent="0.35">
      <c r="I912" s="31"/>
      <c r="J912" s="31"/>
      <c r="K912" s="31"/>
      <c r="L912" s="31"/>
      <c r="O912" s="31"/>
      <c r="Q912" s="40"/>
      <c r="R912" s="41"/>
      <c r="S912" s="31"/>
      <c r="T912" s="31"/>
    </row>
    <row r="913" spans="9:20" x14ac:dyDescent="0.35">
      <c r="I913" s="31"/>
      <c r="J913" s="31"/>
      <c r="K913" s="31"/>
      <c r="L913" s="31"/>
      <c r="O913" s="31"/>
      <c r="Q913" s="40"/>
      <c r="R913" s="41"/>
      <c r="S913" s="31"/>
      <c r="T913" s="31"/>
    </row>
    <row r="914" spans="9:20" x14ac:dyDescent="0.35">
      <c r="I914" s="31"/>
      <c r="J914" s="31"/>
      <c r="K914" s="31"/>
      <c r="L914" s="31"/>
      <c r="O914" s="31"/>
      <c r="Q914" s="40"/>
      <c r="R914" s="41"/>
      <c r="S914" s="31"/>
      <c r="T914" s="31"/>
    </row>
    <row r="915" spans="9:20" x14ac:dyDescent="0.35">
      <c r="I915" s="31"/>
      <c r="J915" s="31"/>
      <c r="K915" s="31"/>
      <c r="L915" s="31"/>
      <c r="O915" s="31"/>
      <c r="Q915" s="40"/>
      <c r="R915" s="41"/>
      <c r="S915" s="31"/>
      <c r="T915" s="31"/>
    </row>
    <row r="916" spans="9:20" x14ac:dyDescent="0.35">
      <c r="I916" s="31"/>
      <c r="J916" s="31"/>
      <c r="K916" s="31"/>
      <c r="L916" s="31"/>
      <c r="O916" s="31"/>
      <c r="Q916" s="40"/>
      <c r="R916" s="41"/>
      <c r="S916" s="31"/>
      <c r="T916" s="31"/>
    </row>
    <row r="917" spans="9:20" x14ac:dyDescent="0.35">
      <c r="I917" s="31"/>
      <c r="J917" s="31"/>
      <c r="K917" s="31"/>
      <c r="L917" s="31"/>
      <c r="O917" s="31"/>
      <c r="Q917" s="40"/>
      <c r="R917" s="41"/>
      <c r="S917" s="31"/>
      <c r="T917" s="31"/>
    </row>
    <row r="918" spans="9:20" x14ac:dyDescent="0.35">
      <c r="I918" s="31"/>
      <c r="J918" s="31"/>
      <c r="K918" s="31"/>
      <c r="L918" s="31"/>
      <c r="O918" s="31"/>
      <c r="Q918" s="40"/>
      <c r="R918" s="41"/>
      <c r="S918" s="31"/>
      <c r="T918" s="31"/>
    </row>
    <row r="919" spans="9:20" x14ac:dyDescent="0.35">
      <c r="I919" s="31"/>
      <c r="J919" s="31"/>
      <c r="K919" s="31"/>
      <c r="L919" s="31"/>
      <c r="O919" s="31"/>
      <c r="Q919" s="40"/>
      <c r="R919" s="41"/>
      <c r="S919" s="31"/>
      <c r="T919" s="31"/>
    </row>
    <row r="920" spans="9:20" x14ac:dyDescent="0.35">
      <c r="I920" s="31"/>
      <c r="J920" s="31"/>
      <c r="K920" s="31"/>
      <c r="L920" s="31"/>
      <c r="O920" s="31"/>
      <c r="Q920" s="40"/>
      <c r="R920" s="41"/>
      <c r="S920" s="31"/>
      <c r="T920" s="31"/>
    </row>
    <row r="921" spans="9:20" x14ac:dyDescent="0.35">
      <c r="I921" s="31"/>
      <c r="J921" s="31"/>
      <c r="K921" s="31"/>
      <c r="L921" s="31"/>
      <c r="O921" s="31"/>
      <c r="Q921" s="40"/>
      <c r="R921" s="41"/>
      <c r="S921" s="31"/>
      <c r="T921" s="31"/>
    </row>
    <row r="922" spans="9:20" x14ac:dyDescent="0.35">
      <c r="I922" s="31"/>
      <c r="J922" s="31"/>
      <c r="K922" s="31"/>
      <c r="L922" s="31"/>
      <c r="O922" s="31"/>
      <c r="Q922" s="40"/>
      <c r="R922" s="41"/>
      <c r="S922" s="31"/>
      <c r="T922" s="31"/>
    </row>
    <row r="923" spans="9:20" x14ac:dyDescent="0.35">
      <c r="I923" s="31"/>
      <c r="J923" s="31"/>
      <c r="K923" s="31"/>
      <c r="L923" s="31"/>
      <c r="O923" s="31"/>
      <c r="Q923" s="40"/>
      <c r="R923" s="41"/>
      <c r="S923" s="31"/>
      <c r="T923" s="31"/>
    </row>
    <row r="924" spans="9:20" x14ac:dyDescent="0.35">
      <c r="I924" s="31"/>
      <c r="J924" s="31"/>
      <c r="K924" s="31"/>
      <c r="L924" s="31"/>
      <c r="O924" s="31"/>
      <c r="Q924" s="40"/>
      <c r="R924" s="41"/>
      <c r="S924" s="31"/>
      <c r="T924" s="31"/>
    </row>
    <row r="925" spans="9:20" x14ac:dyDescent="0.35">
      <c r="I925" s="31"/>
      <c r="J925" s="31"/>
      <c r="K925" s="31"/>
      <c r="L925" s="31"/>
      <c r="O925" s="31"/>
      <c r="Q925" s="40"/>
      <c r="R925" s="41"/>
      <c r="S925" s="31"/>
      <c r="T925" s="31"/>
    </row>
    <row r="926" spans="9:20" x14ac:dyDescent="0.35">
      <c r="I926" s="31"/>
      <c r="J926" s="31"/>
      <c r="K926" s="31"/>
      <c r="L926" s="31"/>
      <c r="O926" s="31"/>
      <c r="Q926" s="40"/>
      <c r="R926" s="41"/>
      <c r="S926" s="31"/>
      <c r="T926" s="31"/>
    </row>
    <row r="927" spans="9:20" x14ac:dyDescent="0.35">
      <c r="I927" s="31"/>
      <c r="J927" s="31"/>
      <c r="K927" s="31"/>
      <c r="L927" s="31"/>
      <c r="O927" s="31"/>
      <c r="Q927" s="40"/>
      <c r="R927" s="41"/>
      <c r="S927" s="31"/>
      <c r="T927" s="31"/>
    </row>
    <row r="928" spans="9:20" x14ac:dyDescent="0.35">
      <c r="I928" s="31"/>
      <c r="J928" s="31"/>
      <c r="K928" s="31"/>
      <c r="L928" s="31"/>
      <c r="O928" s="31"/>
      <c r="Q928" s="40"/>
      <c r="R928" s="41"/>
      <c r="S928" s="31"/>
      <c r="T928" s="31"/>
    </row>
    <row r="929" spans="9:20" x14ac:dyDescent="0.35">
      <c r="I929" s="31"/>
      <c r="J929" s="31"/>
      <c r="K929" s="31"/>
      <c r="L929" s="31"/>
      <c r="O929" s="31"/>
      <c r="Q929" s="40"/>
      <c r="R929" s="41"/>
      <c r="S929" s="31"/>
      <c r="T929" s="31"/>
    </row>
    <row r="930" spans="9:20" x14ac:dyDescent="0.35">
      <c r="I930" s="31"/>
      <c r="J930" s="31"/>
      <c r="K930" s="31"/>
      <c r="L930" s="31"/>
      <c r="O930" s="31"/>
      <c r="Q930" s="40"/>
      <c r="R930" s="41"/>
      <c r="S930" s="31"/>
      <c r="T930" s="31"/>
    </row>
    <row r="931" spans="9:20" x14ac:dyDescent="0.35">
      <c r="I931" s="31"/>
      <c r="J931" s="31"/>
      <c r="K931" s="31"/>
      <c r="L931" s="31"/>
      <c r="O931" s="31"/>
      <c r="Q931" s="40"/>
      <c r="R931" s="41"/>
      <c r="S931" s="31"/>
      <c r="T931" s="31"/>
    </row>
    <row r="932" spans="9:20" x14ac:dyDescent="0.35">
      <c r="I932" s="31"/>
      <c r="J932" s="31"/>
      <c r="K932" s="31"/>
      <c r="L932" s="31"/>
      <c r="O932" s="31"/>
      <c r="Q932" s="40"/>
      <c r="R932" s="41"/>
      <c r="S932" s="31"/>
      <c r="T932" s="31"/>
    </row>
    <row r="933" spans="9:20" x14ac:dyDescent="0.35">
      <c r="I933" s="31"/>
      <c r="J933" s="31"/>
      <c r="K933" s="31"/>
      <c r="L933" s="31"/>
      <c r="O933" s="31"/>
      <c r="Q933" s="40"/>
      <c r="R933" s="41"/>
      <c r="S933" s="31"/>
      <c r="T933" s="31"/>
    </row>
    <row r="934" spans="9:20" x14ac:dyDescent="0.35">
      <c r="I934" s="31"/>
      <c r="J934" s="31"/>
      <c r="K934" s="31"/>
      <c r="L934" s="31"/>
      <c r="O934" s="31"/>
      <c r="Q934" s="40"/>
      <c r="R934" s="41"/>
      <c r="S934" s="31"/>
      <c r="T934" s="31"/>
    </row>
    <row r="935" spans="9:20" x14ac:dyDescent="0.35">
      <c r="I935" s="31"/>
      <c r="J935" s="31"/>
      <c r="K935" s="31"/>
      <c r="L935" s="31"/>
      <c r="O935" s="31"/>
      <c r="Q935" s="40"/>
      <c r="R935" s="41"/>
      <c r="S935" s="31"/>
      <c r="T935" s="31"/>
    </row>
    <row r="936" spans="9:20" x14ac:dyDescent="0.35">
      <c r="I936" s="31"/>
      <c r="J936" s="31"/>
      <c r="K936" s="31"/>
      <c r="L936" s="31"/>
      <c r="O936" s="31"/>
      <c r="Q936" s="40"/>
      <c r="R936" s="41"/>
      <c r="S936" s="31"/>
      <c r="T936" s="31"/>
    </row>
    <row r="937" spans="9:20" x14ac:dyDescent="0.35">
      <c r="I937" s="31"/>
      <c r="J937" s="31"/>
      <c r="K937" s="31"/>
      <c r="L937" s="31"/>
      <c r="O937" s="31"/>
      <c r="Q937" s="40"/>
      <c r="R937" s="41"/>
      <c r="S937" s="31"/>
      <c r="T937" s="31"/>
    </row>
    <row r="938" spans="9:20" x14ac:dyDescent="0.35">
      <c r="I938" s="31"/>
      <c r="J938" s="31"/>
      <c r="K938" s="31"/>
      <c r="L938" s="31"/>
      <c r="O938" s="31"/>
      <c r="Q938" s="40"/>
      <c r="R938" s="41"/>
      <c r="S938" s="31"/>
      <c r="T938" s="31"/>
    </row>
    <row r="939" spans="9:20" x14ac:dyDescent="0.35">
      <c r="I939" s="31"/>
      <c r="J939" s="31"/>
      <c r="K939" s="31"/>
      <c r="L939" s="31"/>
      <c r="O939" s="31"/>
      <c r="Q939" s="40"/>
      <c r="R939" s="41"/>
      <c r="S939" s="31"/>
      <c r="T939" s="31"/>
    </row>
    <row r="940" spans="9:20" x14ac:dyDescent="0.35">
      <c r="I940" s="31"/>
      <c r="J940" s="31"/>
      <c r="K940" s="31"/>
      <c r="L940" s="31"/>
      <c r="O940" s="31"/>
      <c r="Q940" s="40"/>
      <c r="R940" s="41"/>
      <c r="S940" s="31"/>
      <c r="T940" s="31"/>
    </row>
    <row r="941" spans="9:20" x14ac:dyDescent="0.35">
      <c r="I941" s="31"/>
      <c r="J941" s="31"/>
      <c r="K941" s="31"/>
      <c r="L941" s="31"/>
      <c r="O941" s="31"/>
      <c r="Q941" s="40"/>
      <c r="R941" s="41"/>
      <c r="S941" s="31"/>
      <c r="T941" s="31"/>
    </row>
    <row r="942" spans="9:20" x14ac:dyDescent="0.35">
      <c r="I942" s="31"/>
      <c r="J942" s="31"/>
      <c r="K942" s="31"/>
      <c r="L942" s="31"/>
      <c r="O942" s="31"/>
      <c r="Q942" s="40"/>
      <c r="R942" s="41"/>
      <c r="S942" s="31"/>
      <c r="T942" s="31"/>
    </row>
    <row r="943" spans="9:20" x14ac:dyDescent="0.35">
      <c r="I943" s="31"/>
      <c r="J943" s="31"/>
      <c r="K943" s="31"/>
      <c r="L943" s="31"/>
      <c r="O943" s="31"/>
      <c r="Q943" s="40"/>
      <c r="R943" s="41"/>
      <c r="S943" s="31"/>
      <c r="T943" s="31"/>
    </row>
    <row r="944" spans="9:20" x14ac:dyDescent="0.35">
      <c r="I944" s="31"/>
      <c r="J944" s="31"/>
      <c r="K944" s="31"/>
      <c r="L944" s="31"/>
      <c r="O944" s="31"/>
      <c r="Q944" s="40"/>
      <c r="R944" s="41"/>
      <c r="S944" s="31"/>
      <c r="T944" s="31"/>
    </row>
    <row r="945" spans="9:20" x14ac:dyDescent="0.35">
      <c r="I945" s="31"/>
      <c r="J945" s="31"/>
      <c r="K945" s="31"/>
      <c r="L945" s="31"/>
      <c r="O945" s="31"/>
      <c r="Q945" s="40"/>
      <c r="R945" s="41"/>
      <c r="S945" s="31"/>
      <c r="T945" s="31"/>
    </row>
    <row r="946" spans="9:20" x14ac:dyDescent="0.35">
      <c r="I946" s="31"/>
      <c r="J946" s="31"/>
      <c r="K946" s="31"/>
      <c r="L946" s="31"/>
      <c r="O946" s="31"/>
      <c r="Q946" s="40"/>
      <c r="R946" s="41"/>
      <c r="S946" s="31"/>
      <c r="T946" s="31"/>
    </row>
    <row r="947" spans="9:20" x14ac:dyDescent="0.35">
      <c r="I947" s="31"/>
      <c r="J947" s="31"/>
      <c r="K947" s="31"/>
      <c r="L947" s="31"/>
      <c r="O947" s="31"/>
      <c r="Q947" s="40"/>
      <c r="R947" s="41"/>
      <c r="S947" s="31"/>
      <c r="T947" s="31"/>
    </row>
    <row r="948" spans="9:20" x14ac:dyDescent="0.35">
      <c r="I948" s="31"/>
      <c r="J948" s="31"/>
      <c r="K948" s="31"/>
      <c r="L948" s="31"/>
      <c r="Q948" s="40"/>
      <c r="R948" s="41"/>
      <c r="S948" s="31"/>
      <c r="T948" s="31"/>
    </row>
    <row r="949" spans="9:20" x14ac:dyDescent="0.35">
      <c r="I949" s="31"/>
      <c r="J949" s="31"/>
      <c r="K949" s="31"/>
      <c r="L949" s="31"/>
      <c r="Q949" s="40"/>
      <c r="R949" s="41"/>
      <c r="S949" s="31"/>
      <c r="T949" s="31"/>
    </row>
    <row r="950" spans="9:20" x14ac:dyDescent="0.35">
      <c r="I950" s="31"/>
      <c r="J950" s="31"/>
      <c r="K950" s="31"/>
      <c r="L950" s="31"/>
      <c r="Q950" s="40"/>
      <c r="R950" s="41"/>
      <c r="S950" s="31"/>
      <c r="T950" s="31"/>
    </row>
    <row r="951" spans="9:20" x14ac:dyDescent="0.35">
      <c r="I951" s="31"/>
      <c r="J951" s="31"/>
      <c r="K951" s="31"/>
      <c r="L951" s="31"/>
      <c r="Q951" s="40"/>
      <c r="R951" s="41"/>
      <c r="S951" s="31"/>
      <c r="T951" s="31"/>
    </row>
    <row r="952" spans="9:20" x14ac:dyDescent="0.35">
      <c r="I952" s="31"/>
      <c r="J952" s="31"/>
      <c r="K952" s="31"/>
      <c r="L952" s="31"/>
      <c r="Q952" s="40"/>
      <c r="R952" s="41"/>
      <c r="S952" s="31"/>
      <c r="T952" s="31"/>
    </row>
    <row r="953" spans="9:20" x14ac:dyDescent="0.35">
      <c r="I953" s="31"/>
      <c r="J953" s="31"/>
      <c r="K953" s="31"/>
      <c r="L953" s="31"/>
      <c r="Q953" s="40"/>
      <c r="R953" s="41"/>
      <c r="S953" s="31"/>
      <c r="T953" s="31"/>
    </row>
    <row r="954" spans="9:20" x14ac:dyDescent="0.35">
      <c r="I954" s="31"/>
      <c r="J954" s="31"/>
      <c r="K954" s="31"/>
      <c r="L954" s="31"/>
      <c r="Q954" s="40"/>
      <c r="R954" s="41"/>
      <c r="S954" s="31"/>
      <c r="T954" s="31"/>
    </row>
    <row r="955" spans="9:20" x14ac:dyDescent="0.35">
      <c r="I955" s="31"/>
      <c r="J955" s="31"/>
      <c r="K955" s="31"/>
      <c r="L955" s="31"/>
      <c r="Q955" s="40"/>
      <c r="R955" s="41"/>
      <c r="S955" s="31"/>
      <c r="T955" s="31"/>
    </row>
    <row r="956" spans="9:20" x14ac:dyDescent="0.35">
      <c r="I956" s="31"/>
      <c r="J956" s="31"/>
      <c r="K956" s="31"/>
      <c r="L956" s="31"/>
      <c r="Q956" s="40"/>
      <c r="R956" s="41"/>
      <c r="S956" s="31"/>
      <c r="T956" s="31"/>
    </row>
    <row r="957" spans="9:20" x14ac:dyDescent="0.35">
      <c r="I957" s="31"/>
      <c r="J957" s="31"/>
      <c r="K957" s="31"/>
      <c r="L957" s="31"/>
      <c r="Q957" s="40"/>
      <c r="R957" s="41"/>
      <c r="S957" s="31"/>
      <c r="T957" s="31"/>
    </row>
    <row r="958" spans="9:20" x14ac:dyDescent="0.35">
      <c r="I958" s="31"/>
      <c r="J958" s="31"/>
      <c r="K958" s="31"/>
      <c r="L958" s="31"/>
      <c r="Q958" s="40"/>
      <c r="R958" s="41"/>
      <c r="S958" s="31"/>
      <c r="T958" s="31"/>
    </row>
    <row r="959" spans="9:20" x14ac:dyDescent="0.35">
      <c r="I959" s="31"/>
      <c r="J959" s="31"/>
      <c r="K959" s="31"/>
      <c r="L959" s="31"/>
      <c r="Q959" s="40"/>
      <c r="R959" s="41"/>
      <c r="S959" s="31"/>
      <c r="T959" s="31"/>
    </row>
    <row r="960" spans="9:20" x14ac:dyDescent="0.35">
      <c r="I960" s="31"/>
      <c r="J960" s="31"/>
      <c r="K960" s="31"/>
      <c r="L960" s="31"/>
      <c r="Q960" s="40"/>
      <c r="R960" s="41"/>
      <c r="S960" s="31"/>
      <c r="T960" s="31"/>
    </row>
    <row r="961" spans="9:20" x14ac:dyDescent="0.35">
      <c r="I961" s="31"/>
      <c r="J961" s="31"/>
      <c r="K961" s="31"/>
      <c r="L961" s="31"/>
      <c r="Q961" s="40"/>
      <c r="R961" s="41"/>
      <c r="S961" s="31"/>
      <c r="T961" s="31"/>
    </row>
    <row r="962" spans="9:20" x14ac:dyDescent="0.35">
      <c r="I962" s="31"/>
      <c r="J962" s="31"/>
      <c r="K962" s="31"/>
      <c r="L962" s="31"/>
      <c r="Q962" s="40"/>
      <c r="R962" s="41"/>
      <c r="S962" s="31"/>
      <c r="T962" s="31"/>
    </row>
    <row r="963" spans="9:20" x14ac:dyDescent="0.35">
      <c r="I963" s="31"/>
      <c r="J963" s="31"/>
      <c r="K963" s="31"/>
      <c r="L963" s="31"/>
      <c r="Q963" s="40"/>
      <c r="R963" s="41"/>
      <c r="S963" s="31"/>
      <c r="T963" s="31"/>
    </row>
    <row r="964" spans="9:20" x14ac:dyDescent="0.35">
      <c r="I964" s="31"/>
      <c r="J964" s="31"/>
      <c r="K964" s="31"/>
      <c r="L964" s="31"/>
      <c r="Q964" s="40"/>
      <c r="R964" s="41"/>
      <c r="S964" s="31"/>
      <c r="T964" s="31"/>
    </row>
    <row r="965" spans="9:20" x14ac:dyDescent="0.35">
      <c r="I965" s="31"/>
      <c r="J965" s="31"/>
      <c r="K965" s="31"/>
      <c r="L965" s="31"/>
      <c r="Q965" s="40"/>
      <c r="R965" s="41"/>
      <c r="S965" s="31"/>
      <c r="T965" s="31"/>
    </row>
    <row r="966" spans="9:20" x14ac:dyDescent="0.35">
      <c r="I966" s="31"/>
      <c r="J966" s="31"/>
      <c r="K966" s="31"/>
      <c r="L966" s="31"/>
      <c r="Q966" s="40"/>
      <c r="R966" s="41"/>
      <c r="S966" s="31"/>
      <c r="T966" s="31"/>
    </row>
    <row r="967" spans="9:20" x14ac:dyDescent="0.35">
      <c r="I967" s="31"/>
      <c r="J967" s="31"/>
      <c r="K967" s="31"/>
      <c r="L967" s="31"/>
      <c r="Q967" s="40"/>
      <c r="R967" s="41"/>
      <c r="S967" s="31"/>
      <c r="T967" s="31"/>
    </row>
    <row r="968" spans="9:20" x14ac:dyDescent="0.35">
      <c r="I968" s="31"/>
      <c r="J968" s="31"/>
      <c r="K968" s="31"/>
      <c r="L968" s="31"/>
      <c r="Q968" s="40"/>
      <c r="R968" s="41"/>
      <c r="S968" s="31"/>
      <c r="T968" s="31"/>
    </row>
    <row r="969" spans="9:20" x14ac:dyDescent="0.35">
      <c r="I969" s="31"/>
      <c r="J969" s="31"/>
      <c r="K969" s="31"/>
      <c r="L969" s="31"/>
      <c r="Q969" s="40"/>
      <c r="R969" s="41"/>
      <c r="S969" s="31"/>
      <c r="T969" s="31"/>
    </row>
    <row r="970" spans="9:20" x14ac:dyDescent="0.35">
      <c r="I970" s="31"/>
      <c r="J970" s="31"/>
      <c r="K970" s="31"/>
      <c r="L970" s="31"/>
      <c r="Q970" s="40"/>
      <c r="R970" s="41"/>
      <c r="S970" s="31"/>
      <c r="T970" s="31"/>
    </row>
    <row r="971" spans="9:20" x14ac:dyDescent="0.35">
      <c r="I971" s="31"/>
      <c r="J971" s="31"/>
      <c r="K971" s="31"/>
      <c r="L971" s="31"/>
      <c r="Q971" s="40"/>
      <c r="R971" s="41"/>
      <c r="S971" s="31"/>
      <c r="T971" s="31"/>
    </row>
    <row r="972" spans="9:20" x14ac:dyDescent="0.35">
      <c r="I972" s="31"/>
      <c r="J972" s="31"/>
      <c r="K972" s="31"/>
      <c r="L972" s="31"/>
      <c r="Q972" s="40"/>
      <c r="R972" s="41"/>
      <c r="S972" s="31"/>
      <c r="T972" s="31"/>
    </row>
    <row r="973" spans="9:20" x14ac:dyDescent="0.35">
      <c r="I973" s="31"/>
      <c r="J973" s="31"/>
      <c r="K973" s="31"/>
      <c r="L973" s="31"/>
      <c r="Q973" s="40"/>
      <c r="R973" s="41"/>
      <c r="S973" s="31"/>
      <c r="T973" s="31"/>
    </row>
    <row r="974" spans="9:20" x14ac:dyDescent="0.35">
      <c r="I974" s="31"/>
      <c r="J974" s="31"/>
      <c r="K974" s="31"/>
      <c r="L974" s="31"/>
      <c r="Q974" s="40"/>
      <c r="R974" s="41"/>
      <c r="S974" s="31"/>
      <c r="T974" s="31"/>
    </row>
    <row r="975" spans="9:20" x14ac:dyDescent="0.35">
      <c r="I975" s="31"/>
      <c r="J975" s="31"/>
      <c r="K975" s="31"/>
      <c r="L975" s="31"/>
      <c r="Q975" s="40"/>
      <c r="R975" s="41"/>
      <c r="S975" s="31"/>
      <c r="T975" s="31"/>
    </row>
    <row r="976" spans="9:20" x14ac:dyDescent="0.35">
      <c r="I976" s="31"/>
      <c r="J976" s="31"/>
      <c r="K976" s="31"/>
      <c r="L976" s="31"/>
      <c r="Q976" s="40"/>
      <c r="R976" s="41"/>
      <c r="S976" s="31"/>
      <c r="T976" s="31"/>
    </row>
    <row r="977" spans="9:20" x14ac:dyDescent="0.35">
      <c r="I977" s="31"/>
      <c r="J977" s="31"/>
      <c r="K977" s="31"/>
      <c r="L977" s="31"/>
      <c r="Q977" s="40"/>
      <c r="R977" s="41"/>
      <c r="S977" s="31"/>
      <c r="T977" s="31"/>
    </row>
    <row r="978" spans="9:20" x14ac:dyDescent="0.35">
      <c r="I978" s="31"/>
      <c r="J978" s="31"/>
      <c r="K978" s="31"/>
      <c r="L978" s="31"/>
      <c r="Q978" s="40"/>
      <c r="R978" s="41"/>
      <c r="S978" s="31"/>
      <c r="T978" s="31"/>
    </row>
    <row r="979" spans="9:20" x14ac:dyDescent="0.35">
      <c r="I979" s="31"/>
      <c r="J979" s="31"/>
      <c r="K979" s="31"/>
      <c r="L979" s="31"/>
      <c r="Q979" s="40"/>
      <c r="R979" s="41"/>
      <c r="S979" s="31"/>
      <c r="T979" s="31"/>
    </row>
    <row r="980" spans="9:20" x14ac:dyDescent="0.35">
      <c r="I980" s="31"/>
      <c r="J980" s="31"/>
      <c r="K980" s="31"/>
      <c r="L980" s="31"/>
      <c r="Q980" s="40"/>
      <c r="R980" s="41"/>
      <c r="S980" s="31"/>
      <c r="T980" s="31"/>
    </row>
    <row r="981" spans="9:20" x14ac:dyDescent="0.35">
      <c r="I981" s="31"/>
      <c r="J981" s="31"/>
      <c r="K981" s="31"/>
      <c r="L981" s="31"/>
      <c r="Q981" s="40"/>
      <c r="R981" s="41"/>
      <c r="S981" s="31"/>
      <c r="T981" s="31"/>
    </row>
    <row r="982" spans="9:20" x14ac:dyDescent="0.35">
      <c r="I982" s="31"/>
      <c r="J982" s="31"/>
      <c r="K982" s="31"/>
      <c r="L982" s="31"/>
      <c r="Q982" s="40"/>
      <c r="R982" s="41"/>
      <c r="S982" s="31"/>
      <c r="T982" s="31"/>
    </row>
    <row r="983" spans="9:20" x14ac:dyDescent="0.35">
      <c r="I983" s="31"/>
      <c r="J983" s="31"/>
      <c r="K983" s="31"/>
      <c r="L983" s="31"/>
      <c r="Q983" s="40"/>
      <c r="R983" s="41"/>
      <c r="S983" s="31"/>
      <c r="T983" s="31"/>
    </row>
    <row r="984" spans="9:20" x14ac:dyDescent="0.35">
      <c r="I984" s="31"/>
      <c r="J984" s="31"/>
      <c r="K984" s="31"/>
      <c r="L984" s="31"/>
      <c r="Q984" s="40"/>
      <c r="R984" s="41"/>
      <c r="S984" s="31"/>
      <c r="T984" s="31"/>
    </row>
    <row r="985" spans="9:20" x14ac:dyDescent="0.35">
      <c r="I985" s="31"/>
      <c r="J985" s="31"/>
      <c r="K985" s="31"/>
      <c r="L985" s="31"/>
      <c r="Q985" s="40"/>
      <c r="R985" s="41"/>
      <c r="S985" s="31"/>
      <c r="T985" s="31"/>
    </row>
    <row r="986" spans="9:20" x14ac:dyDescent="0.35">
      <c r="I986" s="31"/>
      <c r="J986" s="31"/>
      <c r="K986" s="31"/>
      <c r="L986" s="31"/>
      <c r="Q986" s="40"/>
      <c r="R986" s="41"/>
      <c r="S986" s="31"/>
      <c r="T986" s="31"/>
    </row>
    <row r="987" spans="9:20" x14ac:dyDescent="0.35">
      <c r="I987" s="31"/>
      <c r="J987" s="31"/>
      <c r="K987" s="31"/>
      <c r="L987" s="31"/>
      <c r="Q987" s="40"/>
      <c r="R987" s="41"/>
      <c r="S987" s="31"/>
      <c r="T987" s="31"/>
    </row>
    <row r="988" spans="9:20" x14ac:dyDescent="0.35">
      <c r="I988" s="31"/>
      <c r="J988" s="31"/>
      <c r="K988" s="31"/>
      <c r="L988" s="31"/>
      <c r="Q988" s="40"/>
      <c r="R988" s="41"/>
      <c r="S988" s="31"/>
      <c r="T988" s="31"/>
    </row>
    <row r="989" spans="9:20" x14ac:dyDescent="0.35">
      <c r="I989" s="31"/>
      <c r="J989" s="31"/>
      <c r="K989" s="31"/>
      <c r="L989" s="31"/>
      <c r="Q989" s="40"/>
      <c r="R989" s="41"/>
      <c r="S989" s="31"/>
      <c r="T989" s="31"/>
    </row>
    <row r="990" spans="9:20" x14ac:dyDescent="0.35">
      <c r="I990" s="31"/>
      <c r="J990" s="31"/>
      <c r="K990" s="31"/>
      <c r="L990" s="31"/>
      <c r="Q990" s="40"/>
      <c r="R990" s="41"/>
      <c r="S990" s="31"/>
      <c r="T990" s="31"/>
    </row>
    <row r="991" spans="9:20" x14ac:dyDescent="0.35">
      <c r="I991" s="31"/>
      <c r="J991" s="31"/>
      <c r="K991" s="31"/>
      <c r="L991" s="31"/>
      <c r="Q991" s="40"/>
      <c r="R991" s="41"/>
      <c r="S991" s="31"/>
      <c r="T991" s="31"/>
    </row>
    <row r="992" spans="9:20" x14ac:dyDescent="0.35">
      <c r="I992" s="31"/>
      <c r="J992" s="31"/>
      <c r="K992" s="31"/>
      <c r="L992" s="31"/>
      <c r="Q992" s="40"/>
      <c r="R992" s="41"/>
      <c r="S992" s="31"/>
      <c r="T992" s="31"/>
    </row>
    <row r="993" spans="9:20" x14ac:dyDescent="0.35">
      <c r="I993" s="31"/>
      <c r="J993" s="31"/>
      <c r="K993" s="31"/>
      <c r="L993" s="31"/>
      <c r="Q993" s="40"/>
      <c r="R993" s="41"/>
      <c r="S993" s="31"/>
      <c r="T993" s="31"/>
    </row>
    <row r="994" spans="9:20" x14ac:dyDescent="0.35">
      <c r="I994" s="31"/>
      <c r="J994" s="31"/>
      <c r="K994" s="31"/>
      <c r="L994" s="31"/>
      <c r="Q994" s="40"/>
      <c r="R994" s="41"/>
      <c r="S994" s="31"/>
      <c r="T994" s="31"/>
    </row>
    <row r="995" spans="9:20" x14ac:dyDescent="0.35">
      <c r="I995" s="31"/>
      <c r="J995" s="31"/>
      <c r="K995" s="31"/>
      <c r="L995" s="31"/>
      <c r="Q995" s="40"/>
      <c r="R995" s="41"/>
      <c r="S995" s="31"/>
      <c r="T995" s="31"/>
    </row>
    <row r="996" spans="9:20" x14ac:dyDescent="0.35">
      <c r="I996" s="31"/>
      <c r="J996" s="31"/>
      <c r="K996" s="31"/>
      <c r="L996" s="31"/>
      <c r="Q996" s="40"/>
      <c r="R996" s="41"/>
      <c r="S996" s="31"/>
      <c r="T996" s="31"/>
    </row>
    <row r="997" spans="9:20" x14ac:dyDescent="0.35">
      <c r="I997" s="31"/>
      <c r="J997" s="31"/>
      <c r="K997" s="31"/>
      <c r="L997" s="31"/>
      <c r="Q997" s="40"/>
      <c r="R997" s="41"/>
      <c r="S997" s="31"/>
      <c r="T997" s="31"/>
    </row>
    <row r="998" spans="9:20" x14ac:dyDescent="0.35">
      <c r="I998" s="31"/>
      <c r="J998" s="31"/>
      <c r="K998" s="31"/>
      <c r="L998" s="31"/>
      <c r="Q998" s="40"/>
      <c r="R998" s="41"/>
      <c r="S998" s="31"/>
      <c r="T998" s="31"/>
    </row>
    <row r="999" spans="9:20" x14ac:dyDescent="0.35">
      <c r="I999" s="31"/>
      <c r="J999" s="31"/>
      <c r="K999" s="31"/>
      <c r="L999" s="31"/>
      <c r="Q999" s="40"/>
      <c r="R999" s="41"/>
      <c r="S999" s="31"/>
      <c r="T999" s="31"/>
    </row>
    <row r="1000" spans="9:20" x14ac:dyDescent="0.35">
      <c r="I1000" s="31"/>
      <c r="J1000" s="31"/>
      <c r="K1000" s="31"/>
      <c r="L1000" s="31"/>
      <c r="Q1000" s="40"/>
      <c r="R1000" s="41"/>
      <c r="S1000" s="31"/>
      <c r="T1000" s="31"/>
    </row>
    <row r="1001" spans="9:20" x14ac:dyDescent="0.35">
      <c r="I1001" s="31"/>
      <c r="J1001" s="31"/>
      <c r="K1001" s="31"/>
      <c r="L1001" s="31"/>
      <c r="Q1001" s="40"/>
      <c r="R1001" s="41"/>
      <c r="S1001" s="31"/>
      <c r="T1001" s="31"/>
    </row>
    <row r="1002" spans="9:20" x14ac:dyDescent="0.35">
      <c r="I1002" s="31"/>
      <c r="J1002" s="31"/>
      <c r="K1002" s="31"/>
      <c r="L1002" s="31"/>
      <c r="Q1002" s="40"/>
      <c r="R1002" s="41"/>
      <c r="S1002" s="31"/>
      <c r="T1002" s="31"/>
    </row>
    <row r="1003" spans="9:20" x14ac:dyDescent="0.35">
      <c r="I1003" s="31"/>
      <c r="J1003" s="31"/>
      <c r="K1003" s="31"/>
      <c r="L1003" s="31"/>
      <c r="Q1003" s="40"/>
      <c r="R1003" s="41"/>
      <c r="S1003" s="31"/>
      <c r="T1003" s="31"/>
    </row>
    <row r="1004" spans="9:20" x14ac:dyDescent="0.35">
      <c r="I1004" s="31"/>
      <c r="J1004" s="31"/>
      <c r="K1004" s="31"/>
      <c r="L1004" s="31"/>
      <c r="Q1004" s="40"/>
      <c r="R1004" s="41"/>
      <c r="S1004" s="31"/>
      <c r="T1004" s="31"/>
    </row>
    <row r="1005" spans="9:20" x14ac:dyDescent="0.35">
      <c r="I1005" s="31"/>
      <c r="J1005" s="31"/>
      <c r="K1005" s="31"/>
      <c r="L1005" s="31"/>
      <c r="Q1005" s="40"/>
      <c r="R1005" s="41"/>
      <c r="S1005" s="31"/>
      <c r="T1005" s="31"/>
    </row>
    <row r="1006" spans="9:20" x14ac:dyDescent="0.35">
      <c r="I1006" s="31"/>
      <c r="J1006" s="31"/>
      <c r="K1006" s="31"/>
      <c r="L1006" s="31"/>
      <c r="Q1006" s="40"/>
      <c r="R1006" s="41"/>
      <c r="S1006" s="31"/>
      <c r="T1006" s="31"/>
    </row>
    <row r="1007" spans="9:20" x14ac:dyDescent="0.35">
      <c r="I1007" s="31"/>
      <c r="J1007" s="31"/>
      <c r="K1007" s="31"/>
      <c r="L1007" s="31"/>
      <c r="Q1007" s="40"/>
      <c r="R1007" s="41"/>
      <c r="S1007" s="31"/>
      <c r="T1007" s="31"/>
    </row>
    <row r="1008" spans="9:20" x14ac:dyDescent="0.35">
      <c r="I1008" s="31"/>
      <c r="J1008" s="31"/>
      <c r="K1008" s="31"/>
      <c r="L1008" s="31"/>
      <c r="Q1008" s="40"/>
      <c r="R1008" s="41"/>
      <c r="S1008" s="31"/>
      <c r="T1008" s="31"/>
    </row>
    <row r="1009" spans="9:20" x14ac:dyDescent="0.35">
      <c r="I1009" s="31"/>
      <c r="J1009" s="31"/>
      <c r="K1009" s="31"/>
      <c r="L1009" s="31"/>
      <c r="Q1009" s="40"/>
      <c r="R1009" s="41"/>
      <c r="S1009" s="31"/>
      <c r="T1009" s="31"/>
    </row>
    <row r="1010" spans="9:20" x14ac:dyDescent="0.35">
      <c r="I1010" s="31"/>
      <c r="J1010" s="31"/>
      <c r="K1010" s="31"/>
      <c r="L1010" s="31"/>
      <c r="Q1010" s="40"/>
      <c r="R1010" s="41"/>
      <c r="S1010" s="31"/>
      <c r="T1010" s="31"/>
    </row>
    <row r="1011" spans="9:20" x14ac:dyDescent="0.35">
      <c r="I1011" s="31"/>
      <c r="J1011" s="31"/>
      <c r="K1011" s="31"/>
      <c r="L1011" s="31"/>
      <c r="Q1011" s="40"/>
      <c r="R1011" s="41"/>
      <c r="S1011" s="31"/>
      <c r="T1011" s="31"/>
    </row>
    <row r="1012" spans="9:20" x14ac:dyDescent="0.35">
      <c r="I1012" s="31"/>
      <c r="J1012" s="31"/>
      <c r="K1012" s="31"/>
      <c r="L1012" s="31"/>
      <c r="Q1012" s="40"/>
      <c r="R1012" s="41"/>
      <c r="S1012" s="31"/>
      <c r="T1012" s="31"/>
    </row>
    <row r="1013" spans="9:20" x14ac:dyDescent="0.35">
      <c r="I1013" s="31"/>
      <c r="J1013" s="31"/>
      <c r="K1013" s="31"/>
      <c r="L1013" s="31"/>
      <c r="Q1013" s="40"/>
      <c r="R1013" s="41"/>
      <c r="S1013" s="31"/>
      <c r="T1013" s="31"/>
    </row>
    <row r="1014" spans="9:20" x14ac:dyDescent="0.35">
      <c r="I1014" s="31"/>
      <c r="J1014" s="31"/>
      <c r="K1014" s="31"/>
      <c r="L1014" s="31"/>
      <c r="Q1014" s="40"/>
      <c r="R1014" s="41"/>
      <c r="S1014" s="31"/>
      <c r="T1014" s="31"/>
    </row>
    <row r="1015" spans="9:20" x14ac:dyDescent="0.35">
      <c r="I1015" s="31"/>
      <c r="J1015" s="31"/>
      <c r="K1015" s="31"/>
      <c r="L1015" s="31"/>
      <c r="Q1015" s="40"/>
      <c r="R1015" s="41"/>
      <c r="S1015" s="31"/>
      <c r="T1015" s="31"/>
    </row>
    <row r="1016" spans="9:20" x14ac:dyDescent="0.35">
      <c r="I1016" s="31"/>
      <c r="J1016" s="31"/>
      <c r="K1016" s="31"/>
      <c r="L1016" s="31"/>
      <c r="Q1016" s="40"/>
      <c r="R1016" s="41"/>
      <c r="S1016" s="31"/>
      <c r="T1016" s="31"/>
    </row>
    <row r="1017" spans="9:20" x14ac:dyDescent="0.35">
      <c r="I1017" s="31"/>
      <c r="J1017" s="31"/>
      <c r="K1017" s="31"/>
      <c r="L1017" s="31"/>
      <c r="Q1017" s="40"/>
      <c r="R1017" s="41"/>
      <c r="S1017" s="31"/>
      <c r="T1017" s="31"/>
    </row>
    <row r="1018" spans="9:20" x14ac:dyDescent="0.35">
      <c r="I1018" s="31"/>
      <c r="J1018" s="31"/>
      <c r="K1018" s="31"/>
      <c r="L1018" s="31"/>
      <c r="Q1018" s="40"/>
      <c r="R1018" s="41"/>
      <c r="S1018" s="31"/>
      <c r="T1018" s="31"/>
    </row>
    <row r="1019" spans="9:20" x14ac:dyDescent="0.35">
      <c r="I1019" s="31"/>
      <c r="J1019" s="31"/>
      <c r="K1019" s="31"/>
      <c r="L1019" s="31"/>
      <c r="Q1019" s="40"/>
      <c r="R1019" s="41"/>
      <c r="S1019" s="31"/>
      <c r="T1019" s="31"/>
    </row>
    <row r="1020" spans="9:20" x14ac:dyDescent="0.35">
      <c r="I1020" s="31"/>
      <c r="J1020" s="31"/>
      <c r="K1020" s="31"/>
      <c r="L1020" s="31"/>
      <c r="Q1020" s="40"/>
      <c r="R1020" s="41"/>
      <c r="S1020" s="31"/>
      <c r="T1020" s="31"/>
    </row>
    <row r="1021" spans="9:20" x14ac:dyDescent="0.35">
      <c r="I1021" s="31"/>
      <c r="J1021" s="31"/>
      <c r="K1021" s="31"/>
      <c r="L1021" s="31"/>
      <c r="Q1021" s="40"/>
      <c r="R1021" s="41"/>
      <c r="S1021" s="31"/>
      <c r="T1021" s="31"/>
    </row>
    <row r="1022" spans="9:20" x14ac:dyDescent="0.35">
      <c r="I1022" s="31"/>
      <c r="J1022" s="31"/>
      <c r="K1022" s="31"/>
      <c r="L1022" s="31"/>
      <c r="Q1022" s="40"/>
      <c r="R1022" s="41"/>
      <c r="S1022" s="31"/>
      <c r="T1022" s="31"/>
    </row>
    <row r="1023" spans="9:20" x14ac:dyDescent="0.35">
      <c r="I1023" s="31"/>
      <c r="J1023" s="31"/>
      <c r="K1023" s="31"/>
      <c r="L1023" s="31"/>
      <c r="Q1023" s="40"/>
      <c r="R1023" s="41"/>
      <c r="S1023" s="31"/>
      <c r="T1023" s="31"/>
    </row>
    <row r="1024" spans="9:20" x14ac:dyDescent="0.35">
      <c r="I1024" s="31"/>
      <c r="J1024" s="31"/>
      <c r="K1024" s="31"/>
      <c r="L1024" s="31"/>
      <c r="Q1024" s="40"/>
      <c r="R1024" s="41"/>
      <c r="S1024" s="31"/>
      <c r="T1024" s="31"/>
    </row>
    <row r="1025" spans="9:20" x14ac:dyDescent="0.35">
      <c r="I1025" s="31"/>
      <c r="J1025" s="31"/>
      <c r="K1025" s="31"/>
      <c r="L1025" s="31"/>
      <c r="Q1025" s="40"/>
      <c r="R1025" s="41"/>
      <c r="S1025" s="31"/>
      <c r="T1025" s="31"/>
    </row>
    <row r="1026" spans="9:20" x14ac:dyDescent="0.35">
      <c r="I1026" s="31"/>
      <c r="J1026" s="31"/>
      <c r="K1026" s="31"/>
      <c r="L1026" s="31"/>
      <c r="Q1026" s="40"/>
      <c r="R1026" s="41"/>
      <c r="S1026" s="31"/>
      <c r="T1026" s="31"/>
    </row>
    <row r="1027" spans="9:20" x14ac:dyDescent="0.35">
      <c r="I1027" s="31"/>
      <c r="J1027" s="31"/>
      <c r="K1027" s="31"/>
      <c r="L1027" s="31"/>
      <c r="Q1027" s="40"/>
      <c r="R1027" s="41"/>
      <c r="S1027" s="31"/>
      <c r="T1027" s="31"/>
    </row>
    <row r="1028" spans="9:20" x14ac:dyDescent="0.35">
      <c r="I1028" s="31"/>
      <c r="J1028" s="31"/>
      <c r="K1028" s="31"/>
      <c r="L1028" s="31"/>
      <c r="Q1028" s="40"/>
      <c r="R1028" s="41"/>
      <c r="S1028" s="31"/>
      <c r="T1028" s="31"/>
    </row>
    <row r="1029" spans="9:20" x14ac:dyDescent="0.35">
      <c r="I1029" s="31"/>
      <c r="J1029" s="31"/>
      <c r="K1029" s="31"/>
      <c r="L1029" s="31"/>
      <c r="Q1029" s="40"/>
      <c r="R1029" s="41"/>
      <c r="S1029" s="68"/>
      <c r="T1029" s="70"/>
    </row>
    <row r="1030" spans="9:20" x14ac:dyDescent="0.35">
      <c r="I1030" s="31"/>
      <c r="J1030" s="31"/>
      <c r="K1030" s="31"/>
      <c r="L1030" s="31"/>
      <c r="Q1030" s="40"/>
      <c r="R1030" s="41"/>
      <c r="S1030" s="20"/>
      <c r="T1030" s="71"/>
    </row>
    <row r="1031" spans="9:20" x14ac:dyDescent="0.35">
      <c r="I1031" s="31"/>
      <c r="J1031" s="31"/>
      <c r="K1031" s="31"/>
      <c r="L1031" s="31"/>
      <c r="Q1031" s="40"/>
      <c r="R1031" s="41"/>
      <c r="S1031" s="20"/>
      <c r="T1031" s="71"/>
    </row>
    <row r="1032" spans="9:20" x14ac:dyDescent="0.35">
      <c r="I1032" s="31"/>
      <c r="J1032" s="31"/>
      <c r="K1032" s="31"/>
      <c r="L1032" s="31"/>
      <c r="Q1032" s="40"/>
      <c r="R1032" s="41"/>
      <c r="S1032" s="20"/>
      <c r="T1032" s="71"/>
    </row>
    <row r="1033" spans="9:20" x14ac:dyDescent="0.35">
      <c r="I1033" s="31"/>
      <c r="J1033" s="31"/>
      <c r="K1033" s="31"/>
      <c r="L1033" s="31"/>
      <c r="Q1033" s="40"/>
      <c r="R1033" s="41"/>
      <c r="S1033" s="20"/>
      <c r="T1033" s="71"/>
    </row>
    <row r="1034" spans="9:20" x14ac:dyDescent="0.35">
      <c r="I1034" s="31"/>
      <c r="J1034" s="31"/>
      <c r="K1034" s="31"/>
      <c r="L1034" s="31"/>
      <c r="Q1034" s="40"/>
      <c r="R1034" s="41"/>
      <c r="S1034" s="20"/>
      <c r="T1034" s="71"/>
    </row>
    <row r="1035" spans="9:20" x14ac:dyDescent="0.35">
      <c r="I1035" s="31"/>
      <c r="J1035" s="31"/>
      <c r="K1035" s="31"/>
      <c r="L1035" s="31"/>
      <c r="Q1035" s="40"/>
      <c r="R1035" s="41"/>
      <c r="S1035" s="20"/>
      <c r="T1035" s="71"/>
    </row>
    <row r="1036" spans="9:20" x14ac:dyDescent="0.35">
      <c r="I1036" s="31"/>
      <c r="J1036" s="31"/>
      <c r="K1036" s="31"/>
      <c r="L1036" s="31"/>
      <c r="Q1036" s="40"/>
      <c r="R1036" s="41"/>
      <c r="S1036" s="20"/>
      <c r="T1036" s="71"/>
    </row>
    <row r="1037" spans="9:20" x14ac:dyDescent="0.35">
      <c r="I1037" s="31"/>
      <c r="J1037" s="31"/>
      <c r="K1037" s="31"/>
      <c r="L1037" s="31"/>
      <c r="Q1037" s="40"/>
      <c r="R1037" s="41"/>
      <c r="S1037" s="20"/>
      <c r="T1037" s="71"/>
    </row>
    <row r="1038" spans="9:20" x14ac:dyDescent="0.35">
      <c r="I1038" s="31"/>
      <c r="J1038" s="31"/>
      <c r="K1038" s="31"/>
      <c r="L1038" s="31"/>
      <c r="Q1038" s="40"/>
      <c r="R1038" s="41"/>
      <c r="S1038" s="20"/>
      <c r="T1038" s="71"/>
    </row>
    <row r="1039" spans="9:20" x14ac:dyDescent="0.35">
      <c r="I1039" s="31"/>
      <c r="J1039" s="31"/>
      <c r="K1039" s="31"/>
      <c r="L1039" s="31"/>
      <c r="Q1039" s="40"/>
      <c r="R1039" s="41"/>
      <c r="S1039" s="20"/>
      <c r="T1039" s="71"/>
    </row>
    <row r="1040" spans="9:20" x14ac:dyDescent="0.35">
      <c r="I1040" s="31"/>
      <c r="J1040" s="31"/>
      <c r="K1040" s="31"/>
      <c r="L1040" s="31"/>
      <c r="Q1040" s="40"/>
      <c r="R1040" s="41"/>
      <c r="S1040" s="20"/>
      <c r="T1040" s="71"/>
    </row>
    <row r="1041" spans="9:20" x14ac:dyDescent="0.35">
      <c r="I1041" s="31"/>
      <c r="J1041" s="31"/>
      <c r="K1041" s="31"/>
      <c r="L1041" s="31"/>
      <c r="Q1041" s="40"/>
      <c r="R1041" s="41"/>
      <c r="S1041" s="20"/>
      <c r="T1041" s="71"/>
    </row>
    <row r="1042" spans="9:20" x14ac:dyDescent="0.35">
      <c r="I1042" s="31"/>
      <c r="J1042" s="31"/>
      <c r="K1042" s="31"/>
      <c r="L1042" s="31"/>
      <c r="Q1042" s="40"/>
      <c r="R1042" s="41"/>
      <c r="S1042" s="20"/>
      <c r="T1042" s="71"/>
    </row>
    <row r="1043" spans="9:20" x14ac:dyDescent="0.35">
      <c r="I1043" s="31"/>
      <c r="J1043" s="31"/>
      <c r="K1043" s="31"/>
      <c r="L1043" s="31"/>
      <c r="Q1043" s="40"/>
      <c r="R1043" s="41"/>
      <c r="S1043" s="20"/>
      <c r="T1043" s="71"/>
    </row>
    <row r="1044" spans="9:20" x14ac:dyDescent="0.35">
      <c r="I1044" s="31"/>
      <c r="J1044" s="31"/>
      <c r="K1044" s="31"/>
      <c r="L1044" s="31"/>
      <c r="Q1044" s="40"/>
      <c r="R1044" s="41"/>
      <c r="S1044" s="20"/>
      <c r="T1044" s="71"/>
    </row>
    <row r="1045" spans="9:20" x14ac:dyDescent="0.35">
      <c r="I1045" s="31"/>
      <c r="J1045" s="31"/>
      <c r="K1045" s="31"/>
      <c r="L1045" s="31"/>
      <c r="Q1045" s="40"/>
      <c r="R1045" s="41"/>
      <c r="S1045" s="20"/>
      <c r="T1045" s="71"/>
    </row>
    <row r="1046" spans="9:20" x14ac:dyDescent="0.35">
      <c r="I1046" s="31"/>
      <c r="J1046" s="31"/>
      <c r="K1046" s="31"/>
      <c r="L1046" s="31"/>
      <c r="Q1046" s="40"/>
      <c r="R1046" s="41"/>
      <c r="S1046" s="20"/>
      <c r="T1046" s="71"/>
    </row>
    <row r="1047" spans="9:20" x14ac:dyDescent="0.35">
      <c r="I1047" s="31"/>
      <c r="J1047" s="31"/>
      <c r="K1047" s="31"/>
      <c r="L1047" s="31"/>
      <c r="Q1047" s="40"/>
      <c r="R1047" s="41"/>
      <c r="S1047" s="20"/>
      <c r="T1047" s="71"/>
    </row>
    <row r="1048" spans="9:20" x14ac:dyDescent="0.35">
      <c r="I1048" s="31"/>
      <c r="J1048" s="31"/>
      <c r="K1048" s="31"/>
      <c r="L1048" s="31"/>
      <c r="Q1048" s="40"/>
      <c r="R1048" s="41"/>
      <c r="S1048" s="20"/>
      <c r="T1048" s="71"/>
    </row>
    <row r="1049" spans="9:20" x14ac:dyDescent="0.35">
      <c r="I1049" s="31"/>
      <c r="J1049" s="31"/>
      <c r="K1049" s="31"/>
      <c r="L1049" s="31"/>
      <c r="Q1049" s="40"/>
      <c r="R1049" s="41"/>
      <c r="S1049" s="20"/>
      <c r="T1049" s="71"/>
    </row>
    <row r="1050" spans="9:20" x14ac:dyDescent="0.35">
      <c r="I1050" s="31"/>
      <c r="J1050" s="31"/>
      <c r="K1050" s="31"/>
      <c r="L1050" s="31"/>
      <c r="Q1050" s="40"/>
      <c r="R1050" s="41"/>
      <c r="S1050" s="20"/>
      <c r="T1050" s="71"/>
    </row>
    <row r="1051" spans="9:20" x14ac:dyDescent="0.35">
      <c r="I1051" s="31"/>
      <c r="J1051" s="31"/>
      <c r="K1051" s="31"/>
      <c r="L1051" s="31"/>
      <c r="Q1051" s="40"/>
      <c r="R1051" s="41"/>
      <c r="S1051" s="20"/>
      <c r="T1051" s="71"/>
    </row>
    <row r="1052" spans="9:20" x14ac:dyDescent="0.35">
      <c r="I1052" s="31"/>
      <c r="J1052" s="31"/>
      <c r="K1052" s="31"/>
      <c r="L1052" s="31"/>
      <c r="Q1052" s="40"/>
      <c r="R1052" s="41"/>
      <c r="S1052" s="20"/>
      <c r="T1052" s="71"/>
    </row>
    <row r="1053" spans="9:20" x14ac:dyDescent="0.35">
      <c r="I1053" s="31"/>
      <c r="J1053" s="31"/>
      <c r="K1053" s="31"/>
      <c r="L1053" s="31"/>
      <c r="Q1053" s="40"/>
      <c r="R1053" s="41"/>
      <c r="S1053" s="20"/>
      <c r="T1053" s="71"/>
    </row>
    <row r="1054" spans="9:20" x14ac:dyDescent="0.35">
      <c r="I1054" s="31"/>
      <c r="J1054" s="31"/>
      <c r="K1054" s="31"/>
      <c r="L1054" s="31"/>
      <c r="Q1054" s="40"/>
      <c r="R1054" s="41"/>
      <c r="S1054" s="20"/>
      <c r="T1054" s="71"/>
    </row>
    <row r="1055" spans="9:20" x14ac:dyDescent="0.35">
      <c r="I1055" s="31"/>
      <c r="J1055" s="31"/>
      <c r="K1055" s="31"/>
      <c r="L1055" s="31"/>
      <c r="Q1055" s="40"/>
      <c r="R1055" s="41"/>
      <c r="S1055" s="20"/>
      <c r="T1055" s="71"/>
    </row>
    <row r="1056" spans="9:20" x14ac:dyDescent="0.35">
      <c r="I1056" s="31"/>
      <c r="J1056" s="31"/>
      <c r="K1056" s="31"/>
      <c r="L1056" s="31"/>
      <c r="Q1056" s="40"/>
      <c r="R1056" s="41"/>
      <c r="S1056" s="20"/>
      <c r="T1056" s="71"/>
    </row>
    <row r="1057" spans="9:20" x14ac:dyDescent="0.35">
      <c r="I1057" s="31"/>
      <c r="J1057" s="31"/>
      <c r="K1057" s="31"/>
      <c r="L1057" s="31"/>
      <c r="Q1057" s="40"/>
      <c r="R1057" s="41"/>
      <c r="S1057" s="20"/>
      <c r="T1057" s="71"/>
    </row>
    <row r="1058" spans="9:20" x14ac:dyDescent="0.35">
      <c r="I1058" s="31"/>
      <c r="J1058" s="31"/>
      <c r="K1058" s="31"/>
      <c r="L1058" s="31"/>
      <c r="Q1058" s="40"/>
      <c r="R1058" s="41"/>
      <c r="S1058" s="20"/>
      <c r="T1058" s="71"/>
    </row>
    <row r="1059" spans="9:20" x14ac:dyDescent="0.35">
      <c r="I1059" s="31"/>
      <c r="J1059" s="31"/>
      <c r="K1059" s="31"/>
      <c r="L1059" s="31"/>
      <c r="Q1059" s="40"/>
      <c r="R1059" s="41"/>
      <c r="S1059" s="20"/>
      <c r="T1059" s="71"/>
    </row>
    <row r="1060" spans="9:20" x14ac:dyDescent="0.35">
      <c r="I1060" s="31"/>
      <c r="J1060" s="31"/>
      <c r="K1060" s="31"/>
      <c r="L1060" s="31"/>
      <c r="Q1060" s="40"/>
      <c r="R1060" s="41"/>
      <c r="S1060" s="20"/>
      <c r="T1060" s="71"/>
    </row>
    <row r="1061" spans="9:20" x14ac:dyDescent="0.35">
      <c r="I1061" s="31"/>
      <c r="J1061" s="31"/>
      <c r="K1061" s="31"/>
      <c r="L1061" s="31"/>
      <c r="Q1061" s="40"/>
      <c r="R1061" s="41"/>
      <c r="S1061" s="20"/>
      <c r="T1061" s="71"/>
    </row>
    <row r="1062" spans="9:20" x14ac:dyDescent="0.35">
      <c r="I1062" s="31"/>
      <c r="J1062" s="31"/>
      <c r="K1062" s="31"/>
      <c r="L1062" s="31"/>
      <c r="Q1062" s="40"/>
      <c r="R1062" s="41"/>
      <c r="S1062" s="20"/>
      <c r="T1062" s="71"/>
    </row>
    <row r="1063" spans="9:20" x14ac:dyDescent="0.35">
      <c r="I1063" s="31"/>
      <c r="J1063" s="31"/>
      <c r="K1063" s="31"/>
      <c r="L1063" s="31"/>
      <c r="Q1063" s="40"/>
      <c r="R1063" s="41"/>
      <c r="S1063" s="20"/>
      <c r="T1063" s="71"/>
    </row>
    <row r="1064" spans="9:20" x14ac:dyDescent="0.35">
      <c r="I1064" s="31"/>
      <c r="J1064" s="31"/>
      <c r="K1064" s="31"/>
      <c r="L1064" s="31"/>
      <c r="Q1064" s="40"/>
      <c r="R1064" s="41"/>
      <c r="S1064" s="20"/>
      <c r="T1064" s="71"/>
    </row>
    <row r="1065" spans="9:20" x14ac:dyDescent="0.35">
      <c r="I1065" s="31"/>
      <c r="J1065" s="31"/>
      <c r="K1065" s="31"/>
      <c r="L1065" s="31"/>
      <c r="Q1065" s="40"/>
      <c r="R1065" s="41"/>
      <c r="S1065" s="20"/>
      <c r="T1065" s="71"/>
    </row>
    <row r="1066" spans="9:20" x14ac:dyDescent="0.35">
      <c r="I1066" s="31"/>
      <c r="J1066" s="31"/>
      <c r="K1066" s="31"/>
      <c r="L1066" s="31"/>
      <c r="Q1066" s="40"/>
      <c r="R1066" s="41"/>
      <c r="S1066" s="20"/>
      <c r="T1066" s="71"/>
    </row>
    <row r="1067" spans="9:20" x14ac:dyDescent="0.35">
      <c r="I1067" s="31"/>
      <c r="J1067" s="31"/>
      <c r="K1067" s="31"/>
      <c r="L1067" s="31"/>
      <c r="Q1067" s="40"/>
      <c r="R1067" s="41"/>
      <c r="S1067" s="20"/>
      <c r="T1067" s="71"/>
    </row>
    <row r="1068" spans="9:20" x14ac:dyDescent="0.35">
      <c r="I1068" s="31"/>
      <c r="J1068" s="31"/>
      <c r="K1068" s="31"/>
      <c r="L1068" s="31"/>
      <c r="Q1068" s="40"/>
      <c r="R1068" s="41"/>
      <c r="S1068" s="20"/>
      <c r="T1068" s="71"/>
    </row>
    <row r="1069" spans="9:20" x14ac:dyDescent="0.35">
      <c r="I1069" s="31"/>
      <c r="J1069" s="31"/>
      <c r="K1069" s="31"/>
      <c r="L1069" s="31"/>
      <c r="Q1069" s="40"/>
      <c r="R1069" s="41"/>
      <c r="S1069" s="20"/>
      <c r="T1069" s="71"/>
    </row>
    <row r="1070" spans="9:20" x14ac:dyDescent="0.35">
      <c r="I1070" s="31"/>
      <c r="J1070" s="31"/>
      <c r="K1070" s="31"/>
      <c r="L1070" s="31"/>
      <c r="Q1070" s="40"/>
      <c r="R1070" s="41"/>
      <c r="S1070" s="20"/>
      <c r="T1070" s="71"/>
    </row>
    <row r="1071" spans="9:20" x14ac:dyDescent="0.35">
      <c r="I1071" s="31"/>
      <c r="J1071" s="31"/>
      <c r="K1071" s="31"/>
      <c r="L1071" s="31"/>
      <c r="Q1071" s="40"/>
      <c r="R1071" s="41"/>
      <c r="S1071" s="20"/>
      <c r="T1071" s="71"/>
    </row>
    <row r="1072" spans="9:20" x14ac:dyDescent="0.35">
      <c r="I1072" s="31"/>
      <c r="J1072" s="31"/>
      <c r="K1072" s="31"/>
      <c r="L1072" s="31"/>
      <c r="Q1072" s="40"/>
      <c r="R1072" s="41"/>
      <c r="S1072" s="20"/>
      <c r="T1072" s="71"/>
    </row>
    <row r="1073" spans="9:20" x14ac:dyDescent="0.35">
      <c r="I1073" s="31"/>
      <c r="J1073" s="31"/>
      <c r="K1073" s="31"/>
      <c r="L1073" s="31"/>
      <c r="Q1073" s="40"/>
      <c r="R1073" s="41"/>
      <c r="S1073" s="20"/>
      <c r="T1073" s="71"/>
    </row>
    <row r="1074" spans="9:20" x14ac:dyDescent="0.35">
      <c r="I1074" s="31"/>
      <c r="J1074" s="31"/>
      <c r="K1074" s="31"/>
      <c r="L1074" s="31"/>
      <c r="Q1074" s="40"/>
      <c r="R1074" s="41"/>
      <c r="S1074" s="20"/>
      <c r="T1074" s="71"/>
    </row>
    <row r="1075" spans="9:20" x14ac:dyDescent="0.35">
      <c r="I1075" s="31"/>
      <c r="J1075" s="31"/>
      <c r="K1075" s="31"/>
      <c r="L1075" s="31"/>
      <c r="Q1075" s="40"/>
      <c r="R1075" s="41"/>
      <c r="S1075" s="20"/>
      <c r="T1075" s="71"/>
    </row>
    <row r="1076" spans="9:20" x14ac:dyDescent="0.35">
      <c r="I1076" s="31"/>
      <c r="J1076" s="31"/>
      <c r="K1076" s="31"/>
      <c r="L1076" s="31"/>
      <c r="Q1076" s="40"/>
      <c r="R1076" s="41"/>
      <c r="S1076" s="20"/>
      <c r="T1076" s="71"/>
    </row>
    <row r="1077" spans="9:20" x14ac:dyDescent="0.35">
      <c r="I1077" s="31"/>
      <c r="J1077" s="31"/>
      <c r="K1077" s="31"/>
      <c r="L1077" s="31"/>
      <c r="Q1077" s="40"/>
      <c r="R1077" s="41"/>
      <c r="S1077" s="20"/>
      <c r="T1077" s="71"/>
    </row>
    <row r="1078" spans="9:20" x14ac:dyDescent="0.35">
      <c r="I1078" s="31"/>
      <c r="J1078" s="31"/>
      <c r="K1078" s="31"/>
      <c r="L1078" s="31"/>
      <c r="Q1078" s="40"/>
      <c r="R1078" s="41"/>
      <c r="S1078" s="20"/>
      <c r="T1078" s="71"/>
    </row>
    <row r="1079" spans="9:20" x14ac:dyDescent="0.35">
      <c r="I1079" s="31"/>
      <c r="J1079" s="31"/>
      <c r="K1079" s="31"/>
      <c r="L1079" s="31"/>
      <c r="Q1079" s="40"/>
      <c r="R1079" s="41"/>
      <c r="S1079" s="20"/>
      <c r="T1079" s="71"/>
    </row>
    <row r="1080" spans="9:20" x14ac:dyDescent="0.35">
      <c r="I1080" s="31"/>
      <c r="J1080" s="31"/>
      <c r="K1080" s="31"/>
      <c r="L1080" s="31"/>
      <c r="Q1080" s="40"/>
      <c r="R1080" s="41"/>
      <c r="S1080" s="20"/>
      <c r="T1080" s="71"/>
    </row>
    <row r="1081" spans="9:20" x14ac:dyDescent="0.35">
      <c r="I1081" s="31"/>
      <c r="J1081" s="31"/>
      <c r="K1081" s="31"/>
      <c r="L1081" s="31"/>
      <c r="Q1081" s="40"/>
      <c r="R1081" s="41"/>
      <c r="S1081" s="20"/>
      <c r="T1081" s="71"/>
    </row>
    <row r="1082" spans="9:20" x14ac:dyDescent="0.35">
      <c r="I1082" s="31"/>
      <c r="J1082" s="31"/>
      <c r="K1082" s="31"/>
      <c r="L1082" s="31"/>
      <c r="Q1082" s="40"/>
      <c r="R1082" s="41"/>
      <c r="S1082" s="20"/>
      <c r="T1082" s="71"/>
    </row>
    <row r="1083" spans="9:20" x14ac:dyDescent="0.35">
      <c r="I1083" s="31"/>
      <c r="J1083" s="31"/>
      <c r="K1083" s="31"/>
      <c r="L1083" s="31"/>
      <c r="Q1083" s="40"/>
      <c r="R1083" s="41"/>
      <c r="S1083" s="20"/>
      <c r="T1083" s="71"/>
    </row>
    <row r="1084" spans="9:20" x14ac:dyDescent="0.35">
      <c r="I1084" s="31"/>
      <c r="J1084" s="31"/>
      <c r="K1084" s="31"/>
      <c r="L1084" s="31"/>
      <c r="Q1084" s="40"/>
      <c r="R1084" s="41"/>
      <c r="S1084" s="20"/>
      <c r="T1084" s="71"/>
    </row>
    <row r="1085" spans="9:20" x14ac:dyDescent="0.35">
      <c r="I1085" s="31"/>
      <c r="J1085" s="31"/>
      <c r="K1085" s="31"/>
      <c r="L1085" s="31"/>
      <c r="Q1085" s="40"/>
      <c r="R1085" s="41"/>
      <c r="S1085" s="20"/>
      <c r="T1085" s="71"/>
    </row>
    <row r="1086" spans="9:20" x14ac:dyDescent="0.35">
      <c r="I1086" s="31"/>
      <c r="J1086" s="31"/>
      <c r="K1086" s="31"/>
      <c r="L1086" s="31"/>
      <c r="Q1086" s="40"/>
      <c r="R1086" s="41"/>
      <c r="S1086" s="20"/>
      <c r="T1086" s="71"/>
    </row>
    <row r="1087" spans="9:20" x14ac:dyDescent="0.35">
      <c r="I1087" s="31"/>
      <c r="J1087" s="31"/>
      <c r="K1087" s="31"/>
      <c r="L1087" s="31"/>
      <c r="Q1087" s="40"/>
      <c r="R1087" s="41"/>
      <c r="S1087" s="20"/>
      <c r="T1087" s="71"/>
    </row>
    <row r="1088" spans="9:20" x14ac:dyDescent="0.35">
      <c r="I1088" s="31"/>
      <c r="J1088" s="31"/>
      <c r="K1088" s="31"/>
      <c r="L1088" s="31"/>
      <c r="Q1088" s="40"/>
      <c r="R1088" s="41"/>
      <c r="S1088" s="20"/>
      <c r="T1088" s="71"/>
    </row>
    <row r="1089" spans="9:20" x14ac:dyDescent="0.35">
      <c r="I1089" s="31"/>
      <c r="J1089" s="31"/>
      <c r="K1089" s="31"/>
      <c r="L1089" s="31"/>
      <c r="Q1089" s="40"/>
      <c r="R1089" s="41"/>
      <c r="S1089" s="20"/>
      <c r="T1089" s="71"/>
    </row>
    <row r="1090" spans="9:20" x14ac:dyDescent="0.35">
      <c r="I1090" s="31"/>
      <c r="J1090" s="31"/>
      <c r="K1090" s="31"/>
      <c r="L1090" s="31"/>
      <c r="Q1090" s="40"/>
      <c r="R1090" s="41"/>
      <c r="S1090" s="20"/>
      <c r="T1090" s="71"/>
    </row>
    <row r="1091" spans="9:20" x14ac:dyDescent="0.35">
      <c r="I1091" s="31"/>
      <c r="J1091" s="31"/>
      <c r="K1091" s="31"/>
      <c r="L1091" s="31"/>
      <c r="Q1091" s="40"/>
      <c r="R1091" s="41"/>
      <c r="S1091" s="20"/>
      <c r="T1091" s="71"/>
    </row>
    <row r="1092" spans="9:20" x14ac:dyDescent="0.35">
      <c r="I1092" s="31"/>
      <c r="J1092" s="31"/>
      <c r="K1092" s="31"/>
      <c r="L1092" s="31"/>
      <c r="Q1092" s="40"/>
      <c r="R1092" s="41"/>
      <c r="S1092" s="20"/>
      <c r="T1092" s="71"/>
    </row>
    <row r="1093" spans="9:20" x14ac:dyDescent="0.35">
      <c r="I1093" s="31"/>
      <c r="J1093" s="31"/>
      <c r="K1093" s="31"/>
      <c r="L1093" s="31"/>
      <c r="Q1093" s="40"/>
      <c r="R1093" s="41"/>
      <c r="S1093" s="20"/>
      <c r="T1093" s="71"/>
    </row>
    <row r="1094" spans="9:20" x14ac:dyDescent="0.35">
      <c r="I1094" s="31"/>
      <c r="J1094" s="31"/>
      <c r="K1094" s="31"/>
      <c r="L1094" s="31"/>
      <c r="Q1094" s="40"/>
      <c r="R1094" s="41"/>
      <c r="S1094" s="20"/>
      <c r="T1094" s="71"/>
    </row>
    <row r="1095" spans="9:20" x14ac:dyDescent="0.35">
      <c r="I1095" s="31"/>
      <c r="J1095" s="31"/>
      <c r="K1095" s="31"/>
      <c r="L1095" s="31"/>
      <c r="Q1095" s="40"/>
      <c r="R1095" s="41"/>
      <c r="S1095" s="20"/>
      <c r="T1095" s="71"/>
    </row>
    <row r="1096" spans="9:20" x14ac:dyDescent="0.35">
      <c r="I1096" s="31"/>
      <c r="J1096" s="31"/>
      <c r="K1096" s="31"/>
      <c r="L1096" s="31"/>
      <c r="Q1096" s="40"/>
      <c r="R1096" s="41"/>
      <c r="S1096" s="20"/>
      <c r="T1096" s="71"/>
    </row>
    <row r="1097" spans="9:20" x14ac:dyDescent="0.35">
      <c r="I1097" s="31"/>
      <c r="J1097" s="31"/>
      <c r="K1097" s="31"/>
      <c r="L1097" s="31"/>
      <c r="Q1097" s="40"/>
      <c r="R1097" s="41"/>
      <c r="S1097" s="20"/>
      <c r="T1097" s="71"/>
    </row>
    <row r="1098" spans="9:20" x14ac:dyDescent="0.35">
      <c r="I1098" s="31"/>
      <c r="J1098" s="31"/>
      <c r="K1098" s="31"/>
      <c r="L1098" s="31"/>
      <c r="Q1098" s="40"/>
      <c r="R1098" s="41"/>
      <c r="S1098" s="20"/>
      <c r="T1098" s="71"/>
    </row>
    <row r="1099" spans="9:20" x14ac:dyDescent="0.35">
      <c r="I1099" s="31"/>
      <c r="J1099" s="31"/>
      <c r="K1099" s="31"/>
      <c r="L1099" s="31"/>
      <c r="Q1099" s="40"/>
      <c r="R1099" s="41"/>
      <c r="S1099" s="20"/>
      <c r="T1099" s="71"/>
    </row>
    <row r="1100" spans="9:20" x14ac:dyDescent="0.35">
      <c r="I1100" s="31"/>
      <c r="J1100" s="31"/>
      <c r="K1100" s="31"/>
      <c r="L1100" s="31"/>
      <c r="Q1100" s="40"/>
      <c r="R1100" s="41"/>
      <c r="S1100" s="20"/>
      <c r="T1100" s="71"/>
    </row>
    <row r="1101" spans="9:20" x14ac:dyDescent="0.35">
      <c r="I1101" s="31"/>
      <c r="J1101" s="31"/>
      <c r="K1101" s="31"/>
      <c r="L1101" s="31"/>
      <c r="Q1101" s="40"/>
      <c r="R1101" s="41"/>
      <c r="S1101" s="20"/>
      <c r="T1101" s="71"/>
    </row>
    <row r="1102" spans="9:20" x14ac:dyDescent="0.35">
      <c r="I1102" s="31"/>
      <c r="J1102" s="31"/>
      <c r="K1102" s="31"/>
      <c r="L1102" s="31"/>
      <c r="Q1102" s="40"/>
      <c r="R1102" s="41"/>
      <c r="S1102" s="20"/>
      <c r="T1102" s="71"/>
    </row>
    <row r="1103" spans="9:20" x14ac:dyDescent="0.35">
      <c r="I1103" s="31"/>
      <c r="J1103" s="31"/>
      <c r="K1103" s="31"/>
      <c r="L1103" s="31"/>
      <c r="Q1103" s="40"/>
      <c r="R1103" s="41"/>
      <c r="S1103" s="20"/>
      <c r="T1103" s="71"/>
    </row>
    <row r="1104" spans="9:20" x14ac:dyDescent="0.35">
      <c r="I1104" s="31"/>
      <c r="J1104" s="31"/>
      <c r="K1104" s="31"/>
      <c r="L1104" s="31"/>
      <c r="Q1104" s="40"/>
      <c r="R1104" s="41"/>
      <c r="S1104" s="20"/>
      <c r="T1104" s="71"/>
    </row>
    <row r="1105" spans="9:20" x14ac:dyDescent="0.35">
      <c r="I1105" s="31"/>
      <c r="J1105" s="31"/>
      <c r="K1105" s="31"/>
      <c r="L1105" s="31"/>
      <c r="Q1105" s="40"/>
      <c r="R1105" s="41"/>
      <c r="S1105" s="20"/>
      <c r="T1105" s="71"/>
    </row>
    <row r="1106" spans="9:20" x14ac:dyDescent="0.35">
      <c r="I1106" s="31"/>
      <c r="J1106" s="31"/>
      <c r="K1106" s="31"/>
      <c r="L1106" s="31"/>
      <c r="Q1106" s="40"/>
      <c r="R1106" s="41"/>
      <c r="S1106" s="20"/>
      <c r="T1106" s="71"/>
    </row>
    <row r="1107" spans="9:20" x14ac:dyDescent="0.35">
      <c r="I1107" s="31"/>
      <c r="J1107" s="31"/>
      <c r="K1107" s="31"/>
      <c r="L1107" s="31"/>
      <c r="Q1107" s="40"/>
      <c r="R1107" s="41"/>
      <c r="S1107" s="20"/>
      <c r="T1107" s="71"/>
    </row>
    <row r="1108" spans="9:20" x14ac:dyDescent="0.35">
      <c r="I1108" s="31"/>
      <c r="J1108" s="31"/>
      <c r="K1108" s="31"/>
      <c r="L1108" s="31"/>
      <c r="Q1108" s="40"/>
      <c r="R1108" s="41"/>
      <c r="S1108" s="20"/>
      <c r="T1108" s="71"/>
    </row>
    <row r="1109" spans="9:20" x14ac:dyDescent="0.35">
      <c r="I1109" s="31"/>
      <c r="J1109" s="31"/>
      <c r="K1109" s="31"/>
      <c r="L1109" s="31"/>
      <c r="Q1109" s="40"/>
      <c r="R1109" s="41"/>
      <c r="S1109" s="20"/>
      <c r="T1109" s="71"/>
    </row>
    <row r="1110" spans="9:20" x14ac:dyDescent="0.35">
      <c r="I1110" s="31"/>
      <c r="J1110" s="31"/>
      <c r="K1110" s="31"/>
      <c r="L1110" s="31"/>
      <c r="Q1110" s="40"/>
      <c r="R1110" s="41"/>
      <c r="S1110" s="20"/>
      <c r="T1110" s="71"/>
    </row>
    <row r="1111" spans="9:20" x14ac:dyDescent="0.35">
      <c r="I1111" s="31"/>
      <c r="J1111" s="31"/>
      <c r="K1111" s="31"/>
      <c r="L1111" s="31"/>
      <c r="Q1111" s="40"/>
      <c r="R1111" s="41"/>
      <c r="S1111" s="20"/>
      <c r="T1111" s="71"/>
    </row>
    <row r="1112" spans="9:20" x14ac:dyDescent="0.35">
      <c r="I1112" s="31"/>
      <c r="J1112" s="31"/>
      <c r="K1112" s="31"/>
      <c r="L1112" s="31"/>
      <c r="Q1112" s="40"/>
      <c r="R1112" s="41"/>
      <c r="S1112" s="20"/>
      <c r="T1112" s="71"/>
    </row>
    <row r="1113" spans="9:20" x14ac:dyDescent="0.35">
      <c r="I1113" s="31"/>
      <c r="J1113" s="31"/>
      <c r="K1113" s="31"/>
      <c r="L1113" s="31"/>
      <c r="Q1113" s="40"/>
      <c r="R1113" s="41"/>
      <c r="S1113" s="20"/>
      <c r="T1113" s="71"/>
    </row>
    <row r="1114" spans="9:20" x14ac:dyDescent="0.35">
      <c r="I1114" s="31"/>
      <c r="J1114" s="31"/>
      <c r="K1114" s="31"/>
      <c r="L1114" s="31"/>
      <c r="Q1114" s="40"/>
      <c r="R1114" s="41"/>
      <c r="S1114" s="20"/>
      <c r="T1114" s="71"/>
    </row>
    <row r="1115" spans="9:20" x14ac:dyDescent="0.35">
      <c r="I1115" s="31"/>
      <c r="J1115" s="31"/>
      <c r="K1115" s="31"/>
      <c r="L1115" s="31"/>
      <c r="Q1115" s="40"/>
      <c r="R1115" s="41"/>
      <c r="S1115" s="20"/>
      <c r="T1115" s="71"/>
    </row>
    <row r="1116" spans="9:20" x14ac:dyDescent="0.35">
      <c r="I1116" s="31"/>
      <c r="J1116" s="31"/>
      <c r="K1116" s="31"/>
      <c r="L1116" s="31"/>
      <c r="Q1116" s="40"/>
      <c r="R1116" s="41"/>
      <c r="S1116" s="20"/>
      <c r="T1116" s="71"/>
    </row>
    <row r="1117" spans="9:20" x14ac:dyDescent="0.35">
      <c r="I1117" s="31"/>
      <c r="J1117" s="31"/>
      <c r="K1117" s="31"/>
      <c r="L1117" s="31"/>
      <c r="Q1117" s="40"/>
      <c r="R1117" s="41"/>
      <c r="S1117" s="20"/>
      <c r="T1117" s="71"/>
    </row>
    <row r="1118" spans="9:20" x14ac:dyDescent="0.35">
      <c r="I1118" s="31"/>
      <c r="J1118" s="31"/>
      <c r="K1118" s="31"/>
      <c r="L1118" s="31"/>
      <c r="Q1118" s="40"/>
      <c r="R1118" s="41"/>
      <c r="S1118" s="20"/>
      <c r="T1118" s="71"/>
    </row>
    <row r="1119" spans="9:20" x14ac:dyDescent="0.35">
      <c r="I1119" s="31"/>
      <c r="J1119" s="31"/>
      <c r="K1119" s="31"/>
      <c r="L1119" s="31"/>
      <c r="Q1119" s="40"/>
      <c r="R1119" s="41"/>
      <c r="S1119" s="20"/>
      <c r="T1119" s="71"/>
    </row>
    <row r="1120" spans="9:20" x14ac:dyDescent="0.35">
      <c r="I1120" s="31"/>
      <c r="J1120" s="31"/>
      <c r="K1120" s="31"/>
      <c r="L1120" s="31"/>
      <c r="Q1120" s="40"/>
      <c r="R1120" s="41"/>
      <c r="S1120" s="20"/>
      <c r="T1120" s="71"/>
    </row>
    <row r="1121" spans="9:20" x14ac:dyDescent="0.35">
      <c r="I1121" s="31"/>
      <c r="J1121" s="31"/>
      <c r="K1121" s="31"/>
      <c r="L1121" s="31"/>
      <c r="Q1121" s="40"/>
      <c r="R1121" s="41"/>
      <c r="S1121" s="20"/>
      <c r="T1121" s="71"/>
    </row>
    <row r="1122" spans="9:20" x14ac:dyDescent="0.35">
      <c r="I1122" s="31"/>
      <c r="J1122" s="31"/>
      <c r="K1122" s="31"/>
      <c r="L1122" s="31"/>
      <c r="Q1122" s="40"/>
      <c r="R1122" s="41"/>
      <c r="S1122" s="20"/>
      <c r="T1122" s="20"/>
    </row>
    <row r="1123" spans="9:20" x14ac:dyDescent="0.35">
      <c r="I1123" s="31"/>
      <c r="J1123" s="31"/>
      <c r="K1123" s="31"/>
      <c r="L1123" s="31"/>
      <c r="Q1123" s="40"/>
      <c r="R1123" s="41"/>
      <c r="S1123" s="20"/>
      <c r="T1123" s="20"/>
    </row>
    <row r="1124" spans="9:20" x14ac:dyDescent="0.35">
      <c r="I1124" s="31"/>
      <c r="J1124" s="31"/>
      <c r="K1124" s="31"/>
      <c r="L1124" s="31"/>
      <c r="Q1124" s="40"/>
      <c r="R1124" s="41"/>
      <c r="S1124" s="20"/>
      <c r="T1124" s="20"/>
    </row>
    <row r="1125" spans="9:20" x14ac:dyDescent="0.35">
      <c r="I1125" s="31"/>
      <c r="J1125" s="31"/>
      <c r="K1125" s="31"/>
      <c r="L1125" s="31"/>
      <c r="Q1125" s="40"/>
      <c r="R1125" s="41"/>
      <c r="S1125" s="20"/>
      <c r="T1125" s="20"/>
    </row>
    <row r="1126" spans="9:20" x14ac:dyDescent="0.35">
      <c r="I1126" s="31"/>
      <c r="J1126" s="31"/>
      <c r="K1126" s="31"/>
      <c r="L1126" s="31"/>
      <c r="Q1126" s="40"/>
      <c r="R1126" s="41"/>
      <c r="S1126" s="20"/>
      <c r="T1126" s="20"/>
    </row>
    <row r="1127" spans="9:20" x14ac:dyDescent="0.35">
      <c r="I1127" s="31"/>
      <c r="J1127" s="31"/>
      <c r="K1127" s="31"/>
      <c r="L1127" s="31"/>
      <c r="Q1127" s="40"/>
      <c r="R1127" s="41"/>
      <c r="S1127" s="20"/>
      <c r="T1127" s="20"/>
    </row>
    <row r="1128" spans="9:20" x14ac:dyDescent="0.35">
      <c r="I1128" s="31"/>
      <c r="J1128" s="31"/>
      <c r="K1128" s="31"/>
      <c r="L1128" s="31"/>
      <c r="Q1128" s="40"/>
      <c r="R1128" s="41"/>
      <c r="S1128" s="20"/>
      <c r="T1128" s="20"/>
    </row>
    <row r="1129" spans="9:20" x14ac:dyDescent="0.35">
      <c r="I1129" s="31"/>
      <c r="J1129" s="31"/>
      <c r="K1129" s="31"/>
      <c r="L1129" s="31"/>
      <c r="Q1129" s="40"/>
      <c r="R1129" s="41"/>
      <c r="S1129" s="20"/>
      <c r="T1129" s="20"/>
    </row>
    <row r="1130" spans="9:20" x14ac:dyDescent="0.35">
      <c r="I1130" s="31"/>
      <c r="J1130" s="31"/>
      <c r="K1130" s="31"/>
      <c r="L1130" s="31"/>
      <c r="Q1130" s="40"/>
      <c r="R1130" s="41"/>
      <c r="S1130" s="20"/>
      <c r="T1130" s="20"/>
    </row>
    <row r="1131" spans="9:20" x14ac:dyDescent="0.35">
      <c r="I1131" s="31"/>
      <c r="J1131" s="31"/>
      <c r="K1131" s="31"/>
      <c r="L1131" s="31"/>
      <c r="Q1131" s="40"/>
      <c r="R1131" s="41"/>
      <c r="S1131" s="20"/>
      <c r="T1131" s="20"/>
    </row>
    <row r="1132" spans="9:20" x14ac:dyDescent="0.35">
      <c r="I1132" s="31"/>
      <c r="J1132" s="31"/>
      <c r="K1132" s="31"/>
      <c r="L1132" s="31"/>
      <c r="Q1132" s="40"/>
      <c r="R1132" s="41"/>
      <c r="S1132" s="20"/>
      <c r="T1132" s="20"/>
    </row>
    <row r="1133" spans="9:20" x14ac:dyDescent="0.35">
      <c r="I1133" s="31"/>
      <c r="J1133" s="31"/>
      <c r="K1133" s="31"/>
      <c r="L1133" s="31"/>
      <c r="Q1133" s="40"/>
      <c r="R1133" s="41"/>
      <c r="S1133" s="20"/>
      <c r="T1133" s="20"/>
    </row>
    <row r="1134" spans="9:20" x14ac:dyDescent="0.35">
      <c r="I1134" s="31"/>
      <c r="J1134" s="31"/>
      <c r="K1134" s="31"/>
      <c r="L1134" s="31"/>
      <c r="Q1134" s="40"/>
      <c r="R1134" s="41"/>
      <c r="S1134" s="20"/>
      <c r="T1134" s="20"/>
    </row>
    <row r="1135" spans="9:20" x14ac:dyDescent="0.35">
      <c r="I1135" s="31"/>
      <c r="J1135" s="31"/>
      <c r="K1135" s="31"/>
      <c r="L1135" s="31"/>
      <c r="Q1135" s="40"/>
      <c r="R1135" s="41"/>
      <c r="S1135" s="20"/>
      <c r="T1135" s="20"/>
    </row>
    <row r="1136" spans="9:20" x14ac:dyDescent="0.35">
      <c r="I1136" s="31"/>
      <c r="J1136" s="31"/>
      <c r="K1136" s="31"/>
      <c r="L1136" s="31"/>
      <c r="Q1136" s="40"/>
      <c r="R1136" s="41"/>
      <c r="S1136" s="20"/>
      <c r="T1136" s="20"/>
    </row>
    <row r="1137" spans="9:20" x14ac:dyDescent="0.35">
      <c r="I1137" s="31"/>
      <c r="J1137" s="31"/>
      <c r="K1137" s="31"/>
      <c r="L1137" s="31"/>
      <c r="Q1137" s="40"/>
      <c r="R1137" s="41"/>
      <c r="S1137" s="20"/>
      <c r="T1137" s="20"/>
    </row>
    <row r="1138" spans="9:20" x14ac:dyDescent="0.35">
      <c r="I1138" s="31"/>
      <c r="J1138" s="31"/>
      <c r="K1138" s="31"/>
      <c r="L1138" s="31"/>
      <c r="Q1138" s="40"/>
      <c r="R1138" s="41"/>
      <c r="S1138" s="20"/>
      <c r="T1138" s="20"/>
    </row>
    <row r="1139" spans="9:20" x14ac:dyDescent="0.35">
      <c r="I1139" s="31"/>
      <c r="J1139" s="31"/>
      <c r="K1139" s="31"/>
      <c r="L1139" s="31"/>
      <c r="Q1139" s="40"/>
      <c r="R1139" s="41"/>
      <c r="S1139" s="20"/>
      <c r="T1139" s="20"/>
    </row>
    <row r="1140" spans="9:20" x14ac:dyDescent="0.35">
      <c r="I1140" s="31"/>
      <c r="J1140" s="31"/>
      <c r="K1140" s="31"/>
      <c r="L1140" s="31"/>
      <c r="Q1140" s="40"/>
      <c r="R1140" s="41"/>
      <c r="S1140" s="20"/>
      <c r="T1140" s="20"/>
    </row>
    <row r="1141" spans="9:20" x14ac:dyDescent="0.35">
      <c r="I1141" s="31"/>
      <c r="J1141" s="31"/>
      <c r="K1141" s="31"/>
      <c r="L1141" s="31"/>
      <c r="Q1141" s="40"/>
      <c r="R1141" s="41"/>
      <c r="S1141" s="20"/>
      <c r="T1141" s="20"/>
    </row>
    <row r="1142" spans="9:20" x14ac:dyDescent="0.35">
      <c r="I1142" s="31"/>
      <c r="J1142" s="31"/>
      <c r="K1142" s="31"/>
      <c r="L1142" s="31"/>
      <c r="Q1142" s="40"/>
      <c r="R1142" s="41"/>
      <c r="S1142" s="20"/>
      <c r="T1142" s="20"/>
    </row>
  </sheetData>
  <autoFilter ref="A1:XEF1" xr:uid="{00000000-0001-0000-0000-000000000000}"/>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A8FD-B646-4F7C-B2C5-C78670B973FE}">
  <dimension ref="A1:XEF1142"/>
  <sheetViews>
    <sheetView rightToLeft="1" topLeftCell="U1" workbookViewId="0">
      <selection activeCell="AL1" sqref="AK1:AL1048576"/>
    </sheetView>
  </sheetViews>
  <sheetFormatPr defaultRowHeight="15" x14ac:dyDescent="0.35"/>
  <cols>
    <col min="1" max="1" width="15.5703125" style="38" customWidth="1"/>
    <col min="2" max="2" width="16.85546875" style="38" customWidth="1"/>
    <col min="3" max="3" width="46.5703125" style="51" customWidth="1"/>
    <col min="4" max="4" width="17.5703125" style="38" customWidth="1"/>
    <col min="5" max="5" width="14.140625" style="38" bestFit="1" customWidth="1"/>
    <col min="6" max="6" width="6.28515625" style="38" bestFit="1" customWidth="1"/>
    <col min="7" max="7" width="8.7109375" style="38" customWidth="1"/>
    <col min="8" max="8" width="9.85546875" style="38" bestFit="1" customWidth="1"/>
    <col min="9" max="9" width="7.5703125" style="72" customWidth="1"/>
    <col min="10" max="10" width="7.5703125" style="73" customWidth="1"/>
    <col min="11" max="11" width="9.42578125" style="74" customWidth="1"/>
    <col min="12" max="12" width="14.140625" style="74" customWidth="1"/>
    <col min="13" max="13" width="12.42578125" style="69" bestFit="1" customWidth="1"/>
    <col min="14" max="14" width="14.42578125" style="69" bestFit="1" customWidth="1"/>
    <col min="15" max="15" width="9.85546875" style="39" bestFit="1" customWidth="1"/>
    <col min="16" max="16" width="14.42578125" style="39" bestFit="1" customWidth="1"/>
    <col min="17" max="17" width="8.42578125" style="75" customWidth="1"/>
    <col min="18" max="18" width="8.42578125" style="76" bestFit="1" customWidth="1"/>
    <col min="19" max="19" width="11.85546875" style="77" bestFit="1" customWidth="1"/>
    <col min="20" max="20" width="14.140625" style="77" bestFit="1" customWidth="1"/>
    <col min="21" max="21" width="11.7109375" style="182" bestFit="1" customWidth="1"/>
    <col min="22" max="22" width="13" style="182" bestFit="1" customWidth="1"/>
    <col min="23" max="24" width="13.140625" style="182" bestFit="1" customWidth="1"/>
    <col min="25" max="25" width="13.28515625" style="182" bestFit="1" customWidth="1"/>
    <col min="26" max="26" width="13" style="182" bestFit="1" customWidth="1"/>
    <col min="27" max="27" width="14.5703125" style="182" bestFit="1" customWidth="1"/>
    <col min="28" max="28" width="14" style="182" bestFit="1" customWidth="1"/>
    <col min="29" max="29" width="9.85546875" style="182" bestFit="1" customWidth="1"/>
    <col min="30" max="30" width="13" style="182" bestFit="1" customWidth="1"/>
    <col min="31" max="31" width="11.140625" style="182" bestFit="1" customWidth="1"/>
    <col min="32" max="32" width="13" style="182" bestFit="1" customWidth="1"/>
    <col min="33" max="33" width="10.28515625" style="225" bestFit="1" customWidth="1"/>
    <col min="34" max="34" width="14.42578125" style="225" bestFit="1" customWidth="1"/>
    <col min="35" max="35" width="10.5703125" style="182" bestFit="1" customWidth="1"/>
    <col min="36" max="36" width="13" style="182" bestFit="1" customWidth="1"/>
    <col min="37" max="37" width="9" style="182" bestFit="1" customWidth="1"/>
    <col min="38" max="38" width="16.28515625" style="182" bestFit="1" customWidth="1"/>
    <col min="39" max="39" width="9.28515625" style="182" bestFit="1" customWidth="1"/>
    <col min="40" max="40" width="13" style="182" bestFit="1" customWidth="1"/>
    <col min="41" max="41" width="9.42578125" style="182" bestFit="1" customWidth="1"/>
    <col min="42" max="42" width="13" style="182" bestFit="1" customWidth="1"/>
    <col min="43" max="43" width="10.7109375" style="182" bestFit="1" customWidth="1"/>
    <col min="44" max="44" width="13" style="182" bestFit="1" customWidth="1"/>
    <col min="45" max="45" width="11.28515625" style="182" bestFit="1" customWidth="1"/>
    <col min="46" max="46" width="13" style="182" bestFit="1" customWidth="1"/>
    <col min="47" max="47" width="12.5703125" style="182" bestFit="1" customWidth="1"/>
    <col min="48" max="48" width="13" style="182" bestFit="1" customWidth="1"/>
    <col min="49" max="49" width="10.28515625" style="182" bestFit="1" customWidth="1"/>
    <col min="50" max="50" width="14.42578125" style="182" bestFit="1" customWidth="1"/>
    <col min="51" max="51" width="10.5703125" style="182" bestFit="1" customWidth="1"/>
    <col min="52" max="52" width="13" style="182" bestFit="1" customWidth="1"/>
    <col min="53" max="53" width="9" style="182" bestFit="1" customWidth="1"/>
    <col min="54" max="54" width="15.42578125" style="182" bestFit="1" customWidth="1"/>
    <col min="55" max="55" width="9.7109375" style="182" bestFit="1" customWidth="1"/>
    <col min="56" max="56" width="13" style="182" bestFit="1" customWidth="1"/>
    <col min="57" max="57" width="9" style="182" bestFit="1" customWidth="1"/>
    <col min="58" max="58" width="17" style="182" bestFit="1" customWidth="1"/>
    <col min="59" max="59" width="10.28515625" style="182" bestFit="1" customWidth="1"/>
    <col min="60" max="60" width="13" style="182" bestFit="1" customWidth="1"/>
    <col min="61" max="61" width="9" style="182" bestFit="1" customWidth="1"/>
    <col min="62" max="62" width="15.5703125" style="182" bestFit="1" customWidth="1"/>
    <col min="63" max="63" width="9.28515625" style="182" bestFit="1" customWidth="1"/>
    <col min="64" max="64" width="13" style="182" bestFit="1" customWidth="1"/>
    <col min="65" max="65" width="12.42578125" style="182" bestFit="1" customWidth="1"/>
    <col min="66" max="66" width="15.42578125" style="182" bestFit="1" customWidth="1"/>
    <col min="67" max="67" width="13" style="182" bestFit="1" customWidth="1"/>
    <col min="68" max="68" width="14.42578125" style="182" bestFit="1" customWidth="1"/>
    <col min="69" max="69" width="9" style="182" bestFit="1" customWidth="1"/>
    <col min="70" max="70" width="14.85546875" style="182" bestFit="1" customWidth="1"/>
    <col min="71" max="71" width="9.140625" style="182" bestFit="1"/>
    <col min="72" max="72" width="13" style="182" bestFit="1" customWidth="1"/>
    <col min="73" max="73" width="9.140625" style="182" bestFit="1"/>
    <col min="74" max="74" width="14.42578125" style="182" bestFit="1" customWidth="1"/>
    <col min="75" max="75" width="10.42578125" style="182" bestFit="1" customWidth="1"/>
    <col min="76" max="76" width="13" style="182" bestFit="1" customWidth="1"/>
    <col min="77" max="77" width="9.5703125" style="182" bestFit="1" customWidth="1"/>
    <col min="78" max="78" width="13.140625" style="182" bestFit="1" customWidth="1"/>
    <col min="79" max="79" width="10.85546875" style="182" customWidth="1"/>
    <col min="80" max="80" width="13" style="182" bestFit="1" customWidth="1"/>
    <col min="81" max="81" width="12.42578125" style="182" bestFit="1" customWidth="1"/>
    <col min="82" max="82" width="17.140625" style="182" bestFit="1" customWidth="1"/>
    <col min="83" max="83" width="12.42578125" style="182" bestFit="1" customWidth="1"/>
    <col min="84" max="84" width="13.7109375" style="182" bestFit="1" customWidth="1"/>
    <col min="85" max="85" width="10.28515625" style="1" bestFit="1" customWidth="1"/>
    <col min="86" max="86" width="15.140625" style="1" bestFit="1" customWidth="1"/>
    <col min="87" max="87" width="10.28515625" style="1" bestFit="1" customWidth="1"/>
    <col min="88" max="88" width="16.7109375" style="1" customWidth="1"/>
    <col min="89" max="89" width="15.140625" style="1" bestFit="1" customWidth="1"/>
    <col min="90" max="90" width="9.140625" style="1"/>
    <col min="91" max="91" width="11.28515625" style="1" bestFit="1" customWidth="1"/>
    <col min="92" max="92" width="9.140625" style="1"/>
    <col min="93" max="93" width="17" style="1" customWidth="1"/>
    <col min="94" max="137" width="9.140625" style="1"/>
  </cols>
  <sheetData>
    <row r="1" spans="1:137" s="213" customFormat="1" ht="39" customHeight="1" x14ac:dyDescent="0.25">
      <c r="A1" s="26" t="s">
        <v>1</v>
      </c>
      <c r="B1" s="78" t="s">
        <v>2</v>
      </c>
      <c r="C1" s="78" t="s">
        <v>3</v>
      </c>
      <c r="D1" s="78" t="s">
        <v>0</v>
      </c>
      <c r="E1" s="78" t="s">
        <v>4</v>
      </c>
      <c r="F1" s="78" t="s">
        <v>5</v>
      </c>
      <c r="G1" s="26" t="s">
        <v>122</v>
      </c>
      <c r="H1" s="26" t="s">
        <v>6</v>
      </c>
      <c r="I1" s="220" t="s">
        <v>393</v>
      </c>
      <c r="J1" s="81" t="s">
        <v>395</v>
      </c>
      <c r="K1" s="82" t="s">
        <v>461</v>
      </c>
      <c r="L1" s="82" t="s">
        <v>462</v>
      </c>
      <c r="M1" s="83" t="s">
        <v>546</v>
      </c>
      <c r="N1" s="83" t="s">
        <v>547</v>
      </c>
      <c r="O1" s="206" t="s">
        <v>841</v>
      </c>
      <c r="P1" s="206" t="s">
        <v>842</v>
      </c>
      <c r="Q1" s="79" t="s">
        <v>7</v>
      </c>
      <c r="R1" s="207" t="s">
        <v>111</v>
      </c>
      <c r="S1" s="80" t="s">
        <v>119</v>
      </c>
      <c r="T1" s="80" t="s">
        <v>120</v>
      </c>
      <c r="U1" s="208" t="s">
        <v>843</v>
      </c>
      <c r="V1" s="208" t="s">
        <v>844</v>
      </c>
      <c r="W1" s="209" t="s">
        <v>878</v>
      </c>
      <c r="X1" s="209" t="s">
        <v>879</v>
      </c>
      <c r="Y1" s="208" t="s">
        <v>845</v>
      </c>
      <c r="Z1" s="208" t="s">
        <v>846</v>
      </c>
      <c r="AA1" s="209" t="s">
        <v>880</v>
      </c>
      <c r="AB1" s="209" t="s">
        <v>881</v>
      </c>
      <c r="AC1" s="208" t="s">
        <v>847</v>
      </c>
      <c r="AD1" s="208" t="s">
        <v>848</v>
      </c>
      <c r="AE1" s="209" t="s">
        <v>882</v>
      </c>
      <c r="AF1" s="209" t="s">
        <v>883</v>
      </c>
      <c r="AG1" s="208" t="s">
        <v>849</v>
      </c>
      <c r="AH1" s="208" t="s">
        <v>850</v>
      </c>
      <c r="AI1" s="209" t="s">
        <v>884</v>
      </c>
      <c r="AJ1" s="209" t="s">
        <v>885</v>
      </c>
      <c r="AK1" s="208" t="s">
        <v>851</v>
      </c>
      <c r="AL1" s="208" t="s">
        <v>852</v>
      </c>
      <c r="AM1" s="209" t="s">
        <v>886</v>
      </c>
      <c r="AN1" s="209" t="s">
        <v>887</v>
      </c>
      <c r="AO1" s="208" t="s">
        <v>853</v>
      </c>
      <c r="AP1" s="208" t="s">
        <v>854</v>
      </c>
      <c r="AQ1" s="209" t="s">
        <v>888</v>
      </c>
      <c r="AR1" s="209" t="s">
        <v>889</v>
      </c>
      <c r="AS1" s="208" t="s">
        <v>855</v>
      </c>
      <c r="AT1" s="208" t="s">
        <v>856</v>
      </c>
      <c r="AU1" s="209" t="s">
        <v>890</v>
      </c>
      <c r="AV1" s="209" t="s">
        <v>891</v>
      </c>
      <c r="AW1" s="208" t="s">
        <v>857</v>
      </c>
      <c r="AX1" s="208" t="s">
        <v>858</v>
      </c>
      <c r="AY1" s="209" t="s">
        <v>892</v>
      </c>
      <c r="AZ1" s="209" t="s">
        <v>893</v>
      </c>
      <c r="BA1" s="208" t="s">
        <v>859</v>
      </c>
      <c r="BB1" s="208" t="s">
        <v>860</v>
      </c>
      <c r="BC1" s="209" t="s">
        <v>894</v>
      </c>
      <c r="BD1" s="209" t="s">
        <v>895</v>
      </c>
      <c r="BE1" s="208" t="s">
        <v>861</v>
      </c>
      <c r="BF1" s="208" t="s">
        <v>862</v>
      </c>
      <c r="BG1" s="209" t="s">
        <v>896</v>
      </c>
      <c r="BH1" s="209" t="s">
        <v>897</v>
      </c>
      <c r="BI1" s="208" t="s">
        <v>863</v>
      </c>
      <c r="BJ1" s="208" t="s">
        <v>864</v>
      </c>
      <c r="BK1" s="209" t="s">
        <v>898</v>
      </c>
      <c r="BL1" s="209" t="s">
        <v>899</v>
      </c>
      <c r="BM1" s="208" t="s">
        <v>865</v>
      </c>
      <c r="BN1" s="208" t="s">
        <v>866</v>
      </c>
      <c r="BO1" s="209" t="s">
        <v>900</v>
      </c>
      <c r="BP1" s="209" t="s">
        <v>901</v>
      </c>
      <c r="BQ1" s="208" t="s">
        <v>867</v>
      </c>
      <c r="BR1" s="208" t="s">
        <v>868</v>
      </c>
      <c r="BS1" s="209" t="s">
        <v>902</v>
      </c>
      <c r="BT1" s="209" t="s">
        <v>903</v>
      </c>
      <c r="BU1" s="208" t="s">
        <v>869</v>
      </c>
      <c r="BV1" s="208" t="s">
        <v>870</v>
      </c>
      <c r="BW1" s="209" t="s">
        <v>904</v>
      </c>
      <c r="BX1" s="209" t="s">
        <v>905</v>
      </c>
      <c r="BY1" s="208" t="s">
        <v>871</v>
      </c>
      <c r="BZ1" s="208" t="s">
        <v>872</v>
      </c>
      <c r="CA1" s="209" t="s">
        <v>906</v>
      </c>
      <c r="CB1" s="209" t="s">
        <v>907</v>
      </c>
      <c r="CC1" s="210" t="s">
        <v>873</v>
      </c>
      <c r="CD1" s="208" t="s">
        <v>874</v>
      </c>
      <c r="CE1" s="211" t="s">
        <v>908</v>
      </c>
      <c r="CF1" s="209" t="s">
        <v>909</v>
      </c>
      <c r="CG1" s="227"/>
      <c r="CH1" s="227"/>
      <c r="CI1" s="227"/>
      <c r="CJ1" s="227"/>
      <c r="CK1" s="227"/>
      <c r="CL1" s="227"/>
      <c r="CM1" s="227"/>
      <c r="CN1" s="227"/>
      <c r="CO1" s="227"/>
      <c r="CP1" s="227"/>
      <c r="CQ1" s="227"/>
      <c r="CR1" s="227"/>
      <c r="CS1" s="227"/>
      <c r="CT1" s="227"/>
      <c r="CU1" s="227"/>
      <c r="CV1" s="227"/>
      <c r="CW1" s="227"/>
      <c r="CX1" s="227"/>
      <c r="CY1" s="227"/>
      <c r="CZ1" s="227"/>
      <c r="DA1" s="227"/>
      <c r="DB1" s="227"/>
      <c r="DC1" s="227"/>
      <c r="DD1" s="227"/>
      <c r="DE1" s="227"/>
      <c r="DF1" s="227"/>
      <c r="DG1" s="227"/>
      <c r="DH1" s="227"/>
      <c r="DI1" s="227"/>
      <c r="DJ1" s="227"/>
      <c r="DK1" s="227"/>
      <c r="DL1" s="227"/>
      <c r="DM1" s="227"/>
      <c r="DN1" s="227"/>
      <c r="DO1" s="227"/>
      <c r="DP1" s="227"/>
      <c r="DQ1" s="227"/>
      <c r="DR1" s="227"/>
      <c r="DS1" s="227"/>
      <c r="DT1" s="227"/>
      <c r="DU1" s="227"/>
      <c r="DV1" s="227"/>
      <c r="DW1" s="227"/>
      <c r="DX1" s="227"/>
      <c r="DY1" s="227"/>
      <c r="DZ1" s="227"/>
      <c r="EA1" s="227"/>
      <c r="EB1" s="227"/>
      <c r="EC1" s="227"/>
      <c r="ED1" s="227"/>
      <c r="EE1" s="227"/>
      <c r="EF1" s="227"/>
      <c r="EG1" s="227"/>
    </row>
    <row r="2" spans="1:137" ht="18" x14ac:dyDescent="0.35">
      <c r="A2" s="68" t="s">
        <v>11</v>
      </c>
      <c r="B2" s="68">
        <v>13090199</v>
      </c>
      <c r="C2" s="216" t="s">
        <v>12</v>
      </c>
      <c r="D2" s="6" t="s">
        <v>10</v>
      </c>
      <c r="E2" s="6">
        <v>12</v>
      </c>
      <c r="F2" s="6">
        <v>1</v>
      </c>
      <c r="G2" s="9">
        <v>529000</v>
      </c>
      <c r="H2" s="8">
        <f>G2/F2</f>
        <v>529000</v>
      </c>
      <c r="I2" s="12">
        <f t="shared" ref="I2:J17" si="0">J2/E2</f>
        <v>16800</v>
      </c>
      <c r="J2" s="13">
        <f t="shared" si="0"/>
        <v>201600</v>
      </c>
      <c r="K2" s="217">
        <v>201600</v>
      </c>
      <c r="L2" s="217">
        <f t="shared" ref="L2:L65" si="1">K2*H2</f>
        <v>106646400000</v>
      </c>
      <c r="M2" s="218">
        <f t="shared" ref="M2:N65" si="2">N2/E2</f>
        <v>10000</v>
      </c>
      <c r="N2" s="218">
        <f t="shared" si="2"/>
        <v>120000</v>
      </c>
      <c r="O2" s="230">
        <v>120000</v>
      </c>
      <c r="P2" s="198">
        <f t="shared" ref="P2:P65" si="3">O2*H2</f>
        <v>63480000000</v>
      </c>
      <c r="Q2" s="237">
        <v>0.1</v>
      </c>
      <c r="R2" s="8">
        <f t="shared" ref="R2:R65" si="4">Q2*O2</f>
        <v>12000</v>
      </c>
      <c r="S2" s="212">
        <f t="shared" ref="S2:S65" si="5">R2+O2</f>
        <v>132000</v>
      </c>
      <c r="T2" s="212">
        <f t="shared" ref="T2:T65" si="6">S2*H2</f>
        <v>69828000000</v>
      </c>
      <c r="U2" s="215">
        <v>6000</v>
      </c>
      <c r="V2" s="215">
        <f t="shared" ref="V2:V65" si="7">U2*H2</f>
        <v>3174000000</v>
      </c>
      <c r="W2" s="215">
        <f>U2*Q2</f>
        <v>600</v>
      </c>
      <c r="X2" s="215">
        <f t="shared" ref="X2:X65" si="8">W2*H2</f>
        <v>317400000</v>
      </c>
      <c r="Y2" s="221">
        <v>8400</v>
      </c>
      <c r="Z2" s="221">
        <f t="shared" ref="Z2:Z65" si="9">Y2*H2</f>
        <v>4443600000</v>
      </c>
      <c r="AA2" s="221">
        <f>Y2*Q2</f>
        <v>840</v>
      </c>
      <c r="AB2" s="221">
        <f t="shared" ref="AB2:AB65" si="10">AA2*H2</f>
        <v>444360000</v>
      </c>
      <c r="AC2" s="215">
        <v>8400</v>
      </c>
      <c r="AD2" s="215">
        <f t="shared" ref="AD2:AD65" si="11">AC2*H2</f>
        <v>4443600000</v>
      </c>
      <c r="AE2" s="215">
        <f>AC2*Q2</f>
        <v>840</v>
      </c>
      <c r="AF2" s="215">
        <f t="shared" ref="AF2:AF65" si="12">AE2*H2</f>
        <v>444360000</v>
      </c>
      <c r="AG2" s="215">
        <f>AC2+Y2+U2</f>
        <v>22800</v>
      </c>
      <c r="AH2" s="215">
        <f>AD2+Z2+V2</f>
        <v>12061200000</v>
      </c>
      <c r="AI2" s="215">
        <f>AE2+AA2+W2</f>
        <v>2280</v>
      </c>
      <c r="AJ2" s="215">
        <f>AF2+AB2+X2</f>
        <v>1206120000</v>
      </c>
      <c r="AK2" s="215">
        <v>8400</v>
      </c>
      <c r="AL2" s="215">
        <f t="shared" ref="AL2:AL65" si="13">AK2*H2</f>
        <v>4443600000</v>
      </c>
      <c r="AM2" s="215">
        <f>AK2*Q2</f>
        <v>840</v>
      </c>
      <c r="AN2" s="215">
        <f t="shared" ref="AN2:AN65" si="14">AM2*H2</f>
        <v>444360000</v>
      </c>
      <c r="AO2" s="215">
        <v>9600</v>
      </c>
      <c r="AP2" s="215">
        <f t="shared" ref="AP2:AP65" si="15">AO2*H2</f>
        <v>5078400000</v>
      </c>
      <c r="AQ2" s="215">
        <f>AO2*Q2</f>
        <v>960</v>
      </c>
      <c r="AR2" s="215">
        <f t="shared" ref="AR2:AR65" si="16">AQ2*H2</f>
        <v>507840000</v>
      </c>
      <c r="AS2" s="215">
        <v>7200</v>
      </c>
      <c r="AT2" s="215">
        <f t="shared" ref="AT2:AT65" si="17">AS2*H2</f>
        <v>3808800000</v>
      </c>
      <c r="AU2" s="215">
        <f>AS2*Q2</f>
        <v>720</v>
      </c>
      <c r="AV2" s="215">
        <f t="shared" ref="AV2:AV65" si="18">AU2*H2</f>
        <v>380880000</v>
      </c>
      <c r="AW2" s="215">
        <f>AS2+AO2+AK2</f>
        <v>25200</v>
      </c>
      <c r="AX2" s="215">
        <f>AT2+AP2+AL2</f>
        <v>13330800000</v>
      </c>
      <c r="AY2" s="215">
        <f>AU2+AQ2+AM2</f>
        <v>2520</v>
      </c>
      <c r="AZ2" s="215">
        <f>AV2+AR2+AN2</f>
        <v>1333080000</v>
      </c>
      <c r="BA2" s="215">
        <v>13200</v>
      </c>
      <c r="BB2" s="215">
        <f t="shared" ref="BB2:BB65" si="19">BA2*H2</f>
        <v>6982800000</v>
      </c>
      <c r="BC2" s="215">
        <f>BA2*Q2</f>
        <v>1320</v>
      </c>
      <c r="BD2" s="215">
        <f t="shared" ref="BD2:BD65" si="20">BC2*H2</f>
        <v>698280000</v>
      </c>
      <c r="BE2" s="215">
        <v>13200</v>
      </c>
      <c r="BF2" s="215">
        <f t="shared" ref="BF2:BF65" si="21">BE2*H2</f>
        <v>6982800000</v>
      </c>
      <c r="BG2" s="215">
        <f>BE2*Q2</f>
        <v>1320</v>
      </c>
      <c r="BH2" s="215">
        <f t="shared" ref="BH2:BH65" si="22">BG2*H2</f>
        <v>698280000</v>
      </c>
      <c r="BI2" s="215">
        <v>12000</v>
      </c>
      <c r="BJ2" s="215">
        <f t="shared" ref="BJ2:BJ65" si="23">BI2*H2</f>
        <v>6348000000</v>
      </c>
      <c r="BK2" s="215">
        <f>BI2*Q2</f>
        <v>1200</v>
      </c>
      <c r="BL2" s="215">
        <f t="shared" ref="BL2:BL65" si="24">BK2*H2</f>
        <v>634800000</v>
      </c>
      <c r="BM2" s="215">
        <f>BI2+BE2+BA2</f>
        <v>38400</v>
      </c>
      <c r="BN2" s="215">
        <f>BJ2+BF2+BB2</f>
        <v>20313600000</v>
      </c>
      <c r="BO2" s="215">
        <f>BK2+BH2+BC2</f>
        <v>698282520</v>
      </c>
      <c r="BP2" s="215">
        <f>BL2+BH2+BD2</f>
        <v>2031360000</v>
      </c>
      <c r="BQ2" s="215">
        <v>13200</v>
      </c>
      <c r="BR2" s="215">
        <f t="shared" ref="BR2:BR65" si="25">BQ2*H2</f>
        <v>6982800000</v>
      </c>
      <c r="BS2" s="215">
        <f>BQ2*Q2</f>
        <v>1320</v>
      </c>
      <c r="BT2" s="215">
        <f t="shared" ref="BT2:BT65" si="26">BS2*H2</f>
        <v>698280000</v>
      </c>
      <c r="BU2" s="215">
        <v>12000</v>
      </c>
      <c r="BV2" s="215">
        <f t="shared" ref="BV2:BV65" si="27">BU2*H2</f>
        <v>6348000000</v>
      </c>
      <c r="BW2" s="215">
        <f>BU2*Q2</f>
        <v>1200</v>
      </c>
      <c r="BX2" s="215">
        <f t="shared" ref="BX2:BX65" si="28">BW2*H2</f>
        <v>634800000</v>
      </c>
      <c r="BY2" s="215">
        <v>8400</v>
      </c>
      <c r="BZ2" s="215">
        <f t="shared" ref="BZ2:BZ65" si="29">BY2*H2</f>
        <v>4443600000</v>
      </c>
      <c r="CA2" s="215">
        <f>BY2*Q2</f>
        <v>840</v>
      </c>
      <c r="CB2" s="215">
        <f t="shared" ref="CB2:CB65" si="30">CA2*H2</f>
        <v>444360000</v>
      </c>
      <c r="CC2" s="215">
        <f>BY2+BU2+BQ2</f>
        <v>33600</v>
      </c>
      <c r="CD2" s="215">
        <f>BZ2+BV2+BR2</f>
        <v>17774400000</v>
      </c>
      <c r="CE2" s="219">
        <f>CA2+BW2+BS2</f>
        <v>3360</v>
      </c>
      <c r="CF2" s="219">
        <f>CB2+BX2+BT2</f>
        <v>1777440000</v>
      </c>
      <c r="CG2" s="241">
        <f>CA2+BW2+BS2+BK2+BG2+BC2+AU2+AQ2+AM2+AE2+AA2+W2</f>
        <v>12000</v>
      </c>
      <c r="CH2" s="241">
        <f>CB2+BX2+BT2+BL2+BH2+BD2+AV2+AR2+AN2+AF2+AB2+X2</f>
        <v>6348000000</v>
      </c>
      <c r="CI2" s="241">
        <f>CG2-R2</f>
        <v>0</v>
      </c>
      <c r="CJ2" s="241"/>
      <c r="CK2" s="241"/>
      <c r="CL2" s="241"/>
      <c r="CM2" s="241"/>
    </row>
    <row r="3" spans="1:137" ht="41.25" customHeight="1" x14ac:dyDescent="0.35">
      <c r="A3" s="20" t="s">
        <v>11</v>
      </c>
      <c r="B3" s="20" t="s">
        <v>465</v>
      </c>
      <c r="C3" s="5" t="s">
        <v>13</v>
      </c>
      <c r="D3" s="6" t="s">
        <v>10</v>
      </c>
      <c r="E3" s="6">
        <v>12</v>
      </c>
      <c r="F3" s="6">
        <v>1</v>
      </c>
      <c r="G3" s="7">
        <v>323000</v>
      </c>
      <c r="H3" s="8">
        <f t="shared" ref="H3:H66" si="31">G3/F3</f>
        <v>323000</v>
      </c>
      <c r="I3" s="12">
        <f t="shared" si="0"/>
        <v>72000</v>
      </c>
      <c r="J3" s="13">
        <f t="shared" si="0"/>
        <v>864000</v>
      </c>
      <c r="K3" s="14">
        <v>864000</v>
      </c>
      <c r="L3" s="14">
        <f t="shared" si="1"/>
        <v>279072000000</v>
      </c>
      <c r="M3" s="218">
        <f t="shared" si="2"/>
        <v>45000</v>
      </c>
      <c r="N3" s="218">
        <f t="shared" si="2"/>
        <v>540000</v>
      </c>
      <c r="O3" s="230">
        <v>540000</v>
      </c>
      <c r="P3" s="17">
        <f t="shared" si="3"/>
        <v>174420000000</v>
      </c>
      <c r="Q3" s="237">
        <v>0</v>
      </c>
      <c r="R3" s="8">
        <f t="shared" si="4"/>
        <v>0</v>
      </c>
      <c r="S3" s="212">
        <f t="shared" si="5"/>
        <v>540000</v>
      </c>
      <c r="T3" s="212">
        <f t="shared" si="6"/>
        <v>174420000000</v>
      </c>
      <c r="U3" s="215">
        <v>27000</v>
      </c>
      <c r="V3" s="215">
        <f t="shared" si="7"/>
        <v>8721000000</v>
      </c>
      <c r="W3" s="215">
        <f t="shared" ref="W3:W66" si="32">U3*Q3</f>
        <v>0</v>
      </c>
      <c r="X3" s="215">
        <f t="shared" si="8"/>
        <v>0</v>
      </c>
      <c r="Y3" s="221">
        <v>37800</v>
      </c>
      <c r="Z3" s="221">
        <f t="shared" si="9"/>
        <v>12209400000</v>
      </c>
      <c r="AA3" s="221">
        <f t="shared" ref="AA3:AA66" si="33">Y3*Q3</f>
        <v>0</v>
      </c>
      <c r="AB3" s="221">
        <f t="shared" si="10"/>
        <v>0</v>
      </c>
      <c r="AC3" s="215">
        <v>37800</v>
      </c>
      <c r="AD3" s="215">
        <f t="shared" si="11"/>
        <v>12209400000</v>
      </c>
      <c r="AE3" s="215">
        <f t="shared" ref="AE3:AE66" si="34">AC3*Q3</f>
        <v>0</v>
      </c>
      <c r="AF3" s="215">
        <f t="shared" si="12"/>
        <v>0</v>
      </c>
      <c r="AG3" s="215">
        <f t="shared" ref="AG3:AJ66" si="35">AC3+Y3+U3</f>
        <v>102600</v>
      </c>
      <c r="AH3" s="215">
        <f t="shared" si="35"/>
        <v>33139800000</v>
      </c>
      <c r="AI3" s="215">
        <f t="shared" si="35"/>
        <v>0</v>
      </c>
      <c r="AJ3" s="215">
        <f t="shared" si="35"/>
        <v>0</v>
      </c>
      <c r="AK3" s="214">
        <v>37800</v>
      </c>
      <c r="AL3" s="215">
        <f t="shared" si="13"/>
        <v>12209400000</v>
      </c>
      <c r="AM3" s="215">
        <f t="shared" ref="AM3:AM66" si="36">AK3*Q3</f>
        <v>0</v>
      </c>
      <c r="AN3" s="215">
        <f t="shared" si="14"/>
        <v>0</v>
      </c>
      <c r="AO3" s="215">
        <v>43200</v>
      </c>
      <c r="AP3" s="215">
        <f t="shared" si="15"/>
        <v>13953600000</v>
      </c>
      <c r="AQ3" s="215">
        <f t="shared" ref="AQ3:AQ66" si="37">AO3*Q3</f>
        <v>0</v>
      </c>
      <c r="AR3" s="215">
        <f t="shared" si="16"/>
        <v>0</v>
      </c>
      <c r="AS3" s="215">
        <v>32400</v>
      </c>
      <c r="AT3" s="215">
        <f t="shared" si="17"/>
        <v>10465200000</v>
      </c>
      <c r="AU3" s="215">
        <f t="shared" ref="AU3:AU66" si="38">AS3*Q3</f>
        <v>0</v>
      </c>
      <c r="AV3" s="215">
        <f t="shared" si="18"/>
        <v>0</v>
      </c>
      <c r="AW3" s="215">
        <f t="shared" ref="AW3:AZ66" si="39">AS3+AO3+AK3</f>
        <v>113400</v>
      </c>
      <c r="AX3" s="215">
        <f t="shared" si="39"/>
        <v>36628200000</v>
      </c>
      <c r="AY3" s="215">
        <f t="shared" si="39"/>
        <v>0</v>
      </c>
      <c r="AZ3" s="215">
        <f t="shared" si="39"/>
        <v>0</v>
      </c>
      <c r="BA3" s="215">
        <v>59400</v>
      </c>
      <c r="BB3" s="215">
        <f t="shared" si="19"/>
        <v>19186200000</v>
      </c>
      <c r="BC3" s="215">
        <f t="shared" ref="BC3:BC66" si="40">BA3*Q3</f>
        <v>0</v>
      </c>
      <c r="BD3" s="215">
        <f t="shared" si="20"/>
        <v>0</v>
      </c>
      <c r="BE3" s="214">
        <v>59400</v>
      </c>
      <c r="BF3" s="215">
        <f t="shared" si="21"/>
        <v>19186200000</v>
      </c>
      <c r="BG3" s="215">
        <f t="shared" ref="BG3:BG66" si="41">BE3*Q3</f>
        <v>0</v>
      </c>
      <c r="BH3" s="215">
        <f t="shared" si="22"/>
        <v>0</v>
      </c>
      <c r="BI3" s="215">
        <v>54000</v>
      </c>
      <c r="BJ3" s="215">
        <f t="shared" si="23"/>
        <v>17442000000</v>
      </c>
      <c r="BK3" s="215">
        <f t="shared" ref="BK3:BK66" si="42">BI3*Q3</f>
        <v>0</v>
      </c>
      <c r="BL3" s="215">
        <f t="shared" si="24"/>
        <v>0</v>
      </c>
      <c r="BM3" s="215">
        <f t="shared" ref="BM3:BN66" si="43">BI3+BE3+BA3</f>
        <v>172800</v>
      </c>
      <c r="BN3" s="215">
        <f t="shared" si="43"/>
        <v>55814400000</v>
      </c>
      <c r="BO3" s="215">
        <f t="shared" ref="BO3:BO66" si="44">BK3+BH3+BC3</f>
        <v>0</v>
      </c>
      <c r="BP3" s="215">
        <f t="shared" ref="BP3:BP66" si="45">BL3+BH3+BD3</f>
        <v>0</v>
      </c>
      <c r="BQ3" s="215">
        <v>59400</v>
      </c>
      <c r="BR3" s="215">
        <f t="shared" si="25"/>
        <v>19186200000</v>
      </c>
      <c r="BS3" s="215">
        <f t="shared" ref="BS3:BS66" si="46">BQ3*Q3</f>
        <v>0</v>
      </c>
      <c r="BT3" s="215">
        <f t="shared" si="26"/>
        <v>0</v>
      </c>
      <c r="BU3" s="215">
        <v>54000</v>
      </c>
      <c r="BV3" s="215">
        <f t="shared" si="27"/>
        <v>17442000000</v>
      </c>
      <c r="BW3" s="215">
        <f t="shared" ref="BW3:BW66" si="47">BU3*Q3</f>
        <v>0</v>
      </c>
      <c r="BX3" s="215">
        <f t="shared" si="28"/>
        <v>0</v>
      </c>
      <c r="BY3" s="215">
        <v>37800</v>
      </c>
      <c r="BZ3" s="215">
        <f t="shared" si="29"/>
        <v>12209400000</v>
      </c>
      <c r="CA3" s="215">
        <f t="shared" ref="CA3:CA66" si="48">BY3*Q3</f>
        <v>0</v>
      </c>
      <c r="CB3" s="215">
        <f t="shared" si="30"/>
        <v>0</v>
      </c>
      <c r="CC3" s="215">
        <f t="shared" ref="CC3:CF66" si="49">BY3+BU3+BQ3</f>
        <v>151200</v>
      </c>
      <c r="CD3" s="215">
        <f t="shared" si="49"/>
        <v>48837600000</v>
      </c>
      <c r="CE3" s="219">
        <f t="shared" si="49"/>
        <v>0</v>
      </c>
      <c r="CF3" s="219">
        <f t="shared" si="49"/>
        <v>0</v>
      </c>
      <c r="CG3" s="241">
        <f t="shared" ref="CG3:CH66" si="50">CA3+BW3+BS3+BK3+BG3+BC3+AU3+AQ3+AM3+AE3+AA3+W3</f>
        <v>0</v>
      </c>
      <c r="CH3" s="241">
        <f t="shared" si="50"/>
        <v>0</v>
      </c>
      <c r="CI3" s="241">
        <f t="shared" ref="CI3:CI66" si="51">CG3-R3</f>
        <v>0</v>
      </c>
      <c r="CJ3" s="241"/>
      <c r="CK3" s="241"/>
      <c r="CL3" s="241"/>
      <c r="CM3" s="241"/>
    </row>
    <row r="4" spans="1:137" ht="33" customHeight="1" x14ac:dyDescent="0.35">
      <c r="A4" s="20" t="s">
        <v>11</v>
      </c>
      <c r="B4" s="20" t="s">
        <v>466</v>
      </c>
      <c r="C4" s="5" t="s">
        <v>14</v>
      </c>
      <c r="D4" s="6" t="s">
        <v>10</v>
      </c>
      <c r="E4" s="6">
        <v>12</v>
      </c>
      <c r="F4" s="6">
        <v>1</v>
      </c>
      <c r="G4" s="7">
        <v>500000</v>
      </c>
      <c r="H4" s="8">
        <f t="shared" si="31"/>
        <v>500000</v>
      </c>
      <c r="I4" s="12">
        <f t="shared" si="0"/>
        <v>36000</v>
      </c>
      <c r="J4" s="13">
        <f t="shared" si="0"/>
        <v>432000</v>
      </c>
      <c r="K4" s="14">
        <v>432000</v>
      </c>
      <c r="L4" s="14">
        <f t="shared" si="1"/>
        <v>216000000000</v>
      </c>
      <c r="M4" s="218">
        <f t="shared" si="2"/>
        <v>30000</v>
      </c>
      <c r="N4" s="218">
        <f t="shared" si="2"/>
        <v>360000</v>
      </c>
      <c r="O4" s="230">
        <v>360000</v>
      </c>
      <c r="P4" s="17">
        <f t="shared" si="3"/>
        <v>180000000000</v>
      </c>
      <c r="Q4" s="237">
        <v>0</v>
      </c>
      <c r="R4" s="8">
        <f t="shared" si="4"/>
        <v>0</v>
      </c>
      <c r="S4" s="212">
        <f t="shared" si="5"/>
        <v>360000</v>
      </c>
      <c r="T4" s="212">
        <f t="shared" si="6"/>
        <v>180000000000</v>
      </c>
      <c r="U4" s="215">
        <v>18000</v>
      </c>
      <c r="V4" s="215">
        <f t="shared" si="7"/>
        <v>9000000000</v>
      </c>
      <c r="W4" s="215">
        <f t="shared" si="32"/>
        <v>0</v>
      </c>
      <c r="X4" s="215">
        <f t="shared" si="8"/>
        <v>0</v>
      </c>
      <c r="Y4" s="221">
        <v>25200.000000000004</v>
      </c>
      <c r="Z4" s="221">
        <f t="shared" si="9"/>
        <v>12600000000.000002</v>
      </c>
      <c r="AA4" s="221">
        <f t="shared" si="33"/>
        <v>0</v>
      </c>
      <c r="AB4" s="221">
        <f t="shared" si="10"/>
        <v>0</v>
      </c>
      <c r="AC4" s="215">
        <v>25200.000000000004</v>
      </c>
      <c r="AD4" s="215">
        <f t="shared" si="11"/>
        <v>12600000000.000002</v>
      </c>
      <c r="AE4" s="215">
        <f t="shared" si="34"/>
        <v>0</v>
      </c>
      <c r="AF4" s="215">
        <f t="shared" si="12"/>
        <v>0</v>
      </c>
      <c r="AG4" s="215">
        <f t="shared" si="35"/>
        <v>68400</v>
      </c>
      <c r="AH4" s="215">
        <f t="shared" si="35"/>
        <v>34200000000.000004</v>
      </c>
      <c r="AI4" s="215">
        <f t="shared" si="35"/>
        <v>0</v>
      </c>
      <c r="AJ4" s="215">
        <f t="shared" si="35"/>
        <v>0</v>
      </c>
      <c r="AK4" s="214">
        <v>25200.000000000004</v>
      </c>
      <c r="AL4" s="215">
        <f t="shared" si="13"/>
        <v>12600000000.000002</v>
      </c>
      <c r="AM4" s="215">
        <f t="shared" si="36"/>
        <v>0</v>
      </c>
      <c r="AN4" s="215">
        <f t="shared" si="14"/>
        <v>0</v>
      </c>
      <c r="AO4" s="215">
        <v>28800</v>
      </c>
      <c r="AP4" s="215">
        <f t="shared" si="15"/>
        <v>14400000000</v>
      </c>
      <c r="AQ4" s="215">
        <f t="shared" si="37"/>
        <v>0</v>
      </c>
      <c r="AR4" s="215">
        <f t="shared" si="16"/>
        <v>0</v>
      </c>
      <c r="AS4" s="215">
        <v>21600</v>
      </c>
      <c r="AT4" s="215">
        <f t="shared" si="17"/>
        <v>10800000000</v>
      </c>
      <c r="AU4" s="215">
        <f t="shared" si="38"/>
        <v>0</v>
      </c>
      <c r="AV4" s="215">
        <f t="shared" si="18"/>
        <v>0</v>
      </c>
      <c r="AW4" s="215">
        <f t="shared" si="39"/>
        <v>75600</v>
      </c>
      <c r="AX4" s="215">
        <f t="shared" si="39"/>
        <v>37800000000</v>
      </c>
      <c r="AY4" s="215">
        <f t="shared" si="39"/>
        <v>0</v>
      </c>
      <c r="AZ4" s="215">
        <f t="shared" si="39"/>
        <v>0</v>
      </c>
      <c r="BA4" s="215">
        <v>39600</v>
      </c>
      <c r="BB4" s="215">
        <f t="shared" si="19"/>
        <v>19800000000</v>
      </c>
      <c r="BC4" s="215">
        <f t="shared" si="40"/>
        <v>0</v>
      </c>
      <c r="BD4" s="215">
        <f t="shared" si="20"/>
        <v>0</v>
      </c>
      <c r="BE4" s="214">
        <v>39600</v>
      </c>
      <c r="BF4" s="215">
        <f t="shared" si="21"/>
        <v>19800000000</v>
      </c>
      <c r="BG4" s="215">
        <f t="shared" si="41"/>
        <v>0</v>
      </c>
      <c r="BH4" s="215">
        <f t="shared" si="22"/>
        <v>0</v>
      </c>
      <c r="BI4" s="215">
        <v>36000</v>
      </c>
      <c r="BJ4" s="215">
        <f t="shared" si="23"/>
        <v>18000000000</v>
      </c>
      <c r="BK4" s="215">
        <f t="shared" si="42"/>
        <v>0</v>
      </c>
      <c r="BL4" s="215">
        <f t="shared" si="24"/>
        <v>0</v>
      </c>
      <c r="BM4" s="215">
        <f t="shared" si="43"/>
        <v>115200</v>
      </c>
      <c r="BN4" s="215">
        <f t="shared" si="43"/>
        <v>57600000000</v>
      </c>
      <c r="BO4" s="215">
        <f t="shared" si="44"/>
        <v>0</v>
      </c>
      <c r="BP4" s="215">
        <f t="shared" si="45"/>
        <v>0</v>
      </c>
      <c r="BQ4" s="215">
        <v>39600</v>
      </c>
      <c r="BR4" s="215">
        <f t="shared" si="25"/>
        <v>19800000000</v>
      </c>
      <c r="BS4" s="215">
        <f t="shared" si="46"/>
        <v>0</v>
      </c>
      <c r="BT4" s="215">
        <f t="shared" si="26"/>
        <v>0</v>
      </c>
      <c r="BU4" s="215">
        <v>36000</v>
      </c>
      <c r="BV4" s="215">
        <f t="shared" si="27"/>
        <v>18000000000</v>
      </c>
      <c r="BW4" s="215">
        <f t="shared" si="47"/>
        <v>0</v>
      </c>
      <c r="BX4" s="215">
        <f t="shared" si="28"/>
        <v>0</v>
      </c>
      <c r="BY4" s="215">
        <v>25200.000000000004</v>
      </c>
      <c r="BZ4" s="215">
        <f t="shared" si="29"/>
        <v>12600000000.000002</v>
      </c>
      <c r="CA4" s="215">
        <f t="shared" si="48"/>
        <v>0</v>
      </c>
      <c r="CB4" s="215">
        <f t="shared" si="30"/>
        <v>0</v>
      </c>
      <c r="CC4" s="215">
        <f t="shared" si="49"/>
        <v>100800</v>
      </c>
      <c r="CD4" s="215">
        <f t="shared" si="49"/>
        <v>50400000000</v>
      </c>
      <c r="CE4" s="219">
        <f t="shared" si="49"/>
        <v>0</v>
      </c>
      <c r="CF4" s="219">
        <f t="shared" si="49"/>
        <v>0</v>
      </c>
      <c r="CG4" s="241">
        <f t="shared" si="50"/>
        <v>0</v>
      </c>
      <c r="CH4" s="241">
        <f t="shared" si="50"/>
        <v>0</v>
      </c>
      <c r="CI4" s="241">
        <f t="shared" si="51"/>
        <v>0</v>
      </c>
      <c r="CJ4" s="241"/>
      <c r="CK4" s="241"/>
      <c r="CL4" s="241"/>
      <c r="CM4" s="241"/>
    </row>
    <row r="5" spans="1:137" ht="18" x14ac:dyDescent="0.35">
      <c r="A5" s="20" t="s">
        <v>164</v>
      </c>
      <c r="B5" s="20" t="s">
        <v>467</v>
      </c>
      <c r="C5" s="5" t="s">
        <v>9</v>
      </c>
      <c r="D5" s="6" t="s">
        <v>394</v>
      </c>
      <c r="E5" s="6">
        <v>12</v>
      </c>
      <c r="F5" s="6">
        <v>1</v>
      </c>
      <c r="G5" s="7">
        <v>585480</v>
      </c>
      <c r="H5" s="8">
        <f t="shared" si="31"/>
        <v>585480</v>
      </c>
      <c r="I5" s="12">
        <f t="shared" si="0"/>
        <v>2160</v>
      </c>
      <c r="J5" s="13">
        <f t="shared" si="0"/>
        <v>25920</v>
      </c>
      <c r="K5" s="14">
        <v>25920</v>
      </c>
      <c r="L5" s="14">
        <f t="shared" si="1"/>
        <v>15175641600</v>
      </c>
      <c r="M5" s="218">
        <f t="shared" si="2"/>
        <v>2160</v>
      </c>
      <c r="N5" s="218">
        <f t="shared" si="2"/>
        <v>25920</v>
      </c>
      <c r="O5" s="230">
        <v>25920</v>
      </c>
      <c r="P5" s="17">
        <f t="shared" si="3"/>
        <v>15175641600</v>
      </c>
      <c r="Q5" s="237">
        <v>0.3</v>
      </c>
      <c r="R5" s="8">
        <f t="shared" si="4"/>
        <v>7776</v>
      </c>
      <c r="S5" s="212">
        <f t="shared" si="5"/>
        <v>33696</v>
      </c>
      <c r="T5" s="212">
        <f t="shared" si="6"/>
        <v>19728334080</v>
      </c>
      <c r="U5" s="215">
        <v>1296</v>
      </c>
      <c r="V5" s="215">
        <f t="shared" si="7"/>
        <v>758782080</v>
      </c>
      <c r="W5" s="215">
        <f t="shared" si="32"/>
        <v>388.8</v>
      </c>
      <c r="X5" s="215">
        <f t="shared" si="8"/>
        <v>227634624</v>
      </c>
      <c r="Y5" s="221">
        <v>1814.4</v>
      </c>
      <c r="Z5" s="221">
        <f t="shared" si="9"/>
        <v>1062294912</v>
      </c>
      <c r="AA5" s="221">
        <f t="shared" si="33"/>
        <v>544.32000000000005</v>
      </c>
      <c r="AB5" s="221">
        <f t="shared" si="10"/>
        <v>318688473.60000002</v>
      </c>
      <c r="AC5" s="215">
        <v>1814.4</v>
      </c>
      <c r="AD5" s="215">
        <f t="shared" si="11"/>
        <v>1062294912</v>
      </c>
      <c r="AE5" s="215">
        <f t="shared" si="34"/>
        <v>544.32000000000005</v>
      </c>
      <c r="AF5" s="215">
        <f t="shared" si="12"/>
        <v>318688473.60000002</v>
      </c>
      <c r="AG5" s="215">
        <f t="shared" si="35"/>
        <v>4924.8</v>
      </c>
      <c r="AH5" s="215">
        <f t="shared" si="35"/>
        <v>2883371904</v>
      </c>
      <c r="AI5" s="215">
        <f t="shared" si="35"/>
        <v>1477.44</v>
      </c>
      <c r="AJ5" s="215">
        <f t="shared" si="35"/>
        <v>865011571.20000005</v>
      </c>
      <c r="AK5" s="214">
        <v>1814.4</v>
      </c>
      <c r="AL5" s="215">
        <f t="shared" si="13"/>
        <v>1062294912</v>
      </c>
      <c r="AM5" s="215">
        <f t="shared" si="36"/>
        <v>544.32000000000005</v>
      </c>
      <c r="AN5" s="215">
        <f t="shared" si="14"/>
        <v>318688473.60000002</v>
      </c>
      <c r="AO5" s="215">
        <v>2073.6</v>
      </c>
      <c r="AP5" s="215">
        <f t="shared" si="15"/>
        <v>1214051328</v>
      </c>
      <c r="AQ5" s="215">
        <f t="shared" si="37"/>
        <v>622.07999999999993</v>
      </c>
      <c r="AR5" s="215">
        <f t="shared" si="16"/>
        <v>364215398.39999998</v>
      </c>
      <c r="AS5" s="215">
        <v>1555.2</v>
      </c>
      <c r="AT5" s="215">
        <f t="shared" si="17"/>
        <v>910538496</v>
      </c>
      <c r="AU5" s="215">
        <f t="shared" si="38"/>
        <v>466.56</v>
      </c>
      <c r="AV5" s="215">
        <f t="shared" si="18"/>
        <v>273161548.80000001</v>
      </c>
      <c r="AW5" s="215">
        <f t="shared" si="39"/>
        <v>5443.2000000000007</v>
      </c>
      <c r="AX5" s="215">
        <f t="shared" si="39"/>
        <v>3186884736</v>
      </c>
      <c r="AY5" s="215">
        <f t="shared" si="39"/>
        <v>1632.96</v>
      </c>
      <c r="AZ5" s="215">
        <f t="shared" si="39"/>
        <v>956065420.80000007</v>
      </c>
      <c r="BA5" s="215">
        <v>2851.2</v>
      </c>
      <c r="BB5" s="215">
        <f t="shared" si="19"/>
        <v>1669320576</v>
      </c>
      <c r="BC5" s="215">
        <f t="shared" si="40"/>
        <v>855.3599999999999</v>
      </c>
      <c r="BD5" s="215">
        <f t="shared" si="20"/>
        <v>500796172.79999995</v>
      </c>
      <c r="BE5" s="214">
        <v>2851.2</v>
      </c>
      <c r="BF5" s="215">
        <f t="shared" si="21"/>
        <v>1669320576</v>
      </c>
      <c r="BG5" s="215">
        <f t="shared" si="41"/>
        <v>855.3599999999999</v>
      </c>
      <c r="BH5" s="215">
        <f t="shared" si="22"/>
        <v>500796172.79999995</v>
      </c>
      <c r="BI5" s="215">
        <v>2592</v>
      </c>
      <c r="BJ5" s="215">
        <f t="shared" si="23"/>
        <v>1517564160</v>
      </c>
      <c r="BK5" s="215">
        <f t="shared" si="42"/>
        <v>777.6</v>
      </c>
      <c r="BL5" s="215">
        <f t="shared" si="24"/>
        <v>455269248</v>
      </c>
      <c r="BM5" s="215">
        <f t="shared" si="43"/>
        <v>8294.4</v>
      </c>
      <c r="BN5" s="215">
        <f t="shared" si="43"/>
        <v>4856205312</v>
      </c>
      <c r="BO5" s="215">
        <f t="shared" si="44"/>
        <v>500797805.75999999</v>
      </c>
      <c r="BP5" s="215">
        <f t="shared" si="45"/>
        <v>1456861593.5999999</v>
      </c>
      <c r="BQ5" s="215">
        <v>2851.2</v>
      </c>
      <c r="BR5" s="215">
        <f t="shared" si="25"/>
        <v>1669320576</v>
      </c>
      <c r="BS5" s="215">
        <f t="shared" si="46"/>
        <v>855.3599999999999</v>
      </c>
      <c r="BT5" s="215">
        <f t="shared" si="26"/>
        <v>500796172.79999995</v>
      </c>
      <c r="BU5" s="215">
        <v>2592</v>
      </c>
      <c r="BV5" s="215">
        <f t="shared" si="27"/>
        <v>1517564160</v>
      </c>
      <c r="BW5" s="215">
        <f t="shared" si="47"/>
        <v>777.6</v>
      </c>
      <c r="BX5" s="215">
        <f t="shared" si="28"/>
        <v>455269248</v>
      </c>
      <c r="BY5" s="215">
        <v>1814.4</v>
      </c>
      <c r="BZ5" s="215">
        <f t="shared" si="29"/>
        <v>1062294912</v>
      </c>
      <c r="CA5" s="215">
        <f t="shared" si="48"/>
        <v>544.32000000000005</v>
      </c>
      <c r="CB5" s="215">
        <f t="shared" si="30"/>
        <v>318688473.60000002</v>
      </c>
      <c r="CC5" s="215">
        <f t="shared" si="49"/>
        <v>7257.5999999999995</v>
      </c>
      <c r="CD5" s="215">
        <f t="shared" si="49"/>
        <v>4249179648</v>
      </c>
      <c r="CE5" s="219">
        <f t="shared" si="49"/>
        <v>2177.2799999999997</v>
      </c>
      <c r="CF5" s="219">
        <f t="shared" si="49"/>
        <v>1274753894.4000001</v>
      </c>
      <c r="CG5" s="241">
        <f t="shared" si="50"/>
        <v>7775.9999999999991</v>
      </c>
      <c r="CH5" s="241">
        <f t="shared" si="50"/>
        <v>4552692480</v>
      </c>
      <c r="CI5" s="241">
        <f t="shared" si="51"/>
        <v>0</v>
      </c>
      <c r="CJ5" s="241"/>
      <c r="CK5" s="241"/>
      <c r="CL5" s="241"/>
      <c r="CM5" s="241"/>
    </row>
    <row r="6" spans="1:137" ht="36.75" customHeight="1" x14ac:dyDescent="0.35">
      <c r="A6" s="20" t="s">
        <v>11</v>
      </c>
      <c r="B6" s="20" t="s">
        <v>468</v>
      </c>
      <c r="C6" s="91" t="s">
        <v>552</v>
      </c>
      <c r="D6" s="6" t="s">
        <v>82</v>
      </c>
      <c r="E6" s="6">
        <v>12</v>
      </c>
      <c r="F6" s="6">
        <v>1</v>
      </c>
      <c r="G6" s="7">
        <v>253000</v>
      </c>
      <c r="H6" s="8">
        <f t="shared" si="31"/>
        <v>253000</v>
      </c>
      <c r="I6" s="12">
        <f t="shared" si="0"/>
        <v>72000</v>
      </c>
      <c r="J6" s="13">
        <f t="shared" si="0"/>
        <v>864000</v>
      </c>
      <c r="K6" s="14">
        <v>864000</v>
      </c>
      <c r="L6" s="14">
        <f t="shared" si="1"/>
        <v>218592000000</v>
      </c>
      <c r="M6" s="218">
        <f t="shared" si="2"/>
        <v>30000</v>
      </c>
      <c r="N6" s="218">
        <f t="shared" si="2"/>
        <v>360000</v>
      </c>
      <c r="O6" s="238">
        <v>360000</v>
      </c>
      <c r="P6" s="17">
        <f t="shared" si="3"/>
        <v>91080000000</v>
      </c>
      <c r="Q6" s="237">
        <v>0.3</v>
      </c>
      <c r="R6" s="8">
        <f t="shared" si="4"/>
        <v>108000</v>
      </c>
      <c r="S6" s="212">
        <f t="shared" si="5"/>
        <v>468000</v>
      </c>
      <c r="T6" s="212">
        <f t="shared" si="6"/>
        <v>118404000000</v>
      </c>
      <c r="U6" s="215">
        <v>18000</v>
      </c>
      <c r="V6" s="215">
        <f t="shared" si="7"/>
        <v>4554000000</v>
      </c>
      <c r="W6" s="215">
        <f t="shared" si="32"/>
        <v>5400</v>
      </c>
      <c r="X6" s="215">
        <f t="shared" si="8"/>
        <v>1366200000</v>
      </c>
      <c r="Y6" s="221">
        <v>25200.000000000004</v>
      </c>
      <c r="Z6" s="221">
        <f t="shared" si="9"/>
        <v>6375600000.000001</v>
      </c>
      <c r="AA6" s="221">
        <f t="shared" si="33"/>
        <v>7560.0000000000009</v>
      </c>
      <c r="AB6" s="221">
        <f t="shared" si="10"/>
        <v>1912680000.0000002</v>
      </c>
      <c r="AC6" s="215">
        <v>25200.000000000004</v>
      </c>
      <c r="AD6" s="215">
        <f t="shared" si="11"/>
        <v>6375600000.000001</v>
      </c>
      <c r="AE6" s="215">
        <f t="shared" si="34"/>
        <v>7560.0000000000009</v>
      </c>
      <c r="AF6" s="215">
        <f t="shared" si="12"/>
        <v>1912680000.0000002</v>
      </c>
      <c r="AG6" s="215">
        <f t="shared" si="35"/>
        <v>68400</v>
      </c>
      <c r="AH6" s="215">
        <f t="shared" si="35"/>
        <v>17305200000</v>
      </c>
      <c r="AI6" s="215">
        <f t="shared" si="35"/>
        <v>20520</v>
      </c>
      <c r="AJ6" s="215">
        <f t="shared" si="35"/>
        <v>5191560000</v>
      </c>
      <c r="AK6" s="214">
        <v>25200.000000000004</v>
      </c>
      <c r="AL6" s="215">
        <f t="shared" si="13"/>
        <v>6375600000.000001</v>
      </c>
      <c r="AM6" s="215">
        <f t="shared" si="36"/>
        <v>7560.0000000000009</v>
      </c>
      <c r="AN6" s="215">
        <f t="shared" si="14"/>
        <v>1912680000.0000002</v>
      </c>
      <c r="AO6" s="215">
        <v>28800</v>
      </c>
      <c r="AP6" s="215">
        <f t="shared" si="15"/>
        <v>7286400000</v>
      </c>
      <c r="AQ6" s="215">
        <f t="shared" si="37"/>
        <v>8640</v>
      </c>
      <c r="AR6" s="215">
        <f t="shared" si="16"/>
        <v>2185920000</v>
      </c>
      <c r="AS6" s="215">
        <v>21600</v>
      </c>
      <c r="AT6" s="215">
        <f t="shared" si="17"/>
        <v>5464800000</v>
      </c>
      <c r="AU6" s="215">
        <f t="shared" si="38"/>
        <v>6480</v>
      </c>
      <c r="AV6" s="215">
        <f t="shared" si="18"/>
        <v>1639440000</v>
      </c>
      <c r="AW6" s="215">
        <f t="shared" si="39"/>
        <v>75600</v>
      </c>
      <c r="AX6" s="215">
        <f t="shared" si="39"/>
        <v>19126800000</v>
      </c>
      <c r="AY6" s="215">
        <f t="shared" si="39"/>
        <v>22680</v>
      </c>
      <c r="AZ6" s="215">
        <f t="shared" si="39"/>
        <v>5738040000</v>
      </c>
      <c r="BA6" s="215">
        <v>39600</v>
      </c>
      <c r="BB6" s="215">
        <f t="shared" si="19"/>
        <v>10018800000</v>
      </c>
      <c r="BC6" s="215">
        <f t="shared" si="40"/>
        <v>11880</v>
      </c>
      <c r="BD6" s="215">
        <f t="shared" si="20"/>
        <v>3005640000</v>
      </c>
      <c r="BE6" s="214">
        <v>39600</v>
      </c>
      <c r="BF6" s="215">
        <f t="shared" si="21"/>
        <v>10018800000</v>
      </c>
      <c r="BG6" s="215">
        <f t="shared" si="41"/>
        <v>11880</v>
      </c>
      <c r="BH6" s="215">
        <f t="shared" si="22"/>
        <v>3005640000</v>
      </c>
      <c r="BI6" s="215">
        <v>36000</v>
      </c>
      <c r="BJ6" s="215">
        <f t="shared" si="23"/>
        <v>9108000000</v>
      </c>
      <c r="BK6" s="215">
        <f t="shared" si="42"/>
        <v>10800</v>
      </c>
      <c r="BL6" s="215">
        <f t="shared" si="24"/>
        <v>2732400000</v>
      </c>
      <c r="BM6" s="215">
        <f t="shared" si="43"/>
        <v>115200</v>
      </c>
      <c r="BN6" s="215">
        <f t="shared" si="43"/>
        <v>29145600000</v>
      </c>
      <c r="BO6" s="215">
        <f t="shared" si="44"/>
        <v>3005662680</v>
      </c>
      <c r="BP6" s="215">
        <f t="shared" si="45"/>
        <v>8743680000</v>
      </c>
      <c r="BQ6" s="215">
        <v>39600</v>
      </c>
      <c r="BR6" s="215">
        <f t="shared" si="25"/>
        <v>10018800000</v>
      </c>
      <c r="BS6" s="215">
        <f t="shared" si="46"/>
        <v>11880</v>
      </c>
      <c r="BT6" s="215">
        <f t="shared" si="26"/>
        <v>3005640000</v>
      </c>
      <c r="BU6" s="215">
        <v>36000</v>
      </c>
      <c r="BV6" s="215">
        <f t="shared" si="27"/>
        <v>9108000000</v>
      </c>
      <c r="BW6" s="215">
        <f t="shared" si="47"/>
        <v>10800</v>
      </c>
      <c r="BX6" s="215">
        <f t="shared" si="28"/>
        <v>2732400000</v>
      </c>
      <c r="BY6" s="215">
        <v>25200.000000000004</v>
      </c>
      <c r="BZ6" s="215">
        <f t="shared" si="29"/>
        <v>6375600000.000001</v>
      </c>
      <c r="CA6" s="215">
        <f t="shared" si="48"/>
        <v>7560.0000000000009</v>
      </c>
      <c r="CB6" s="215">
        <f t="shared" si="30"/>
        <v>1912680000.0000002</v>
      </c>
      <c r="CC6" s="215">
        <f t="shared" si="49"/>
        <v>100800</v>
      </c>
      <c r="CD6" s="215">
        <f t="shared" si="49"/>
        <v>25502400000</v>
      </c>
      <c r="CE6" s="219">
        <f t="shared" si="49"/>
        <v>30240</v>
      </c>
      <c r="CF6" s="219">
        <f t="shared" si="49"/>
        <v>7650720000</v>
      </c>
      <c r="CG6" s="241">
        <f t="shared" si="50"/>
        <v>108000</v>
      </c>
      <c r="CH6" s="241">
        <f t="shared" si="50"/>
        <v>27324000000</v>
      </c>
      <c r="CI6" s="241">
        <f t="shared" si="51"/>
        <v>0</v>
      </c>
      <c r="CJ6" s="241"/>
      <c r="CK6" s="241"/>
      <c r="CL6" s="241"/>
      <c r="CM6" s="241"/>
    </row>
    <row r="7" spans="1:137" ht="18" x14ac:dyDescent="0.35">
      <c r="A7" s="43" t="s">
        <v>11</v>
      </c>
      <c r="B7" s="20" t="s">
        <v>786</v>
      </c>
      <c r="C7" s="91" t="s">
        <v>785</v>
      </c>
      <c r="D7" s="140" t="s">
        <v>446</v>
      </c>
      <c r="E7" s="20">
        <v>12</v>
      </c>
      <c r="F7" s="6">
        <v>1</v>
      </c>
      <c r="G7" s="7"/>
      <c r="H7" s="8">
        <f t="shared" si="31"/>
        <v>0</v>
      </c>
      <c r="I7" s="12">
        <f>(K7/F7)/E7</f>
        <v>3200</v>
      </c>
      <c r="J7" s="13">
        <f t="shared" si="0"/>
        <v>38400</v>
      </c>
      <c r="K7" s="14">
        <v>38400</v>
      </c>
      <c r="L7" s="14">
        <f t="shared" si="1"/>
        <v>0</v>
      </c>
      <c r="M7" s="218">
        <f t="shared" si="2"/>
        <v>0</v>
      </c>
      <c r="N7" s="218">
        <f t="shared" si="2"/>
        <v>0</v>
      </c>
      <c r="O7" s="17"/>
      <c r="P7" s="17">
        <f t="shared" si="3"/>
        <v>0</v>
      </c>
      <c r="Q7" s="237">
        <v>0</v>
      </c>
      <c r="R7" s="8">
        <f t="shared" si="4"/>
        <v>0</v>
      </c>
      <c r="S7" s="212">
        <f t="shared" si="5"/>
        <v>0</v>
      </c>
      <c r="T7" s="212">
        <f t="shared" si="6"/>
        <v>0</v>
      </c>
      <c r="U7" s="215">
        <v>0</v>
      </c>
      <c r="V7" s="215">
        <f t="shared" si="7"/>
        <v>0</v>
      </c>
      <c r="W7" s="215">
        <f t="shared" si="32"/>
        <v>0</v>
      </c>
      <c r="X7" s="215">
        <f t="shared" si="8"/>
        <v>0</v>
      </c>
      <c r="Y7" s="221">
        <v>0</v>
      </c>
      <c r="Z7" s="221">
        <f t="shared" si="9"/>
        <v>0</v>
      </c>
      <c r="AA7" s="221">
        <f t="shared" si="33"/>
        <v>0</v>
      </c>
      <c r="AB7" s="221">
        <f t="shared" si="10"/>
        <v>0</v>
      </c>
      <c r="AC7" s="215">
        <v>0</v>
      </c>
      <c r="AD7" s="215">
        <f t="shared" si="11"/>
        <v>0</v>
      </c>
      <c r="AE7" s="215">
        <f t="shared" si="34"/>
        <v>0</v>
      </c>
      <c r="AF7" s="215">
        <f t="shared" si="12"/>
        <v>0</v>
      </c>
      <c r="AG7" s="215">
        <f t="shared" si="35"/>
        <v>0</v>
      </c>
      <c r="AH7" s="215">
        <f t="shared" si="35"/>
        <v>0</v>
      </c>
      <c r="AI7" s="215">
        <f t="shared" si="35"/>
        <v>0</v>
      </c>
      <c r="AJ7" s="215">
        <f t="shared" si="35"/>
        <v>0</v>
      </c>
      <c r="AK7" s="214">
        <v>0</v>
      </c>
      <c r="AL7" s="215">
        <f t="shared" si="13"/>
        <v>0</v>
      </c>
      <c r="AM7" s="215">
        <f t="shared" si="36"/>
        <v>0</v>
      </c>
      <c r="AN7" s="215">
        <f t="shared" si="14"/>
        <v>0</v>
      </c>
      <c r="AO7" s="215">
        <v>0</v>
      </c>
      <c r="AP7" s="215">
        <f t="shared" si="15"/>
        <v>0</v>
      </c>
      <c r="AQ7" s="215">
        <f t="shared" si="37"/>
        <v>0</v>
      </c>
      <c r="AR7" s="215">
        <f t="shared" si="16"/>
        <v>0</v>
      </c>
      <c r="AS7" s="215">
        <v>0</v>
      </c>
      <c r="AT7" s="215">
        <f t="shared" si="17"/>
        <v>0</v>
      </c>
      <c r="AU7" s="215">
        <f t="shared" si="38"/>
        <v>0</v>
      </c>
      <c r="AV7" s="215">
        <f t="shared" si="18"/>
        <v>0</v>
      </c>
      <c r="AW7" s="215">
        <f t="shared" si="39"/>
        <v>0</v>
      </c>
      <c r="AX7" s="215">
        <f t="shared" si="39"/>
        <v>0</v>
      </c>
      <c r="AY7" s="215">
        <f t="shared" si="39"/>
        <v>0</v>
      </c>
      <c r="AZ7" s="215">
        <f t="shared" si="39"/>
        <v>0</v>
      </c>
      <c r="BA7" s="215">
        <v>0</v>
      </c>
      <c r="BB7" s="215">
        <f t="shared" si="19"/>
        <v>0</v>
      </c>
      <c r="BC7" s="215">
        <f t="shared" si="40"/>
        <v>0</v>
      </c>
      <c r="BD7" s="215">
        <f t="shared" si="20"/>
        <v>0</v>
      </c>
      <c r="BE7" s="214">
        <v>0</v>
      </c>
      <c r="BF7" s="215">
        <f t="shared" si="21"/>
        <v>0</v>
      </c>
      <c r="BG7" s="215">
        <f t="shared" si="41"/>
        <v>0</v>
      </c>
      <c r="BH7" s="215">
        <f t="shared" si="22"/>
        <v>0</v>
      </c>
      <c r="BI7" s="215">
        <v>0</v>
      </c>
      <c r="BJ7" s="215">
        <f t="shared" si="23"/>
        <v>0</v>
      </c>
      <c r="BK7" s="215">
        <f t="shared" si="42"/>
        <v>0</v>
      </c>
      <c r="BL7" s="215">
        <f t="shared" si="24"/>
        <v>0</v>
      </c>
      <c r="BM7" s="215">
        <f t="shared" si="43"/>
        <v>0</v>
      </c>
      <c r="BN7" s="215">
        <f t="shared" si="43"/>
        <v>0</v>
      </c>
      <c r="BO7" s="215">
        <f t="shared" si="44"/>
        <v>0</v>
      </c>
      <c r="BP7" s="215">
        <f t="shared" si="45"/>
        <v>0</v>
      </c>
      <c r="BQ7" s="215">
        <v>0</v>
      </c>
      <c r="BR7" s="215">
        <f t="shared" si="25"/>
        <v>0</v>
      </c>
      <c r="BS7" s="215">
        <f t="shared" si="46"/>
        <v>0</v>
      </c>
      <c r="BT7" s="215">
        <f t="shared" si="26"/>
        <v>0</v>
      </c>
      <c r="BU7" s="215">
        <v>0</v>
      </c>
      <c r="BV7" s="215">
        <f t="shared" si="27"/>
        <v>0</v>
      </c>
      <c r="BW7" s="215">
        <f t="shared" si="47"/>
        <v>0</v>
      </c>
      <c r="BX7" s="215">
        <f t="shared" si="28"/>
        <v>0</v>
      </c>
      <c r="BY7" s="215">
        <v>0</v>
      </c>
      <c r="BZ7" s="215">
        <f t="shared" si="29"/>
        <v>0</v>
      </c>
      <c r="CA7" s="215">
        <f t="shared" si="48"/>
        <v>0</v>
      </c>
      <c r="CB7" s="215">
        <f t="shared" si="30"/>
        <v>0</v>
      </c>
      <c r="CC7" s="215">
        <f t="shared" si="49"/>
        <v>0</v>
      </c>
      <c r="CD7" s="215">
        <f t="shared" si="49"/>
        <v>0</v>
      </c>
      <c r="CE7" s="219">
        <f t="shared" si="49"/>
        <v>0</v>
      </c>
      <c r="CF7" s="219">
        <f t="shared" si="49"/>
        <v>0</v>
      </c>
      <c r="CG7" s="241">
        <f t="shared" si="50"/>
        <v>0</v>
      </c>
      <c r="CH7" s="241">
        <f t="shared" si="50"/>
        <v>0</v>
      </c>
      <c r="CI7" s="241">
        <f t="shared" si="51"/>
        <v>0</v>
      </c>
      <c r="CJ7" s="241"/>
      <c r="CK7" s="241"/>
      <c r="CL7" s="241"/>
      <c r="CM7" s="241"/>
    </row>
    <row r="8" spans="1:137" ht="18" x14ac:dyDescent="0.35">
      <c r="A8" s="20" t="s">
        <v>11</v>
      </c>
      <c r="B8" s="20">
        <v>13050322</v>
      </c>
      <c r="C8" s="5" t="s">
        <v>185</v>
      </c>
      <c r="D8" s="6" t="s">
        <v>184</v>
      </c>
      <c r="E8" s="6">
        <v>12</v>
      </c>
      <c r="F8" s="6">
        <v>1</v>
      </c>
      <c r="G8" s="7">
        <v>172800</v>
      </c>
      <c r="H8" s="8">
        <f t="shared" si="31"/>
        <v>172800</v>
      </c>
      <c r="I8" s="12">
        <f>J8/E8</f>
        <v>3600</v>
      </c>
      <c r="J8" s="13">
        <f t="shared" si="0"/>
        <v>43200</v>
      </c>
      <c r="K8" s="14">
        <v>43200</v>
      </c>
      <c r="L8" s="14">
        <f t="shared" si="1"/>
        <v>7464960000</v>
      </c>
      <c r="M8" s="218">
        <f t="shared" si="2"/>
        <v>0</v>
      </c>
      <c r="N8" s="218">
        <f t="shared" si="2"/>
        <v>0</v>
      </c>
      <c r="O8" s="233">
        <v>0</v>
      </c>
      <c r="P8" s="17">
        <f t="shared" si="3"/>
        <v>0</v>
      </c>
      <c r="Q8" s="237">
        <v>0</v>
      </c>
      <c r="R8" s="8">
        <f t="shared" si="4"/>
        <v>0</v>
      </c>
      <c r="S8" s="212">
        <f t="shared" si="5"/>
        <v>0</v>
      </c>
      <c r="T8" s="212">
        <f t="shared" si="6"/>
        <v>0</v>
      </c>
      <c r="U8" s="215">
        <v>0</v>
      </c>
      <c r="V8" s="215">
        <f t="shared" si="7"/>
        <v>0</v>
      </c>
      <c r="W8" s="215">
        <f t="shared" si="32"/>
        <v>0</v>
      </c>
      <c r="X8" s="215">
        <f t="shared" si="8"/>
        <v>0</v>
      </c>
      <c r="Y8" s="221">
        <v>0</v>
      </c>
      <c r="Z8" s="221">
        <f t="shared" si="9"/>
        <v>0</v>
      </c>
      <c r="AA8" s="221">
        <f t="shared" si="33"/>
        <v>0</v>
      </c>
      <c r="AB8" s="221">
        <f t="shared" si="10"/>
        <v>0</v>
      </c>
      <c r="AC8" s="215">
        <v>0</v>
      </c>
      <c r="AD8" s="215">
        <f t="shared" si="11"/>
        <v>0</v>
      </c>
      <c r="AE8" s="215">
        <f t="shared" si="34"/>
        <v>0</v>
      </c>
      <c r="AF8" s="215">
        <f t="shared" si="12"/>
        <v>0</v>
      </c>
      <c r="AG8" s="215">
        <f t="shared" si="35"/>
        <v>0</v>
      </c>
      <c r="AH8" s="215">
        <f t="shared" si="35"/>
        <v>0</v>
      </c>
      <c r="AI8" s="215">
        <f t="shared" si="35"/>
        <v>0</v>
      </c>
      <c r="AJ8" s="215">
        <f t="shared" si="35"/>
        <v>0</v>
      </c>
      <c r="AK8" s="214">
        <v>0</v>
      </c>
      <c r="AL8" s="215">
        <f t="shared" si="13"/>
        <v>0</v>
      </c>
      <c r="AM8" s="215">
        <f t="shared" si="36"/>
        <v>0</v>
      </c>
      <c r="AN8" s="215">
        <f t="shared" si="14"/>
        <v>0</v>
      </c>
      <c r="AO8" s="215">
        <v>0</v>
      </c>
      <c r="AP8" s="215">
        <f t="shared" si="15"/>
        <v>0</v>
      </c>
      <c r="AQ8" s="215">
        <f t="shared" si="37"/>
        <v>0</v>
      </c>
      <c r="AR8" s="215">
        <f t="shared" si="16"/>
        <v>0</v>
      </c>
      <c r="AS8" s="215">
        <v>0</v>
      </c>
      <c r="AT8" s="215">
        <f t="shared" si="17"/>
        <v>0</v>
      </c>
      <c r="AU8" s="215">
        <f t="shared" si="38"/>
        <v>0</v>
      </c>
      <c r="AV8" s="215">
        <f t="shared" si="18"/>
        <v>0</v>
      </c>
      <c r="AW8" s="215">
        <f t="shared" si="39"/>
        <v>0</v>
      </c>
      <c r="AX8" s="215">
        <f t="shared" si="39"/>
        <v>0</v>
      </c>
      <c r="AY8" s="215">
        <f t="shared" si="39"/>
        <v>0</v>
      </c>
      <c r="AZ8" s="215">
        <f t="shared" si="39"/>
        <v>0</v>
      </c>
      <c r="BA8" s="215">
        <v>0</v>
      </c>
      <c r="BB8" s="215">
        <f t="shared" si="19"/>
        <v>0</v>
      </c>
      <c r="BC8" s="215">
        <f t="shared" si="40"/>
        <v>0</v>
      </c>
      <c r="BD8" s="215">
        <f t="shared" si="20"/>
        <v>0</v>
      </c>
      <c r="BE8" s="214">
        <v>0</v>
      </c>
      <c r="BF8" s="215">
        <f t="shared" si="21"/>
        <v>0</v>
      </c>
      <c r="BG8" s="215">
        <f t="shared" si="41"/>
        <v>0</v>
      </c>
      <c r="BH8" s="215">
        <f t="shared" si="22"/>
        <v>0</v>
      </c>
      <c r="BI8" s="215">
        <v>0</v>
      </c>
      <c r="BJ8" s="215">
        <f t="shared" si="23"/>
        <v>0</v>
      </c>
      <c r="BK8" s="215">
        <f t="shared" si="42"/>
        <v>0</v>
      </c>
      <c r="BL8" s="215">
        <f t="shared" si="24"/>
        <v>0</v>
      </c>
      <c r="BM8" s="215">
        <f t="shared" si="43"/>
        <v>0</v>
      </c>
      <c r="BN8" s="215">
        <f t="shared" si="43"/>
        <v>0</v>
      </c>
      <c r="BO8" s="215">
        <f t="shared" si="44"/>
        <v>0</v>
      </c>
      <c r="BP8" s="215">
        <f t="shared" si="45"/>
        <v>0</v>
      </c>
      <c r="BQ8" s="215">
        <v>0</v>
      </c>
      <c r="BR8" s="215">
        <f t="shared" si="25"/>
        <v>0</v>
      </c>
      <c r="BS8" s="215">
        <f t="shared" si="46"/>
        <v>0</v>
      </c>
      <c r="BT8" s="215">
        <f t="shared" si="26"/>
        <v>0</v>
      </c>
      <c r="BU8" s="215">
        <v>0</v>
      </c>
      <c r="BV8" s="215">
        <f t="shared" si="27"/>
        <v>0</v>
      </c>
      <c r="BW8" s="215">
        <f t="shared" si="47"/>
        <v>0</v>
      </c>
      <c r="BX8" s="215">
        <f t="shared" si="28"/>
        <v>0</v>
      </c>
      <c r="BY8" s="215">
        <v>0</v>
      </c>
      <c r="BZ8" s="215">
        <f t="shared" si="29"/>
        <v>0</v>
      </c>
      <c r="CA8" s="215">
        <f t="shared" si="48"/>
        <v>0</v>
      </c>
      <c r="CB8" s="215">
        <f t="shared" si="30"/>
        <v>0</v>
      </c>
      <c r="CC8" s="215">
        <f t="shared" si="49"/>
        <v>0</v>
      </c>
      <c r="CD8" s="215">
        <f t="shared" si="49"/>
        <v>0</v>
      </c>
      <c r="CE8" s="219">
        <f t="shared" si="49"/>
        <v>0</v>
      </c>
      <c r="CF8" s="219">
        <f t="shared" si="49"/>
        <v>0</v>
      </c>
      <c r="CG8" s="241">
        <f t="shared" si="50"/>
        <v>0</v>
      </c>
      <c r="CH8" s="241">
        <f t="shared" si="50"/>
        <v>0</v>
      </c>
      <c r="CI8" s="241">
        <f t="shared" si="51"/>
        <v>0</v>
      </c>
      <c r="CJ8" s="241"/>
      <c r="CK8" s="241"/>
      <c r="CL8" s="241"/>
      <c r="CM8" s="241"/>
    </row>
    <row r="9" spans="1:137" ht="18" x14ac:dyDescent="0.35">
      <c r="A9" s="20" t="s">
        <v>11</v>
      </c>
      <c r="B9" s="20">
        <v>13050321</v>
      </c>
      <c r="C9" s="5" t="s">
        <v>186</v>
      </c>
      <c r="D9" s="6" t="s">
        <v>22</v>
      </c>
      <c r="E9" s="6">
        <v>12</v>
      </c>
      <c r="F9" s="6">
        <v>1</v>
      </c>
      <c r="G9" s="7">
        <v>240000</v>
      </c>
      <c r="H9" s="8">
        <f t="shared" si="31"/>
        <v>240000</v>
      </c>
      <c r="I9" s="12">
        <f>J9/E9</f>
        <v>3600</v>
      </c>
      <c r="J9" s="13">
        <f t="shared" si="0"/>
        <v>43200</v>
      </c>
      <c r="K9" s="14">
        <v>43200</v>
      </c>
      <c r="L9" s="14">
        <f t="shared" si="1"/>
        <v>10368000000</v>
      </c>
      <c r="M9" s="218">
        <f t="shared" si="2"/>
        <v>0</v>
      </c>
      <c r="N9" s="218">
        <f t="shared" si="2"/>
        <v>0</v>
      </c>
      <c r="O9" s="233">
        <v>0</v>
      </c>
      <c r="P9" s="17">
        <f t="shared" si="3"/>
        <v>0</v>
      </c>
      <c r="Q9" s="237">
        <v>0</v>
      </c>
      <c r="R9" s="8">
        <f t="shared" si="4"/>
        <v>0</v>
      </c>
      <c r="S9" s="212">
        <f t="shared" si="5"/>
        <v>0</v>
      </c>
      <c r="T9" s="212">
        <f t="shared" si="6"/>
        <v>0</v>
      </c>
      <c r="U9" s="215">
        <v>0</v>
      </c>
      <c r="V9" s="215">
        <f t="shared" si="7"/>
        <v>0</v>
      </c>
      <c r="W9" s="215">
        <f t="shared" si="32"/>
        <v>0</v>
      </c>
      <c r="X9" s="215">
        <f t="shared" si="8"/>
        <v>0</v>
      </c>
      <c r="Y9" s="221">
        <v>0</v>
      </c>
      <c r="Z9" s="221">
        <f t="shared" si="9"/>
        <v>0</v>
      </c>
      <c r="AA9" s="221">
        <f t="shared" si="33"/>
        <v>0</v>
      </c>
      <c r="AB9" s="221">
        <f t="shared" si="10"/>
        <v>0</v>
      </c>
      <c r="AC9" s="215">
        <v>0</v>
      </c>
      <c r="AD9" s="215">
        <f t="shared" si="11"/>
        <v>0</v>
      </c>
      <c r="AE9" s="215">
        <f t="shared" si="34"/>
        <v>0</v>
      </c>
      <c r="AF9" s="215">
        <f t="shared" si="12"/>
        <v>0</v>
      </c>
      <c r="AG9" s="215">
        <f t="shared" si="35"/>
        <v>0</v>
      </c>
      <c r="AH9" s="215">
        <f t="shared" si="35"/>
        <v>0</v>
      </c>
      <c r="AI9" s="215">
        <f t="shared" si="35"/>
        <v>0</v>
      </c>
      <c r="AJ9" s="215">
        <f t="shared" si="35"/>
        <v>0</v>
      </c>
      <c r="AK9" s="214">
        <v>0</v>
      </c>
      <c r="AL9" s="215">
        <f t="shared" si="13"/>
        <v>0</v>
      </c>
      <c r="AM9" s="215">
        <f t="shared" si="36"/>
        <v>0</v>
      </c>
      <c r="AN9" s="215">
        <f t="shared" si="14"/>
        <v>0</v>
      </c>
      <c r="AO9" s="215">
        <v>0</v>
      </c>
      <c r="AP9" s="215">
        <f t="shared" si="15"/>
        <v>0</v>
      </c>
      <c r="AQ9" s="215">
        <f t="shared" si="37"/>
        <v>0</v>
      </c>
      <c r="AR9" s="215">
        <f t="shared" si="16"/>
        <v>0</v>
      </c>
      <c r="AS9" s="215">
        <v>0</v>
      </c>
      <c r="AT9" s="215">
        <f t="shared" si="17"/>
        <v>0</v>
      </c>
      <c r="AU9" s="215">
        <f t="shared" si="38"/>
        <v>0</v>
      </c>
      <c r="AV9" s="215">
        <f t="shared" si="18"/>
        <v>0</v>
      </c>
      <c r="AW9" s="215">
        <f t="shared" si="39"/>
        <v>0</v>
      </c>
      <c r="AX9" s="215">
        <f t="shared" si="39"/>
        <v>0</v>
      </c>
      <c r="AY9" s="215">
        <f t="shared" si="39"/>
        <v>0</v>
      </c>
      <c r="AZ9" s="215">
        <f t="shared" si="39"/>
        <v>0</v>
      </c>
      <c r="BA9" s="215">
        <v>0</v>
      </c>
      <c r="BB9" s="215">
        <f t="shared" si="19"/>
        <v>0</v>
      </c>
      <c r="BC9" s="215">
        <f t="shared" si="40"/>
        <v>0</v>
      </c>
      <c r="BD9" s="215">
        <f t="shared" si="20"/>
        <v>0</v>
      </c>
      <c r="BE9" s="214">
        <v>0</v>
      </c>
      <c r="BF9" s="215">
        <f t="shared" si="21"/>
        <v>0</v>
      </c>
      <c r="BG9" s="215">
        <f t="shared" si="41"/>
        <v>0</v>
      </c>
      <c r="BH9" s="215">
        <f t="shared" si="22"/>
        <v>0</v>
      </c>
      <c r="BI9" s="215">
        <v>0</v>
      </c>
      <c r="BJ9" s="215">
        <f t="shared" si="23"/>
        <v>0</v>
      </c>
      <c r="BK9" s="215">
        <f t="shared" si="42"/>
        <v>0</v>
      </c>
      <c r="BL9" s="215">
        <f t="shared" si="24"/>
        <v>0</v>
      </c>
      <c r="BM9" s="215">
        <f t="shared" si="43"/>
        <v>0</v>
      </c>
      <c r="BN9" s="215">
        <f t="shared" si="43"/>
        <v>0</v>
      </c>
      <c r="BO9" s="215">
        <f t="shared" si="44"/>
        <v>0</v>
      </c>
      <c r="BP9" s="215">
        <f t="shared" si="45"/>
        <v>0</v>
      </c>
      <c r="BQ9" s="215">
        <v>0</v>
      </c>
      <c r="BR9" s="215">
        <f t="shared" si="25"/>
        <v>0</v>
      </c>
      <c r="BS9" s="215">
        <f t="shared" si="46"/>
        <v>0</v>
      </c>
      <c r="BT9" s="215">
        <f t="shared" si="26"/>
        <v>0</v>
      </c>
      <c r="BU9" s="215">
        <v>0</v>
      </c>
      <c r="BV9" s="215">
        <f t="shared" si="27"/>
        <v>0</v>
      </c>
      <c r="BW9" s="215">
        <f t="shared" si="47"/>
        <v>0</v>
      </c>
      <c r="BX9" s="215">
        <f t="shared" si="28"/>
        <v>0</v>
      </c>
      <c r="BY9" s="215">
        <v>0</v>
      </c>
      <c r="BZ9" s="215">
        <f t="shared" si="29"/>
        <v>0</v>
      </c>
      <c r="CA9" s="215">
        <f t="shared" si="48"/>
        <v>0</v>
      </c>
      <c r="CB9" s="215">
        <f t="shared" si="30"/>
        <v>0</v>
      </c>
      <c r="CC9" s="215">
        <f t="shared" si="49"/>
        <v>0</v>
      </c>
      <c r="CD9" s="215">
        <f t="shared" si="49"/>
        <v>0</v>
      </c>
      <c r="CE9" s="219">
        <f t="shared" si="49"/>
        <v>0</v>
      </c>
      <c r="CF9" s="219">
        <f t="shared" si="49"/>
        <v>0</v>
      </c>
      <c r="CG9" s="241">
        <f t="shared" si="50"/>
        <v>0</v>
      </c>
      <c r="CH9" s="241">
        <f t="shared" si="50"/>
        <v>0</v>
      </c>
      <c r="CI9" s="241">
        <f t="shared" si="51"/>
        <v>0</v>
      </c>
      <c r="CJ9" s="241"/>
      <c r="CK9" s="241"/>
      <c r="CL9" s="241"/>
      <c r="CM9" s="241"/>
    </row>
    <row r="10" spans="1:137" ht="18" x14ac:dyDescent="0.35">
      <c r="A10" s="20" t="s">
        <v>11</v>
      </c>
      <c r="B10" s="20">
        <v>13020324</v>
      </c>
      <c r="C10" s="5" t="s">
        <v>187</v>
      </c>
      <c r="D10" s="6" t="s">
        <v>24</v>
      </c>
      <c r="E10" s="6">
        <v>12</v>
      </c>
      <c r="F10" s="6">
        <v>1</v>
      </c>
      <c r="G10" s="7">
        <v>216000</v>
      </c>
      <c r="H10" s="8">
        <f t="shared" si="31"/>
        <v>216000</v>
      </c>
      <c r="I10" s="12">
        <f>J10/E10</f>
        <v>3600</v>
      </c>
      <c r="J10" s="13">
        <f t="shared" si="0"/>
        <v>43200</v>
      </c>
      <c r="K10" s="14">
        <v>43200</v>
      </c>
      <c r="L10" s="14">
        <f t="shared" si="1"/>
        <v>9331200000</v>
      </c>
      <c r="M10" s="218">
        <f t="shared" si="2"/>
        <v>0</v>
      </c>
      <c r="N10" s="218">
        <f t="shared" si="2"/>
        <v>0</v>
      </c>
      <c r="O10" s="233">
        <v>0</v>
      </c>
      <c r="P10" s="17">
        <f t="shared" si="3"/>
        <v>0</v>
      </c>
      <c r="Q10" s="237">
        <v>0</v>
      </c>
      <c r="R10" s="8">
        <f t="shared" si="4"/>
        <v>0</v>
      </c>
      <c r="S10" s="212">
        <f t="shared" si="5"/>
        <v>0</v>
      </c>
      <c r="T10" s="212">
        <f t="shared" si="6"/>
        <v>0</v>
      </c>
      <c r="U10" s="215">
        <v>0</v>
      </c>
      <c r="V10" s="215">
        <f t="shared" si="7"/>
        <v>0</v>
      </c>
      <c r="W10" s="215">
        <f t="shared" si="32"/>
        <v>0</v>
      </c>
      <c r="X10" s="215">
        <f t="shared" si="8"/>
        <v>0</v>
      </c>
      <c r="Y10" s="221">
        <v>0</v>
      </c>
      <c r="Z10" s="221">
        <f t="shared" si="9"/>
        <v>0</v>
      </c>
      <c r="AA10" s="221">
        <f t="shared" si="33"/>
        <v>0</v>
      </c>
      <c r="AB10" s="221">
        <f t="shared" si="10"/>
        <v>0</v>
      </c>
      <c r="AC10" s="215">
        <v>0</v>
      </c>
      <c r="AD10" s="215">
        <f t="shared" si="11"/>
        <v>0</v>
      </c>
      <c r="AE10" s="215">
        <f t="shared" si="34"/>
        <v>0</v>
      </c>
      <c r="AF10" s="215">
        <f t="shared" si="12"/>
        <v>0</v>
      </c>
      <c r="AG10" s="215">
        <f t="shared" si="35"/>
        <v>0</v>
      </c>
      <c r="AH10" s="215">
        <f t="shared" si="35"/>
        <v>0</v>
      </c>
      <c r="AI10" s="215">
        <f t="shared" si="35"/>
        <v>0</v>
      </c>
      <c r="AJ10" s="215">
        <f t="shared" si="35"/>
        <v>0</v>
      </c>
      <c r="AK10" s="214">
        <v>0</v>
      </c>
      <c r="AL10" s="215">
        <f t="shared" si="13"/>
        <v>0</v>
      </c>
      <c r="AM10" s="215">
        <f t="shared" si="36"/>
        <v>0</v>
      </c>
      <c r="AN10" s="215">
        <f t="shared" si="14"/>
        <v>0</v>
      </c>
      <c r="AO10" s="215">
        <v>0</v>
      </c>
      <c r="AP10" s="215">
        <f t="shared" si="15"/>
        <v>0</v>
      </c>
      <c r="AQ10" s="215">
        <f t="shared" si="37"/>
        <v>0</v>
      </c>
      <c r="AR10" s="215">
        <f t="shared" si="16"/>
        <v>0</v>
      </c>
      <c r="AS10" s="215">
        <v>0</v>
      </c>
      <c r="AT10" s="215">
        <f t="shared" si="17"/>
        <v>0</v>
      </c>
      <c r="AU10" s="215">
        <f t="shared" si="38"/>
        <v>0</v>
      </c>
      <c r="AV10" s="215">
        <f t="shared" si="18"/>
        <v>0</v>
      </c>
      <c r="AW10" s="215">
        <f t="shared" si="39"/>
        <v>0</v>
      </c>
      <c r="AX10" s="215">
        <f t="shared" si="39"/>
        <v>0</v>
      </c>
      <c r="AY10" s="215">
        <f t="shared" si="39"/>
        <v>0</v>
      </c>
      <c r="AZ10" s="215">
        <f t="shared" si="39"/>
        <v>0</v>
      </c>
      <c r="BA10" s="215">
        <v>0</v>
      </c>
      <c r="BB10" s="215">
        <f t="shared" si="19"/>
        <v>0</v>
      </c>
      <c r="BC10" s="215">
        <f t="shared" si="40"/>
        <v>0</v>
      </c>
      <c r="BD10" s="215">
        <f t="shared" si="20"/>
        <v>0</v>
      </c>
      <c r="BE10" s="214">
        <v>0</v>
      </c>
      <c r="BF10" s="215">
        <f t="shared" si="21"/>
        <v>0</v>
      </c>
      <c r="BG10" s="215">
        <f t="shared" si="41"/>
        <v>0</v>
      </c>
      <c r="BH10" s="215">
        <f t="shared" si="22"/>
        <v>0</v>
      </c>
      <c r="BI10" s="215">
        <v>0</v>
      </c>
      <c r="BJ10" s="215">
        <f t="shared" si="23"/>
        <v>0</v>
      </c>
      <c r="BK10" s="215">
        <f t="shared" si="42"/>
        <v>0</v>
      </c>
      <c r="BL10" s="215">
        <f t="shared" si="24"/>
        <v>0</v>
      </c>
      <c r="BM10" s="215">
        <f t="shared" si="43"/>
        <v>0</v>
      </c>
      <c r="BN10" s="215">
        <f t="shared" si="43"/>
        <v>0</v>
      </c>
      <c r="BO10" s="215">
        <f t="shared" si="44"/>
        <v>0</v>
      </c>
      <c r="BP10" s="215">
        <f t="shared" si="45"/>
        <v>0</v>
      </c>
      <c r="BQ10" s="215">
        <v>0</v>
      </c>
      <c r="BR10" s="215">
        <f t="shared" si="25"/>
        <v>0</v>
      </c>
      <c r="BS10" s="215">
        <f t="shared" si="46"/>
        <v>0</v>
      </c>
      <c r="BT10" s="215">
        <f t="shared" si="26"/>
        <v>0</v>
      </c>
      <c r="BU10" s="215">
        <v>0</v>
      </c>
      <c r="BV10" s="215">
        <f t="shared" si="27"/>
        <v>0</v>
      </c>
      <c r="BW10" s="215">
        <f t="shared" si="47"/>
        <v>0</v>
      </c>
      <c r="BX10" s="215">
        <f t="shared" si="28"/>
        <v>0</v>
      </c>
      <c r="BY10" s="215">
        <v>0</v>
      </c>
      <c r="BZ10" s="215">
        <f t="shared" si="29"/>
        <v>0</v>
      </c>
      <c r="CA10" s="215">
        <f t="shared" si="48"/>
        <v>0</v>
      </c>
      <c r="CB10" s="215">
        <f t="shared" si="30"/>
        <v>0</v>
      </c>
      <c r="CC10" s="215">
        <f t="shared" si="49"/>
        <v>0</v>
      </c>
      <c r="CD10" s="215">
        <f t="shared" si="49"/>
        <v>0</v>
      </c>
      <c r="CE10" s="219">
        <f t="shared" si="49"/>
        <v>0</v>
      </c>
      <c r="CF10" s="219">
        <f t="shared" si="49"/>
        <v>0</v>
      </c>
      <c r="CG10" s="241">
        <f t="shared" si="50"/>
        <v>0</v>
      </c>
      <c r="CH10" s="241">
        <f t="shared" si="50"/>
        <v>0</v>
      </c>
      <c r="CI10" s="241">
        <f t="shared" si="51"/>
        <v>0</v>
      </c>
      <c r="CJ10" s="241"/>
      <c r="CK10" s="241"/>
      <c r="CL10" s="241"/>
      <c r="CM10" s="241"/>
    </row>
    <row r="11" spans="1:137" ht="18" x14ac:dyDescent="0.35">
      <c r="A11" s="20" t="s">
        <v>11</v>
      </c>
      <c r="B11" s="20">
        <v>13050320</v>
      </c>
      <c r="C11" s="5" t="s">
        <v>17</v>
      </c>
      <c r="D11" s="6" t="s">
        <v>128</v>
      </c>
      <c r="E11" s="6">
        <v>12</v>
      </c>
      <c r="F11" s="6">
        <v>1</v>
      </c>
      <c r="G11" s="7">
        <v>272728</v>
      </c>
      <c r="H11" s="8">
        <f t="shared" si="31"/>
        <v>272728</v>
      </c>
      <c r="I11" s="12">
        <f>J11/E11</f>
        <v>3600</v>
      </c>
      <c r="J11" s="13">
        <f t="shared" si="0"/>
        <v>43200</v>
      </c>
      <c r="K11" s="14">
        <v>43200</v>
      </c>
      <c r="L11" s="14">
        <f t="shared" si="1"/>
        <v>11781849600</v>
      </c>
      <c r="M11" s="218">
        <f t="shared" si="2"/>
        <v>0</v>
      </c>
      <c r="N11" s="218">
        <f t="shared" si="2"/>
        <v>0</v>
      </c>
      <c r="O11" s="233">
        <v>0</v>
      </c>
      <c r="P11" s="17">
        <f t="shared" si="3"/>
        <v>0</v>
      </c>
      <c r="Q11" s="237">
        <v>0</v>
      </c>
      <c r="R11" s="8">
        <f t="shared" si="4"/>
        <v>0</v>
      </c>
      <c r="S11" s="212">
        <f t="shared" si="5"/>
        <v>0</v>
      </c>
      <c r="T11" s="212">
        <f t="shared" si="6"/>
        <v>0</v>
      </c>
      <c r="U11" s="215">
        <v>0</v>
      </c>
      <c r="V11" s="215">
        <f t="shared" si="7"/>
        <v>0</v>
      </c>
      <c r="W11" s="215">
        <f t="shared" si="32"/>
        <v>0</v>
      </c>
      <c r="X11" s="215">
        <f t="shared" si="8"/>
        <v>0</v>
      </c>
      <c r="Y11" s="221">
        <v>0</v>
      </c>
      <c r="Z11" s="221">
        <f t="shared" si="9"/>
        <v>0</v>
      </c>
      <c r="AA11" s="221">
        <f t="shared" si="33"/>
        <v>0</v>
      </c>
      <c r="AB11" s="221">
        <f t="shared" si="10"/>
        <v>0</v>
      </c>
      <c r="AC11" s="215">
        <v>0</v>
      </c>
      <c r="AD11" s="215">
        <f t="shared" si="11"/>
        <v>0</v>
      </c>
      <c r="AE11" s="215">
        <f t="shared" si="34"/>
        <v>0</v>
      </c>
      <c r="AF11" s="215">
        <f t="shared" si="12"/>
        <v>0</v>
      </c>
      <c r="AG11" s="215">
        <f t="shared" si="35"/>
        <v>0</v>
      </c>
      <c r="AH11" s="215">
        <f t="shared" si="35"/>
        <v>0</v>
      </c>
      <c r="AI11" s="215">
        <f t="shared" si="35"/>
        <v>0</v>
      </c>
      <c r="AJ11" s="215">
        <f t="shared" si="35"/>
        <v>0</v>
      </c>
      <c r="AK11" s="214">
        <v>0</v>
      </c>
      <c r="AL11" s="215">
        <f t="shared" si="13"/>
        <v>0</v>
      </c>
      <c r="AM11" s="215">
        <f t="shared" si="36"/>
        <v>0</v>
      </c>
      <c r="AN11" s="215">
        <f t="shared" si="14"/>
        <v>0</v>
      </c>
      <c r="AO11" s="215">
        <v>0</v>
      </c>
      <c r="AP11" s="215">
        <f t="shared" si="15"/>
        <v>0</v>
      </c>
      <c r="AQ11" s="215">
        <f t="shared" si="37"/>
        <v>0</v>
      </c>
      <c r="AR11" s="215">
        <f t="shared" si="16"/>
        <v>0</v>
      </c>
      <c r="AS11" s="215">
        <v>0</v>
      </c>
      <c r="AT11" s="215">
        <f t="shared" si="17"/>
        <v>0</v>
      </c>
      <c r="AU11" s="215">
        <f t="shared" si="38"/>
        <v>0</v>
      </c>
      <c r="AV11" s="215">
        <f t="shared" si="18"/>
        <v>0</v>
      </c>
      <c r="AW11" s="215">
        <f t="shared" si="39"/>
        <v>0</v>
      </c>
      <c r="AX11" s="215">
        <f t="shared" si="39"/>
        <v>0</v>
      </c>
      <c r="AY11" s="215">
        <f t="shared" si="39"/>
        <v>0</v>
      </c>
      <c r="AZ11" s="215">
        <f t="shared" si="39"/>
        <v>0</v>
      </c>
      <c r="BA11" s="215">
        <v>0</v>
      </c>
      <c r="BB11" s="215">
        <f t="shared" si="19"/>
        <v>0</v>
      </c>
      <c r="BC11" s="215">
        <f t="shared" si="40"/>
        <v>0</v>
      </c>
      <c r="BD11" s="215">
        <f t="shared" si="20"/>
        <v>0</v>
      </c>
      <c r="BE11" s="214">
        <v>0</v>
      </c>
      <c r="BF11" s="215">
        <f t="shared" si="21"/>
        <v>0</v>
      </c>
      <c r="BG11" s="215">
        <f t="shared" si="41"/>
        <v>0</v>
      </c>
      <c r="BH11" s="215">
        <f t="shared" si="22"/>
        <v>0</v>
      </c>
      <c r="BI11" s="215">
        <v>0</v>
      </c>
      <c r="BJ11" s="215">
        <f t="shared" si="23"/>
        <v>0</v>
      </c>
      <c r="BK11" s="215">
        <f t="shared" si="42"/>
        <v>0</v>
      </c>
      <c r="BL11" s="215">
        <f t="shared" si="24"/>
        <v>0</v>
      </c>
      <c r="BM11" s="215">
        <f t="shared" si="43"/>
        <v>0</v>
      </c>
      <c r="BN11" s="215">
        <f t="shared" si="43"/>
        <v>0</v>
      </c>
      <c r="BO11" s="215">
        <f t="shared" si="44"/>
        <v>0</v>
      </c>
      <c r="BP11" s="215">
        <f t="shared" si="45"/>
        <v>0</v>
      </c>
      <c r="BQ11" s="215">
        <v>0</v>
      </c>
      <c r="BR11" s="215">
        <f t="shared" si="25"/>
        <v>0</v>
      </c>
      <c r="BS11" s="215">
        <f t="shared" si="46"/>
        <v>0</v>
      </c>
      <c r="BT11" s="215">
        <f t="shared" si="26"/>
        <v>0</v>
      </c>
      <c r="BU11" s="215">
        <v>0</v>
      </c>
      <c r="BV11" s="215">
        <f t="shared" si="27"/>
        <v>0</v>
      </c>
      <c r="BW11" s="215">
        <f t="shared" si="47"/>
        <v>0</v>
      </c>
      <c r="BX11" s="215">
        <f t="shared" si="28"/>
        <v>0</v>
      </c>
      <c r="BY11" s="215">
        <v>0</v>
      </c>
      <c r="BZ11" s="215">
        <f t="shared" si="29"/>
        <v>0</v>
      </c>
      <c r="CA11" s="215">
        <f t="shared" si="48"/>
        <v>0</v>
      </c>
      <c r="CB11" s="215">
        <f t="shared" si="30"/>
        <v>0</v>
      </c>
      <c r="CC11" s="215">
        <f t="shared" si="49"/>
        <v>0</v>
      </c>
      <c r="CD11" s="215">
        <f t="shared" si="49"/>
        <v>0</v>
      </c>
      <c r="CE11" s="219">
        <f t="shared" si="49"/>
        <v>0</v>
      </c>
      <c r="CF11" s="219">
        <f t="shared" si="49"/>
        <v>0</v>
      </c>
      <c r="CG11" s="241">
        <f t="shared" si="50"/>
        <v>0</v>
      </c>
      <c r="CH11" s="241">
        <f t="shared" si="50"/>
        <v>0</v>
      </c>
      <c r="CI11" s="241">
        <f t="shared" si="51"/>
        <v>0</v>
      </c>
      <c r="CJ11" s="241"/>
      <c r="CK11" s="241"/>
      <c r="CL11" s="241"/>
      <c r="CM11" s="241"/>
    </row>
    <row r="12" spans="1:137" ht="18" x14ac:dyDescent="0.35">
      <c r="A12" s="20" t="s">
        <v>11</v>
      </c>
      <c r="B12" s="20">
        <v>13050323</v>
      </c>
      <c r="C12" s="5" t="s">
        <v>182</v>
      </c>
      <c r="D12" s="6" t="s">
        <v>188</v>
      </c>
      <c r="E12" s="6">
        <v>12</v>
      </c>
      <c r="F12" s="6">
        <v>1</v>
      </c>
      <c r="G12" s="7">
        <v>192000</v>
      </c>
      <c r="H12" s="8">
        <f t="shared" si="31"/>
        <v>192000</v>
      </c>
      <c r="I12" s="12">
        <f>J12/E12</f>
        <v>7200</v>
      </c>
      <c r="J12" s="13">
        <f t="shared" si="0"/>
        <v>86400</v>
      </c>
      <c r="K12" s="14">
        <v>86400</v>
      </c>
      <c r="L12" s="14">
        <f t="shared" si="1"/>
        <v>16588800000</v>
      </c>
      <c r="M12" s="218">
        <f t="shared" si="2"/>
        <v>0</v>
      </c>
      <c r="N12" s="218">
        <f t="shared" si="2"/>
        <v>0</v>
      </c>
      <c r="O12" s="233">
        <v>0</v>
      </c>
      <c r="P12" s="17">
        <f t="shared" si="3"/>
        <v>0</v>
      </c>
      <c r="Q12" s="237">
        <v>0</v>
      </c>
      <c r="R12" s="8">
        <f t="shared" si="4"/>
        <v>0</v>
      </c>
      <c r="S12" s="212">
        <f t="shared" si="5"/>
        <v>0</v>
      </c>
      <c r="T12" s="212">
        <f t="shared" si="6"/>
        <v>0</v>
      </c>
      <c r="U12" s="215">
        <v>0</v>
      </c>
      <c r="V12" s="215">
        <f t="shared" si="7"/>
        <v>0</v>
      </c>
      <c r="W12" s="215">
        <f t="shared" si="32"/>
        <v>0</v>
      </c>
      <c r="X12" s="215">
        <f t="shared" si="8"/>
        <v>0</v>
      </c>
      <c r="Y12" s="221">
        <v>0</v>
      </c>
      <c r="Z12" s="221">
        <f t="shared" si="9"/>
        <v>0</v>
      </c>
      <c r="AA12" s="221">
        <f t="shared" si="33"/>
        <v>0</v>
      </c>
      <c r="AB12" s="221">
        <f t="shared" si="10"/>
        <v>0</v>
      </c>
      <c r="AC12" s="215">
        <v>0</v>
      </c>
      <c r="AD12" s="215">
        <f t="shared" si="11"/>
        <v>0</v>
      </c>
      <c r="AE12" s="215">
        <f t="shared" si="34"/>
        <v>0</v>
      </c>
      <c r="AF12" s="215">
        <f t="shared" si="12"/>
        <v>0</v>
      </c>
      <c r="AG12" s="215">
        <f t="shared" si="35"/>
        <v>0</v>
      </c>
      <c r="AH12" s="215">
        <f t="shared" si="35"/>
        <v>0</v>
      </c>
      <c r="AI12" s="215">
        <f t="shared" si="35"/>
        <v>0</v>
      </c>
      <c r="AJ12" s="215">
        <f t="shared" si="35"/>
        <v>0</v>
      </c>
      <c r="AK12" s="214">
        <v>0</v>
      </c>
      <c r="AL12" s="215">
        <f t="shared" si="13"/>
        <v>0</v>
      </c>
      <c r="AM12" s="215">
        <f t="shared" si="36"/>
        <v>0</v>
      </c>
      <c r="AN12" s="215">
        <f t="shared" si="14"/>
        <v>0</v>
      </c>
      <c r="AO12" s="215">
        <v>0</v>
      </c>
      <c r="AP12" s="215">
        <f t="shared" si="15"/>
        <v>0</v>
      </c>
      <c r="AQ12" s="215">
        <f t="shared" si="37"/>
        <v>0</v>
      </c>
      <c r="AR12" s="215">
        <f t="shared" si="16"/>
        <v>0</v>
      </c>
      <c r="AS12" s="215">
        <v>0</v>
      </c>
      <c r="AT12" s="215">
        <f t="shared" si="17"/>
        <v>0</v>
      </c>
      <c r="AU12" s="215">
        <f t="shared" si="38"/>
        <v>0</v>
      </c>
      <c r="AV12" s="215">
        <f t="shared" si="18"/>
        <v>0</v>
      </c>
      <c r="AW12" s="215">
        <f t="shared" si="39"/>
        <v>0</v>
      </c>
      <c r="AX12" s="215">
        <f t="shared" si="39"/>
        <v>0</v>
      </c>
      <c r="AY12" s="215">
        <f t="shared" si="39"/>
        <v>0</v>
      </c>
      <c r="AZ12" s="215">
        <f t="shared" si="39"/>
        <v>0</v>
      </c>
      <c r="BA12" s="215">
        <v>0</v>
      </c>
      <c r="BB12" s="215">
        <f t="shared" si="19"/>
        <v>0</v>
      </c>
      <c r="BC12" s="215">
        <f t="shared" si="40"/>
        <v>0</v>
      </c>
      <c r="BD12" s="215">
        <f t="shared" si="20"/>
        <v>0</v>
      </c>
      <c r="BE12" s="214">
        <v>0</v>
      </c>
      <c r="BF12" s="215">
        <f t="shared" si="21"/>
        <v>0</v>
      </c>
      <c r="BG12" s="215">
        <f t="shared" si="41"/>
        <v>0</v>
      </c>
      <c r="BH12" s="215">
        <f t="shared" si="22"/>
        <v>0</v>
      </c>
      <c r="BI12" s="215">
        <v>0</v>
      </c>
      <c r="BJ12" s="215">
        <f t="shared" si="23"/>
        <v>0</v>
      </c>
      <c r="BK12" s="215">
        <f t="shared" si="42"/>
        <v>0</v>
      </c>
      <c r="BL12" s="215">
        <f t="shared" si="24"/>
        <v>0</v>
      </c>
      <c r="BM12" s="215">
        <f t="shared" si="43"/>
        <v>0</v>
      </c>
      <c r="BN12" s="215">
        <f t="shared" si="43"/>
        <v>0</v>
      </c>
      <c r="BO12" s="215">
        <f t="shared" si="44"/>
        <v>0</v>
      </c>
      <c r="BP12" s="215">
        <f t="shared" si="45"/>
        <v>0</v>
      </c>
      <c r="BQ12" s="215">
        <v>0</v>
      </c>
      <c r="BR12" s="215">
        <f t="shared" si="25"/>
        <v>0</v>
      </c>
      <c r="BS12" s="215">
        <f t="shared" si="46"/>
        <v>0</v>
      </c>
      <c r="BT12" s="215">
        <f t="shared" si="26"/>
        <v>0</v>
      </c>
      <c r="BU12" s="215">
        <v>0</v>
      </c>
      <c r="BV12" s="215">
        <f t="shared" si="27"/>
        <v>0</v>
      </c>
      <c r="BW12" s="215">
        <f t="shared" si="47"/>
        <v>0</v>
      </c>
      <c r="BX12" s="215">
        <f t="shared" si="28"/>
        <v>0</v>
      </c>
      <c r="BY12" s="215">
        <v>0</v>
      </c>
      <c r="BZ12" s="215">
        <f t="shared" si="29"/>
        <v>0</v>
      </c>
      <c r="CA12" s="215">
        <f t="shared" si="48"/>
        <v>0</v>
      </c>
      <c r="CB12" s="215">
        <f t="shared" si="30"/>
        <v>0</v>
      </c>
      <c r="CC12" s="215">
        <f t="shared" si="49"/>
        <v>0</v>
      </c>
      <c r="CD12" s="215">
        <f t="shared" si="49"/>
        <v>0</v>
      </c>
      <c r="CE12" s="219">
        <f t="shared" si="49"/>
        <v>0</v>
      </c>
      <c r="CF12" s="219">
        <f t="shared" si="49"/>
        <v>0</v>
      </c>
      <c r="CG12" s="241">
        <f t="shared" si="50"/>
        <v>0</v>
      </c>
      <c r="CH12" s="241">
        <f t="shared" si="50"/>
        <v>0</v>
      </c>
      <c r="CI12" s="241">
        <f t="shared" si="51"/>
        <v>0</v>
      </c>
      <c r="CJ12" s="241"/>
      <c r="CK12" s="241"/>
      <c r="CL12" s="241"/>
      <c r="CM12" s="241"/>
    </row>
    <row r="13" spans="1:137" ht="18" x14ac:dyDescent="0.35">
      <c r="A13" s="20" t="s">
        <v>11</v>
      </c>
      <c r="B13" s="20">
        <v>13050318</v>
      </c>
      <c r="C13" s="5" t="s">
        <v>183</v>
      </c>
      <c r="D13" s="6" t="s">
        <v>32</v>
      </c>
      <c r="E13" s="6">
        <v>12</v>
      </c>
      <c r="F13" s="6">
        <v>1</v>
      </c>
      <c r="G13" s="7">
        <v>151200</v>
      </c>
      <c r="H13" s="8">
        <f t="shared" si="31"/>
        <v>151200</v>
      </c>
      <c r="I13" s="12">
        <f t="shared" ref="I13:I76" si="52">(K13/F13)/E13</f>
        <v>3600</v>
      </c>
      <c r="J13" s="13">
        <f t="shared" si="0"/>
        <v>43200</v>
      </c>
      <c r="K13" s="14">
        <v>43200</v>
      </c>
      <c r="L13" s="14">
        <f t="shared" si="1"/>
        <v>6531840000</v>
      </c>
      <c r="M13" s="218">
        <f t="shared" si="2"/>
        <v>0</v>
      </c>
      <c r="N13" s="218">
        <f t="shared" si="2"/>
        <v>0</v>
      </c>
      <c r="O13" s="233">
        <v>0</v>
      </c>
      <c r="P13" s="17">
        <f t="shared" si="3"/>
        <v>0</v>
      </c>
      <c r="Q13" s="237">
        <v>0</v>
      </c>
      <c r="R13" s="8">
        <f t="shared" si="4"/>
        <v>0</v>
      </c>
      <c r="S13" s="212">
        <f t="shared" si="5"/>
        <v>0</v>
      </c>
      <c r="T13" s="212">
        <f t="shared" si="6"/>
        <v>0</v>
      </c>
      <c r="U13" s="215">
        <v>0</v>
      </c>
      <c r="V13" s="215">
        <f t="shared" si="7"/>
        <v>0</v>
      </c>
      <c r="W13" s="215">
        <f t="shared" si="32"/>
        <v>0</v>
      </c>
      <c r="X13" s="215">
        <f t="shared" si="8"/>
        <v>0</v>
      </c>
      <c r="Y13" s="221">
        <v>0</v>
      </c>
      <c r="Z13" s="221">
        <f t="shared" si="9"/>
        <v>0</v>
      </c>
      <c r="AA13" s="221">
        <f t="shared" si="33"/>
        <v>0</v>
      </c>
      <c r="AB13" s="221">
        <f t="shared" si="10"/>
        <v>0</v>
      </c>
      <c r="AC13" s="215">
        <v>0</v>
      </c>
      <c r="AD13" s="215">
        <f t="shared" si="11"/>
        <v>0</v>
      </c>
      <c r="AE13" s="215">
        <f t="shared" si="34"/>
        <v>0</v>
      </c>
      <c r="AF13" s="215">
        <f t="shared" si="12"/>
        <v>0</v>
      </c>
      <c r="AG13" s="215">
        <f t="shared" si="35"/>
        <v>0</v>
      </c>
      <c r="AH13" s="215">
        <f t="shared" si="35"/>
        <v>0</v>
      </c>
      <c r="AI13" s="215">
        <f t="shared" si="35"/>
        <v>0</v>
      </c>
      <c r="AJ13" s="215">
        <f t="shared" si="35"/>
        <v>0</v>
      </c>
      <c r="AK13" s="214">
        <v>0</v>
      </c>
      <c r="AL13" s="215">
        <f t="shared" si="13"/>
        <v>0</v>
      </c>
      <c r="AM13" s="215">
        <f t="shared" si="36"/>
        <v>0</v>
      </c>
      <c r="AN13" s="215">
        <f t="shared" si="14"/>
        <v>0</v>
      </c>
      <c r="AO13" s="215">
        <v>0</v>
      </c>
      <c r="AP13" s="215">
        <f t="shared" si="15"/>
        <v>0</v>
      </c>
      <c r="AQ13" s="215">
        <f t="shared" si="37"/>
        <v>0</v>
      </c>
      <c r="AR13" s="215">
        <f t="shared" si="16"/>
        <v>0</v>
      </c>
      <c r="AS13" s="215">
        <v>0</v>
      </c>
      <c r="AT13" s="215">
        <f t="shared" si="17"/>
        <v>0</v>
      </c>
      <c r="AU13" s="215">
        <f t="shared" si="38"/>
        <v>0</v>
      </c>
      <c r="AV13" s="215">
        <f t="shared" si="18"/>
        <v>0</v>
      </c>
      <c r="AW13" s="215">
        <f t="shared" si="39"/>
        <v>0</v>
      </c>
      <c r="AX13" s="215">
        <f t="shared" si="39"/>
        <v>0</v>
      </c>
      <c r="AY13" s="215">
        <f t="shared" si="39"/>
        <v>0</v>
      </c>
      <c r="AZ13" s="215">
        <f t="shared" si="39"/>
        <v>0</v>
      </c>
      <c r="BA13" s="215">
        <v>0</v>
      </c>
      <c r="BB13" s="215">
        <f t="shared" si="19"/>
        <v>0</v>
      </c>
      <c r="BC13" s="215">
        <f t="shared" si="40"/>
        <v>0</v>
      </c>
      <c r="BD13" s="215">
        <f t="shared" si="20"/>
        <v>0</v>
      </c>
      <c r="BE13" s="214">
        <v>0</v>
      </c>
      <c r="BF13" s="215">
        <f t="shared" si="21"/>
        <v>0</v>
      </c>
      <c r="BG13" s="215">
        <f t="shared" si="41"/>
        <v>0</v>
      </c>
      <c r="BH13" s="215">
        <f t="shared" si="22"/>
        <v>0</v>
      </c>
      <c r="BI13" s="215">
        <v>0</v>
      </c>
      <c r="BJ13" s="215">
        <f t="shared" si="23"/>
        <v>0</v>
      </c>
      <c r="BK13" s="215">
        <f t="shared" si="42"/>
        <v>0</v>
      </c>
      <c r="BL13" s="215">
        <f t="shared" si="24"/>
        <v>0</v>
      </c>
      <c r="BM13" s="215">
        <f t="shared" si="43"/>
        <v>0</v>
      </c>
      <c r="BN13" s="215">
        <f t="shared" si="43"/>
        <v>0</v>
      </c>
      <c r="BO13" s="215">
        <f t="shared" si="44"/>
        <v>0</v>
      </c>
      <c r="BP13" s="215">
        <f t="shared" si="45"/>
        <v>0</v>
      </c>
      <c r="BQ13" s="215">
        <v>0</v>
      </c>
      <c r="BR13" s="215">
        <f t="shared" si="25"/>
        <v>0</v>
      </c>
      <c r="BS13" s="215">
        <f t="shared" si="46"/>
        <v>0</v>
      </c>
      <c r="BT13" s="215">
        <f t="shared" si="26"/>
        <v>0</v>
      </c>
      <c r="BU13" s="215">
        <v>0</v>
      </c>
      <c r="BV13" s="215">
        <f t="shared" si="27"/>
        <v>0</v>
      </c>
      <c r="BW13" s="215">
        <f t="shared" si="47"/>
        <v>0</v>
      </c>
      <c r="BX13" s="215">
        <f t="shared" si="28"/>
        <v>0</v>
      </c>
      <c r="BY13" s="215">
        <v>0</v>
      </c>
      <c r="BZ13" s="215">
        <f t="shared" si="29"/>
        <v>0</v>
      </c>
      <c r="CA13" s="215">
        <f t="shared" si="48"/>
        <v>0</v>
      </c>
      <c r="CB13" s="215">
        <f t="shared" si="30"/>
        <v>0</v>
      </c>
      <c r="CC13" s="215">
        <f t="shared" si="49"/>
        <v>0</v>
      </c>
      <c r="CD13" s="215">
        <f t="shared" si="49"/>
        <v>0</v>
      </c>
      <c r="CE13" s="219">
        <f t="shared" si="49"/>
        <v>0</v>
      </c>
      <c r="CF13" s="219">
        <f t="shared" si="49"/>
        <v>0</v>
      </c>
      <c r="CG13" s="241">
        <f t="shared" si="50"/>
        <v>0</v>
      </c>
      <c r="CH13" s="241">
        <f t="shared" si="50"/>
        <v>0</v>
      </c>
      <c r="CI13" s="241">
        <f t="shared" si="51"/>
        <v>0</v>
      </c>
      <c r="CJ13" s="241"/>
      <c r="CK13" s="241"/>
      <c r="CL13" s="241"/>
      <c r="CM13" s="241"/>
    </row>
    <row r="14" spans="1:137" ht="18" x14ac:dyDescent="0.35">
      <c r="A14" s="20" t="s">
        <v>11</v>
      </c>
      <c r="B14" s="20" t="s">
        <v>472</v>
      </c>
      <c r="C14" s="5" t="s">
        <v>35</v>
      </c>
      <c r="D14" s="6" t="s">
        <v>34</v>
      </c>
      <c r="E14" s="6">
        <v>12</v>
      </c>
      <c r="F14" s="6">
        <v>1</v>
      </c>
      <c r="G14" s="7">
        <v>234000</v>
      </c>
      <c r="H14" s="8">
        <f t="shared" si="31"/>
        <v>234000</v>
      </c>
      <c r="I14" s="12">
        <f t="shared" si="52"/>
        <v>3600</v>
      </c>
      <c r="J14" s="13">
        <f t="shared" si="0"/>
        <v>43200</v>
      </c>
      <c r="K14" s="14">
        <v>43200</v>
      </c>
      <c r="L14" s="14">
        <f t="shared" si="1"/>
        <v>10108800000</v>
      </c>
      <c r="M14" s="218">
        <f t="shared" si="2"/>
        <v>0</v>
      </c>
      <c r="N14" s="218">
        <f t="shared" si="2"/>
        <v>0</v>
      </c>
      <c r="O14" s="233">
        <v>0</v>
      </c>
      <c r="P14" s="17">
        <f t="shared" si="3"/>
        <v>0</v>
      </c>
      <c r="Q14" s="237">
        <v>0</v>
      </c>
      <c r="R14" s="8">
        <f t="shared" si="4"/>
        <v>0</v>
      </c>
      <c r="S14" s="212">
        <f t="shared" si="5"/>
        <v>0</v>
      </c>
      <c r="T14" s="212">
        <f t="shared" si="6"/>
        <v>0</v>
      </c>
      <c r="U14" s="215">
        <v>0</v>
      </c>
      <c r="V14" s="215">
        <f t="shared" si="7"/>
        <v>0</v>
      </c>
      <c r="W14" s="215">
        <f t="shared" si="32"/>
        <v>0</v>
      </c>
      <c r="X14" s="215">
        <f t="shared" si="8"/>
        <v>0</v>
      </c>
      <c r="Y14" s="221">
        <v>0</v>
      </c>
      <c r="Z14" s="221">
        <f t="shared" si="9"/>
        <v>0</v>
      </c>
      <c r="AA14" s="221">
        <f t="shared" si="33"/>
        <v>0</v>
      </c>
      <c r="AB14" s="221">
        <f t="shared" si="10"/>
        <v>0</v>
      </c>
      <c r="AC14" s="215">
        <v>0</v>
      </c>
      <c r="AD14" s="215">
        <f t="shared" si="11"/>
        <v>0</v>
      </c>
      <c r="AE14" s="215">
        <f t="shared" si="34"/>
        <v>0</v>
      </c>
      <c r="AF14" s="215">
        <f t="shared" si="12"/>
        <v>0</v>
      </c>
      <c r="AG14" s="215">
        <f t="shared" si="35"/>
        <v>0</v>
      </c>
      <c r="AH14" s="215">
        <f t="shared" si="35"/>
        <v>0</v>
      </c>
      <c r="AI14" s="215">
        <f t="shared" si="35"/>
        <v>0</v>
      </c>
      <c r="AJ14" s="215">
        <f t="shared" si="35"/>
        <v>0</v>
      </c>
      <c r="AK14" s="214">
        <v>0</v>
      </c>
      <c r="AL14" s="215">
        <f t="shared" si="13"/>
        <v>0</v>
      </c>
      <c r="AM14" s="215">
        <f t="shared" si="36"/>
        <v>0</v>
      </c>
      <c r="AN14" s="215">
        <f t="shared" si="14"/>
        <v>0</v>
      </c>
      <c r="AO14" s="215">
        <v>0</v>
      </c>
      <c r="AP14" s="215">
        <f t="shared" si="15"/>
        <v>0</v>
      </c>
      <c r="AQ14" s="215">
        <f t="shared" si="37"/>
        <v>0</v>
      </c>
      <c r="AR14" s="215">
        <f t="shared" si="16"/>
        <v>0</v>
      </c>
      <c r="AS14" s="215">
        <v>0</v>
      </c>
      <c r="AT14" s="215">
        <f t="shared" si="17"/>
        <v>0</v>
      </c>
      <c r="AU14" s="215">
        <f t="shared" si="38"/>
        <v>0</v>
      </c>
      <c r="AV14" s="215">
        <f t="shared" si="18"/>
        <v>0</v>
      </c>
      <c r="AW14" s="215">
        <f t="shared" si="39"/>
        <v>0</v>
      </c>
      <c r="AX14" s="215">
        <f t="shared" si="39"/>
        <v>0</v>
      </c>
      <c r="AY14" s="215">
        <f t="shared" si="39"/>
        <v>0</v>
      </c>
      <c r="AZ14" s="215">
        <f t="shared" si="39"/>
        <v>0</v>
      </c>
      <c r="BA14" s="215">
        <v>0</v>
      </c>
      <c r="BB14" s="215">
        <f t="shared" si="19"/>
        <v>0</v>
      </c>
      <c r="BC14" s="215">
        <f t="shared" si="40"/>
        <v>0</v>
      </c>
      <c r="BD14" s="215">
        <f t="shared" si="20"/>
        <v>0</v>
      </c>
      <c r="BE14" s="214">
        <v>0</v>
      </c>
      <c r="BF14" s="215">
        <f t="shared" si="21"/>
        <v>0</v>
      </c>
      <c r="BG14" s="215">
        <f t="shared" si="41"/>
        <v>0</v>
      </c>
      <c r="BH14" s="215">
        <f t="shared" si="22"/>
        <v>0</v>
      </c>
      <c r="BI14" s="215">
        <v>0</v>
      </c>
      <c r="BJ14" s="215">
        <f t="shared" si="23"/>
        <v>0</v>
      </c>
      <c r="BK14" s="215">
        <f t="shared" si="42"/>
        <v>0</v>
      </c>
      <c r="BL14" s="215">
        <f t="shared" si="24"/>
        <v>0</v>
      </c>
      <c r="BM14" s="215">
        <f t="shared" si="43"/>
        <v>0</v>
      </c>
      <c r="BN14" s="215">
        <f t="shared" si="43"/>
        <v>0</v>
      </c>
      <c r="BO14" s="215">
        <f t="shared" si="44"/>
        <v>0</v>
      </c>
      <c r="BP14" s="215">
        <f t="shared" si="45"/>
        <v>0</v>
      </c>
      <c r="BQ14" s="215">
        <v>0</v>
      </c>
      <c r="BR14" s="215">
        <f t="shared" si="25"/>
        <v>0</v>
      </c>
      <c r="BS14" s="215">
        <f t="shared" si="46"/>
        <v>0</v>
      </c>
      <c r="BT14" s="215">
        <f t="shared" si="26"/>
        <v>0</v>
      </c>
      <c r="BU14" s="215">
        <v>0</v>
      </c>
      <c r="BV14" s="215">
        <f t="shared" si="27"/>
        <v>0</v>
      </c>
      <c r="BW14" s="215">
        <f t="shared" si="47"/>
        <v>0</v>
      </c>
      <c r="BX14" s="215">
        <f t="shared" si="28"/>
        <v>0</v>
      </c>
      <c r="BY14" s="215">
        <v>0</v>
      </c>
      <c r="BZ14" s="215">
        <f t="shared" si="29"/>
        <v>0</v>
      </c>
      <c r="CA14" s="215">
        <f t="shared" si="48"/>
        <v>0</v>
      </c>
      <c r="CB14" s="215">
        <f t="shared" si="30"/>
        <v>0</v>
      </c>
      <c r="CC14" s="215">
        <f t="shared" si="49"/>
        <v>0</v>
      </c>
      <c r="CD14" s="215">
        <f t="shared" si="49"/>
        <v>0</v>
      </c>
      <c r="CE14" s="219">
        <f t="shared" si="49"/>
        <v>0</v>
      </c>
      <c r="CF14" s="219">
        <f t="shared" si="49"/>
        <v>0</v>
      </c>
      <c r="CG14" s="241">
        <f t="shared" si="50"/>
        <v>0</v>
      </c>
      <c r="CH14" s="241">
        <f t="shared" si="50"/>
        <v>0</v>
      </c>
      <c r="CI14" s="241">
        <f t="shared" si="51"/>
        <v>0</v>
      </c>
      <c r="CJ14" s="241"/>
      <c r="CK14" s="241"/>
      <c r="CL14" s="241"/>
      <c r="CM14" s="241"/>
    </row>
    <row r="15" spans="1:137" ht="18" x14ac:dyDescent="0.35">
      <c r="A15" s="20" t="s">
        <v>11</v>
      </c>
      <c r="B15" s="20">
        <v>13050325</v>
      </c>
      <c r="C15" s="5" t="s">
        <v>189</v>
      </c>
      <c r="D15" s="6" t="s">
        <v>15</v>
      </c>
      <c r="E15" s="6">
        <v>12</v>
      </c>
      <c r="F15" s="6">
        <v>1</v>
      </c>
      <c r="G15" s="7">
        <v>210000</v>
      </c>
      <c r="H15" s="8">
        <f t="shared" si="31"/>
        <v>210000</v>
      </c>
      <c r="I15" s="12">
        <f t="shared" si="52"/>
        <v>3600</v>
      </c>
      <c r="J15" s="13">
        <f t="shared" si="0"/>
        <v>43200</v>
      </c>
      <c r="K15" s="14">
        <v>43200</v>
      </c>
      <c r="L15" s="14">
        <f t="shared" si="1"/>
        <v>9072000000</v>
      </c>
      <c r="M15" s="218">
        <f t="shared" si="2"/>
        <v>0</v>
      </c>
      <c r="N15" s="218">
        <f t="shared" si="2"/>
        <v>0</v>
      </c>
      <c r="O15" s="233">
        <v>0</v>
      </c>
      <c r="P15" s="17">
        <f t="shared" si="3"/>
        <v>0</v>
      </c>
      <c r="Q15" s="237">
        <v>0</v>
      </c>
      <c r="R15" s="8">
        <f t="shared" si="4"/>
        <v>0</v>
      </c>
      <c r="S15" s="212">
        <f t="shared" si="5"/>
        <v>0</v>
      </c>
      <c r="T15" s="212">
        <f t="shared" si="6"/>
        <v>0</v>
      </c>
      <c r="U15" s="215">
        <v>0</v>
      </c>
      <c r="V15" s="215">
        <f t="shared" si="7"/>
        <v>0</v>
      </c>
      <c r="W15" s="215">
        <f t="shared" si="32"/>
        <v>0</v>
      </c>
      <c r="X15" s="215">
        <f t="shared" si="8"/>
        <v>0</v>
      </c>
      <c r="Y15" s="221">
        <v>0</v>
      </c>
      <c r="Z15" s="221">
        <f t="shared" si="9"/>
        <v>0</v>
      </c>
      <c r="AA15" s="221">
        <f t="shared" si="33"/>
        <v>0</v>
      </c>
      <c r="AB15" s="221">
        <f t="shared" si="10"/>
        <v>0</v>
      </c>
      <c r="AC15" s="215">
        <v>0</v>
      </c>
      <c r="AD15" s="215">
        <f t="shared" si="11"/>
        <v>0</v>
      </c>
      <c r="AE15" s="215">
        <f t="shared" si="34"/>
        <v>0</v>
      </c>
      <c r="AF15" s="215">
        <f t="shared" si="12"/>
        <v>0</v>
      </c>
      <c r="AG15" s="215">
        <f t="shared" si="35"/>
        <v>0</v>
      </c>
      <c r="AH15" s="215">
        <f t="shared" si="35"/>
        <v>0</v>
      </c>
      <c r="AI15" s="215">
        <f t="shared" si="35"/>
        <v>0</v>
      </c>
      <c r="AJ15" s="215">
        <f t="shared" si="35"/>
        <v>0</v>
      </c>
      <c r="AK15" s="214">
        <v>0</v>
      </c>
      <c r="AL15" s="215">
        <f t="shared" si="13"/>
        <v>0</v>
      </c>
      <c r="AM15" s="215">
        <f t="shared" si="36"/>
        <v>0</v>
      </c>
      <c r="AN15" s="215">
        <f t="shared" si="14"/>
        <v>0</v>
      </c>
      <c r="AO15" s="215">
        <v>0</v>
      </c>
      <c r="AP15" s="215">
        <f t="shared" si="15"/>
        <v>0</v>
      </c>
      <c r="AQ15" s="215">
        <f t="shared" si="37"/>
        <v>0</v>
      </c>
      <c r="AR15" s="215">
        <f t="shared" si="16"/>
        <v>0</v>
      </c>
      <c r="AS15" s="215">
        <v>0</v>
      </c>
      <c r="AT15" s="215">
        <f t="shared" si="17"/>
        <v>0</v>
      </c>
      <c r="AU15" s="215">
        <f t="shared" si="38"/>
        <v>0</v>
      </c>
      <c r="AV15" s="215">
        <f t="shared" si="18"/>
        <v>0</v>
      </c>
      <c r="AW15" s="215">
        <f t="shared" si="39"/>
        <v>0</v>
      </c>
      <c r="AX15" s="215">
        <f t="shared" si="39"/>
        <v>0</v>
      </c>
      <c r="AY15" s="215">
        <f t="shared" si="39"/>
        <v>0</v>
      </c>
      <c r="AZ15" s="215">
        <f t="shared" si="39"/>
        <v>0</v>
      </c>
      <c r="BA15" s="215">
        <v>0</v>
      </c>
      <c r="BB15" s="215">
        <f t="shared" si="19"/>
        <v>0</v>
      </c>
      <c r="BC15" s="215">
        <f t="shared" si="40"/>
        <v>0</v>
      </c>
      <c r="BD15" s="215">
        <f t="shared" si="20"/>
        <v>0</v>
      </c>
      <c r="BE15" s="214">
        <v>0</v>
      </c>
      <c r="BF15" s="215">
        <f t="shared" si="21"/>
        <v>0</v>
      </c>
      <c r="BG15" s="215">
        <f t="shared" si="41"/>
        <v>0</v>
      </c>
      <c r="BH15" s="215">
        <f t="shared" si="22"/>
        <v>0</v>
      </c>
      <c r="BI15" s="215">
        <v>0</v>
      </c>
      <c r="BJ15" s="215">
        <f t="shared" si="23"/>
        <v>0</v>
      </c>
      <c r="BK15" s="215">
        <f t="shared" si="42"/>
        <v>0</v>
      </c>
      <c r="BL15" s="215">
        <f t="shared" si="24"/>
        <v>0</v>
      </c>
      <c r="BM15" s="215">
        <f t="shared" si="43"/>
        <v>0</v>
      </c>
      <c r="BN15" s="215">
        <f t="shared" si="43"/>
        <v>0</v>
      </c>
      <c r="BO15" s="215">
        <f t="shared" si="44"/>
        <v>0</v>
      </c>
      <c r="BP15" s="215">
        <f t="shared" si="45"/>
        <v>0</v>
      </c>
      <c r="BQ15" s="215">
        <v>0</v>
      </c>
      <c r="BR15" s="215">
        <f t="shared" si="25"/>
        <v>0</v>
      </c>
      <c r="BS15" s="215">
        <f t="shared" si="46"/>
        <v>0</v>
      </c>
      <c r="BT15" s="215">
        <f t="shared" si="26"/>
        <v>0</v>
      </c>
      <c r="BU15" s="215">
        <v>0</v>
      </c>
      <c r="BV15" s="215">
        <f t="shared" si="27"/>
        <v>0</v>
      </c>
      <c r="BW15" s="215">
        <f t="shared" si="47"/>
        <v>0</v>
      </c>
      <c r="BX15" s="215">
        <f t="shared" si="28"/>
        <v>0</v>
      </c>
      <c r="BY15" s="215">
        <v>0</v>
      </c>
      <c r="BZ15" s="215">
        <f t="shared" si="29"/>
        <v>0</v>
      </c>
      <c r="CA15" s="215">
        <f t="shared" si="48"/>
        <v>0</v>
      </c>
      <c r="CB15" s="215">
        <f t="shared" si="30"/>
        <v>0</v>
      </c>
      <c r="CC15" s="215">
        <f t="shared" si="49"/>
        <v>0</v>
      </c>
      <c r="CD15" s="215">
        <f t="shared" si="49"/>
        <v>0</v>
      </c>
      <c r="CE15" s="219">
        <f t="shared" si="49"/>
        <v>0</v>
      </c>
      <c r="CF15" s="219">
        <f t="shared" si="49"/>
        <v>0</v>
      </c>
      <c r="CG15" s="241">
        <f t="shared" si="50"/>
        <v>0</v>
      </c>
      <c r="CH15" s="241">
        <f t="shared" si="50"/>
        <v>0</v>
      </c>
      <c r="CI15" s="241">
        <f t="shared" si="51"/>
        <v>0</v>
      </c>
      <c r="CJ15" s="241"/>
      <c r="CK15" s="241"/>
      <c r="CL15" s="241"/>
      <c r="CM15" s="241"/>
    </row>
    <row r="16" spans="1:137" ht="18" x14ac:dyDescent="0.35">
      <c r="A16" s="20" t="s">
        <v>11</v>
      </c>
      <c r="B16" s="20">
        <v>13050319</v>
      </c>
      <c r="C16" s="5" t="s">
        <v>190</v>
      </c>
      <c r="D16" s="6" t="s">
        <v>191</v>
      </c>
      <c r="E16" s="6">
        <v>12</v>
      </c>
      <c r="F16" s="6">
        <v>1</v>
      </c>
      <c r="G16" s="7">
        <v>222000</v>
      </c>
      <c r="H16" s="8">
        <f t="shared" si="31"/>
        <v>222000</v>
      </c>
      <c r="I16" s="12">
        <f t="shared" si="52"/>
        <v>3600</v>
      </c>
      <c r="J16" s="13">
        <f t="shared" si="0"/>
        <v>43200</v>
      </c>
      <c r="K16" s="14">
        <v>43200</v>
      </c>
      <c r="L16" s="14">
        <f t="shared" si="1"/>
        <v>9590400000</v>
      </c>
      <c r="M16" s="218">
        <f t="shared" si="2"/>
        <v>0</v>
      </c>
      <c r="N16" s="218">
        <f t="shared" si="2"/>
        <v>0</v>
      </c>
      <c r="O16" s="233">
        <v>0</v>
      </c>
      <c r="P16" s="17">
        <f t="shared" si="3"/>
        <v>0</v>
      </c>
      <c r="Q16" s="237">
        <v>0</v>
      </c>
      <c r="R16" s="8">
        <f t="shared" si="4"/>
        <v>0</v>
      </c>
      <c r="S16" s="212">
        <f t="shared" si="5"/>
        <v>0</v>
      </c>
      <c r="T16" s="212">
        <f t="shared" si="6"/>
        <v>0</v>
      </c>
      <c r="U16" s="215">
        <v>0</v>
      </c>
      <c r="V16" s="215">
        <f t="shared" si="7"/>
        <v>0</v>
      </c>
      <c r="W16" s="215">
        <f t="shared" si="32"/>
        <v>0</v>
      </c>
      <c r="X16" s="215">
        <f t="shared" si="8"/>
        <v>0</v>
      </c>
      <c r="Y16" s="221">
        <v>0</v>
      </c>
      <c r="Z16" s="221">
        <f t="shared" si="9"/>
        <v>0</v>
      </c>
      <c r="AA16" s="221">
        <f t="shared" si="33"/>
        <v>0</v>
      </c>
      <c r="AB16" s="221">
        <f t="shared" si="10"/>
        <v>0</v>
      </c>
      <c r="AC16" s="215">
        <v>0</v>
      </c>
      <c r="AD16" s="215">
        <f t="shared" si="11"/>
        <v>0</v>
      </c>
      <c r="AE16" s="215">
        <f t="shared" si="34"/>
        <v>0</v>
      </c>
      <c r="AF16" s="215">
        <f t="shared" si="12"/>
        <v>0</v>
      </c>
      <c r="AG16" s="215">
        <f t="shared" si="35"/>
        <v>0</v>
      </c>
      <c r="AH16" s="215">
        <f t="shared" si="35"/>
        <v>0</v>
      </c>
      <c r="AI16" s="215">
        <f t="shared" si="35"/>
        <v>0</v>
      </c>
      <c r="AJ16" s="215">
        <f t="shared" si="35"/>
        <v>0</v>
      </c>
      <c r="AK16" s="214">
        <v>0</v>
      </c>
      <c r="AL16" s="215">
        <f t="shared" si="13"/>
        <v>0</v>
      </c>
      <c r="AM16" s="215">
        <f t="shared" si="36"/>
        <v>0</v>
      </c>
      <c r="AN16" s="215">
        <f t="shared" si="14"/>
        <v>0</v>
      </c>
      <c r="AO16" s="215">
        <v>0</v>
      </c>
      <c r="AP16" s="215">
        <f t="shared" si="15"/>
        <v>0</v>
      </c>
      <c r="AQ16" s="215">
        <f t="shared" si="37"/>
        <v>0</v>
      </c>
      <c r="AR16" s="215">
        <f t="shared" si="16"/>
        <v>0</v>
      </c>
      <c r="AS16" s="215">
        <v>0</v>
      </c>
      <c r="AT16" s="215">
        <f t="shared" si="17"/>
        <v>0</v>
      </c>
      <c r="AU16" s="215">
        <f t="shared" si="38"/>
        <v>0</v>
      </c>
      <c r="AV16" s="215">
        <f t="shared" si="18"/>
        <v>0</v>
      </c>
      <c r="AW16" s="215">
        <f t="shared" si="39"/>
        <v>0</v>
      </c>
      <c r="AX16" s="215">
        <f t="shared" si="39"/>
        <v>0</v>
      </c>
      <c r="AY16" s="215">
        <f t="shared" si="39"/>
        <v>0</v>
      </c>
      <c r="AZ16" s="215">
        <f t="shared" si="39"/>
        <v>0</v>
      </c>
      <c r="BA16" s="215">
        <v>0</v>
      </c>
      <c r="BB16" s="215">
        <f t="shared" si="19"/>
        <v>0</v>
      </c>
      <c r="BC16" s="215">
        <f t="shared" si="40"/>
        <v>0</v>
      </c>
      <c r="BD16" s="215">
        <f t="shared" si="20"/>
        <v>0</v>
      </c>
      <c r="BE16" s="214">
        <v>0</v>
      </c>
      <c r="BF16" s="215">
        <f t="shared" si="21"/>
        <v>0</v>
      </c>
      <c r="BG16" s="215">
        <f t="shared" si="41"/>
        <v>0</v>
      </c>
      <c r="BH16" s="215">
        <f t="shared" si="22"/>
        <v>0</v>
      </c>
      <c r="BI16" s="215">
        <v>0</v>
      </c>
      <c r="BJ16" s="215">
        <f t="shared" si="23"/>
        <v>0</v>
      </c>
      <c r="BK16" s="215">
        <f t="shared" si="42"/>
        <v>0</v>
      </c>
      <c r="BL16" s="215">
        <f t="shared" si="24"/>
        <v>0</v>
      </c>
      <c r="BM16" s="215">
        <f t="shared" si="43"/>
        <v>0</v>
      </c>
      <c r="BN16" s="215">
        <f t="shared" si="43"/>
        <v>0</v>
      </c>
      <c r="BO16" s="215">
        <f t="shared" si="44"/>
        <v>0</v>
      </c>
      <c r="BP16" s="215">
        <f t="shared" si="45"/>
        <v>0</v>
      </c>
      <c r="BQ16" s="215">
        <v>0</v>
      </c>
      <c r="BR16" s="215">
        <f t="shared" si="25"/>
        <v>0</v>
      </c>
      <c r="BS16" s="215">
        <f t="shared" si="46"/>
        <v>0</v>
      </c>
      <c r="BT16" s="215">
        <f t="shared" si="26"/>
        <v>0</v>
      </c>
      <c r="BU16" s="215">
        <v>0</v>
      </c>
      <c r="BV16" s="215">
        <f t="shared" si="27"/>
        <v>0</v>
      </c>
      <c r="BW16" s="215">
        <f t="shared" si="47"/>
        <v>0</v>
      </c>
      <c r="BX16" s="215">
        <f t="shared" si="28"/>
        <v>0</v>
      </c>
      <c r="BY16" s="215">
        <v>0</v>
      </c>
      <c r="BZ16" s="215">
        <f t="shared" si="29"/>
        <v>0</v>
      </c>
      <c r="CA16" s="215">
        <f t="shared" si="48"/>
        <v>0</v>
      </c>
      <c r="CB16" s="215">
        <f t="shared" si="30"/>
        <v>0</v>
      </c>
      <c r="CC16" s="215">
        <f t="shared" si="49"/>
        <v>0</v>
      </c>
      <c r="CD16" s="215">
        <f t="shared" si="49"/>
        <v>0</v>
      </c>
      <c r="CE16" s="219">
        <f t="shared" si="49"/>
        <v>0</v>
      </c>
      <c r="CF16" s="219">
        <f t="shared" si="49"/>
        <v>0</v>
      </c>
      <c r="CG16" s="241">
        <f t="shared" si="50"/>
        <v>0</v>
      </c>
      <c r="CH16" s="241">
        <f t="shared" si="50"/>
        <v>0</v>
      </c>
      <c r="CI16" s="241">
        <f t="shared" si="51"/>
        <v>0</v>
      </c>
      <c r="CJ16" s="241"/>
      <c r="CK16" s="241"/>
      <c r="CL16" s="241"/>
      <c r="CM16" s="241"/>
    </row>
    <row r="17" spans="1:137" ht="18" x14ac:dyDescent="0.35">
      <c r="A17" s="20" t="s">
        <v>11</v>
      </c>
      <c r="B17" s="20" t="s">
        <v>470</v>
      </c>
      <c r="C17" s="5" t="s">
        <v>192</v>
      </c>
      <c r="D17" s="6" t="s">
        <v>536</v>
      </c>
      <c r="E17" s="6">
        <v>12</v>
      </c>
      <c r="F17" s="6">
        <v>1</v>
      </c>
      <c r="G17" s="7">
        <v>228000</v>
      </c>
      <c r="H17" s="8">
        <f t="shared" si="31"/>
        <v>228000</v>
      </c>
      <c r="I17" s="12">
        <f t="shared" si="52"/>
        <v>3600</v>
      </c>
      <c r="J17" s="13">
        <f t="shared" si="0"/>
        <v>43200</v>
      </c>
      <c r="K17" s="14">
        <v>43200</v>
      </c>
      <c r="L17" s="14">
        <f t="shared" si="1"/>
        <v>9849600000</v>
      </c>
      <c r="M17" s="218">
        <f t="shared" si="2"/>
        <v>0</v>
      </c>
      <c r="N17" s="218">
        <f t="shared" si="2"/>
        <v>0</v>
      </c>
      <c r="O17" s="233">
        <v>0</v>
      </c>
      <c r="P17" s="17">
        <f t="shared" si="3"/>
        <v>0</v>
      </c>
      <c r="Q17" s="237">
        <v>0</v>
      </c>
      <c r="R17" s="8">
        <f t="shared" si="4"/>
        <v>0</v>
      </c>
      <c r="S17" s="212">
        <f t="shared" si="5"/>
        <v>0</v>
      </c>
      <c r="T17" s="212">
        <f t="shared" si="6"/>
        <v>0</v>
      </c>
      <c r="U17" s="215">
        <v>0</v>
      </c>
      <c r="V17" s="215">
        <f t="shared" si="7"/>
        <v>0</v>
      </c>
      <c r="W17" s="215">
        <f t="shared" si="32"/>
        <v>0</v>
      </c>
      <c r="X17" s="215">
        <f t="shared" si="8"/>
        <v>0</v>
      </c>
      <c r="Y17" s="221">
        <v>0</v>
      </c>
      <c r="Z17" s="221">
        <f t="shared" si="9"/>
        <v>0</v>
      </c>
      <c r="AA17" s="221">
        <f t="shared" si="33"/>
        <v>0</v>
      </c>
      <c r="AB17" s="221">
        <f t="shared" si="10"/>
        <v>0</v>
      </c>
      <c r="AC17" s="215">
        <v>0</v>
      </c>
      <c r="AD17" s="215">
        <f t="shared" si="11"/>
        <v>0</v>
      </c>
      <c r="AE17" s="215">
        <f t="shared" si="34"/>
        <v>0</v>
      </c>
      <c r="AF17" s="215">
        <f t="shared" si="12"/>
        <v>0</v>
      </c>
      <c r="AG17" s="215">
        <f t="shared" si="35"/>
        <v>0</v>
      </c>
      <c r="AH17" s="215">
        <f t="shared" si="35"/>
        <v>0</v>
      </c>
      <c r="AI17" s="215">
        <f t="shared" si="35"/>
        <v>0</v>
      </c>
      <c r="AJ17" s="215">
        <f t="shared" si="35"/>
        <v>0</v>
      </c>
      <c r="AK17" s="214">
        <v>0</v>
      </c>
      <c r="AL17" s="215">
        <f t="shared" si="13"/>
        <v>0</v>
      </c>
      <c r="AM17" s="215">
        <f t="shared" si="36"/>
        <v>0</v>
      </c>
      <c r="AN17" s="215">
        <f t="shared" si="14"/>
        <v>0</v>
      </c>
      <c r="AO17" s="215">
        <v>0</v>
      </c>
      <c r="AP17" s="215">
        <f t="shared" si="15"/>
        <v>0</v>
      </c>
      <c r="AQ17" s="215">
        <f t="shared" si="37"/>
        <v>0</v>
      </c>
      <c r="AR17" s="215">
        <f t="shared" si="16"/>
        <v>0</v>
      </c>
      <c r="AS17" s="215">
        <v>0</v>
      </c>
      <c r="AT17" s="215">
        <f t="shared" si="17"/>
        <v>0</v>
      </c>
      <c r="AU17" s="215">
        <f t="shared" si="38"/>
        <v>0</v>
      </c>
      <c r="AV17" s="215">
        <f t="shared" si="18"/>
        <v>0</v>
      </c>
      <c r="AW17" s="215">
        <f t="shared" si="39"/>
        <v>0</v>
      </c>
      <c r="AX17" s="215">
        <f t="shared" si="39"/>
        <v>0</v>
      </c>
      <c r="AY17" s="215">
        <f t="shared" si="39"/>
        <v>0</v>
      </c>
      <c r="AZ17" s="215">
        <f t="shared" si="39"/>
        <v>0</v>
      </c>
      <c r="BA17" s="215">
        <v>0</v>
      </c>
      <c r="BB17" s="215">
        <f t="shared" si="19"/>
        <v>0</v>
      </c>
      <c r="BC17" s="215">
        <f t="shared" si="40"/>
        <v>0</v>
      </c>
      <c r="BD17" s="215">
        <f t="shared" si="20"/>
        <v>0</v>
      </c>
      <c r="BE17" s="214">
        <v>0</v>
      </c>
      <c r="BF17" s="215">
        <f t="shared" si="21"/>
        <v>0</v>
      </c>
      <c r="BG17" s="215">
        <f t="shared" si="41"/>
        <v>0</v>
      </c>
      <c r="BH17" s="215">
        <f t="shared" si="22"/>
        <v>0</v>
      </c>
      <c r="BI17" s="215">
        <v>0</v>
      </c>
      <c r="BJ17" s="215">
        <f t="shared" si="23"/>
        <v>0</v>
      </c>
      <c r="BK17" s="215">
        <f t="shared" si="42"/>
        <v>0</v>
      </c>
      <c r="BL17" s="215">
        <f t="shared" si="24"/>
        <v>0</v>
      </c>
      <c r="BM17" s="215">
        <f t="shared" si="43"/>
        <v>0</v>
      </c>
      <c r="BN17" s="215">
        <f t="shared" si="43"/>
        <v>0</v>
      </c>
      <c r="BO17" s="215">
        <f t="shared" si="44"/>
        <v>0</v>
      </c>
      <c r="BP17" s="215">
        <f t="shared" si="45"/>
        <v>0</v>
      </c>
      <c r="BQ17" s="215">
        <v>0</v>
      </c>
      <c r="BR17" s="215">
        <f t="shared" si="25"/>
        <v>0</v>
      </c>
      <c r="BS17" s="215">
        <f t="shared" si="46"/>
        <v>0</v>
      </c>
      <c r="BT17" s="215">
        <f t="shared" si="26"/>
        <v>0</v>
      </c>
      <c r="BU17" s="215">
        <v>0</v>
      </c>
      <c r="BV17" s="215">
        <f t="shared" si="27"/>
        <v>0</v>
      </c>
      <c r="BW17" s="215">
        <f t="shared" si="47"/>
        <v>0</v>
      </c>
      <c r="BX17" s="215">
        <f t="shared" si="28"/>
        <v>0</v>
      </c>
      <c r="BY17" s="215">
        <v>0</v>
      </c>
      <c r="BZ17" s="215">
        <f t="shared" si="29"/>
        <v>0</v>
      </c>
      <c r="CA17" s="215">
        <f t="shared" si="48"/>
        <v>0</v>
      </c>
      <c r="CB17" s="215">
        <f t="shared" si="30"/>
        <v>0</v>
      </c>
      <c r="CC17" s="215">
        <f t="shared" si="49"/>
        <v>0</v>
      </c>
      <c r="CD17" s="215">
        <f t="shared" si="49"/>
        <v>0</v>
      </c>
      <c r="CE17" s="219">
        <f t="shared" si="49"/>
        <v>0</v>
      </c>
      <c r="CF17" s="219">
        <f t="shared" si="49"/>
        <v>0</v>
      </c>
      <c r="CG17" s="241">
        <f t="shared" si="50"/>
        <v>0</v>
      </c>
      <c r="CH17" s="241">
        <f t="shared" si="50"/>
        <v>0</v>
      </c>
      <c r="CI17" s="241">
        <f t="shared" si="51"/>
        <v>0</v>
      </c>
      <c r="CJ17" s="241"/>
      <c r="CK17" s="241"/>
      <c r="CL17" s="241"/>
      <c r="CM17" s="241"/>
    </row>
    <row r="18" spans="1:137" ht="18" x14ac:dyDescent="0.35">
      <c r="A18" s="20" t="s">
        <v>11</v>
      </c>
      <c r="B18" s="20" t="s">
        <v>534</v>
      </c>
      <c r="C18" s="5" t="s">
        <v>392</v>
      </c>
      <c r="D18" s="6" t="s">
        <v>193</v>
      </c>
      <c r="E18" s="6">
        <v>12</v>
      </c>
      <c r="F18" s="6">
        <v>1</v>
      </c>
      <c r="G18" s="7">
        <v>228000</v>
      </c>
      <c r="H18" s="8">
        <f t="shared" si="31"/>
        <v>228000</v>
      </c>
      <c r="I18" s="12">
        <f t="shared" si="52"/>
        <v>3600</v>
      </c>
      <c r="J18" s="13">
        <f t="shared" ref="J18:J48" si="53">K18/F18</f>
        <v>43200</v>
      </c>
      <c r="K18" s="14">
        <v>43200</v>
      </c>
      <c r="L18" s="14">
        <f t="shared" si="1"/>
        <v>9849600000</v>
      </c>
      <c r="M18" s="218">
        <f t="shared" si="2"/>
        <v>0</v>
      </c>
      <c r="N18" s="218">
        <f t="shared" si="2"/>
        <v>0</v>
      </c>
      <c r="O18" s="233">
        <v>0</v>
      </c>
      <c r="P18" s="17">
        <f t="shared" si="3"/>
        <v>0</v>
      </c>
      <c r="Q18" s="237">
        <v>0</v>
      </c>
      <c r="R18" s="8">
        <f t="shared" si="4"/>
        <v>0</v>
      </c>
      <c r="S18" s="212">
        <f t="shared" si="5"/>
        <v>0</v>
      </c>
      <c r="T18" s="212">
        <f t="shared" si="6"/>
        <v>0</v>
      </c>
      <c r="U18" s="215">
        <v>0</v>
      </c>
      <c r="V18" s="215">
        <f t="shared" si="7"/>
        <v>0</v>
      </c>
      <c r="W18" s="215">
        <f t="shared" si="32"/>
        <v>0</v>
      </c>
      <c r="X18" s="215">
        <f t="shared" si="8"/>
        <v>0</v>
      </c>
      <c r="Y18" s="221">
        <v>0</v>
      </c>
      <c r="Z18" s="221">
        <f t="shared" si="9"/>
        <v>0</v>
      </c>
      <c r="AA18" s="221">
        <f t="shared" si="33"/>
        <v>0</v>
      </c>
      <c r="AB18" s="221">
        <f t="shared" si="10"/>
        <v>0</v>
      </c>
      <c r="AC18" s="215">
        <v>0</v>
      </c>
      <c r="AD18" s="215">
        <f t="shared" si="11"/>
        <v>0</v>
      </c>
      <c r="AE18" s="215">
        <f t="shared" si="34"/>
        <v>0</v>
      </c>
      <c r="AF18" s="215">
        <f t="shared" si="12"/>
        <v>0</v>
      </c>
      <c r="AG18" s="215">
        <f t="shared" si="35"/>
        <v>0</v>
      </c>
      <c r="AH18" s="215">
        <f t="shared" si="35"/>
        <v>0</v>
      </c>
      <c r="AI18" s="215">
        <f t="shared" si="35"/>
        <v>0</v>
      </c>
      <c r="AJ18" s="215">
        <f t="shared" si="35"/>
        <v>0</v>
      </c>
      <c r="AK18" s="214">
        <v>0</v>
      </c>
      <c r="AL18" s="215">
        <f t="shared" si="13"/>
        <v>0</v>
      </c>
      <c r="AM18" s="215">
        <f t="shared" si="36"/>
        <v>0</v>
      </c>
      <c r="AN18" s="215">
        <f t="shared" si="14"/>
        <v>0</v>
      </c>
      <c r="AO18" s="215">
        <v>0</v>
      </c>
      <c r="AP18" s="215">
        <f t="shared" si="15"/>
        <v>0</v>
      </c>
      <c r="AQ18" s="215">
        <f t="shared" si="37"/>
        <v>0</v>
      </c>
      <c r="AR18" s="215">
        <f t="shared" si="16"/>
        <v>0</v>
      </c>
      <c r="AS18" s="215">
        <v>0</v>
      </c>
      <c r="AT18" s="215">
        <f t="shared" si="17"/>
        <v>0</v>
      </c>
      <c r="AU18" s="215">
        <f t="shared" si="38"/>
        <v>0</v>
      </c>
      <c r="AV18" s="215">
        <f t="shared" si="18"/>
        <v>0</v>
      </c>
      <c r="AW18" s="215">
        <f t="shared" si="39"/>
        <v>0</v>
      </c>
      <c r="AX18" s="215">
        <f t="shared" si="39"/>
        <v>0</v>
      </c>
      <c r="AY18" s="215">
        <f t="shared" si="39"/>
        <v>0</v>
      </c>
      <c r="AZ18" s="215">
        <f t="shared" si="39"/>
        <v>0</v>
      </c>
      <c r="BA18" s="215">
        <v>0</v>
      </c>
      <c r="BB18" s="215">
        <f t="shared" si="19"/>
        <v>0</v>
      </c>
      <c r="BC18" s="215">
        <f t="shared" si="40"/>
        <v>0</v>
      </c>
      <c r="BD18" s="215">
        <f t="shared" si="20"/>
        <v>0</v>
      </c>
      <c r="BE18" s="214">
        <v>0</v>
      </c>
      <c r="BF18" s="215">
        <f t="shared" si="21"/>
        <v>0</v>
      </c>
      <c r="BG18" s="215">
        <f t="shared" si="41"/>
        <v>0</v>
      </c>
      <c r="BH18" s="215">
        <f t="shared" si="22"/>
        <v>0</v>
      </c>
      <c r="BI18" s="215">
        <v>0</v>
      </c>
      <c r="BJ18" s="215">
        <f t="shared" si="23"/>
        <v>0</v>
      </c>
      <c r="BK18" s="215">
        <f t="shared" si="42"/>
        <v>0</v>
      </c>
      <c r="BL18" s="215">
        <f t="shared" si="24"/>
        <v>0</v>
      </c>
      <c r="BM18" s="215">
        <f t="shared" si="43"/>
        <v>0</v>
      </c>
      <c r="BN18" s="215">
        <f t="shared" si="43"/>
        <v>0</v>
      </c>
      <c r="BO18" s="215">
        <f t="shared" si="44"/>
        <v>0</v>
      </c>
      <c r="BP18" s="215">
        <f t="shared" si="45"/>
        <v>0</v>
      </c>
      <c r="BQ18" s="215">
        <v>0</v>
      </c>
      <c r="BR18" s="215">
        <f t="shared" si="25"/>
        <v>0</v>
      </c>
      <c r="BS18" s="215">
        <f t="shared" si="46"/>
        <v>0</v>
      </c>
      <c r="BT18" s="215">
        <f t="shared" si="26"/>
        <v>0</v>
      </c>
      <c r="BU18" s="215">
        <v>0</v>
      </c>
      <c r="BV18" s="215">
        <f t="shared" si="27"/>
        <v>0</v>
      </c>
      <c r="BW18" s="215">
        <f t="shared" si="47"/>
        <v>0</v>
      </c>
      <c r="BX18" s="215">
        <f t="shared" si="28"/>
        <v>0</v>
      </c>
      <c r="BY18" s="215">
        <v>0</v>
      </c>
      <c r="BZ18" s="215">
        <f t="shared" si="29"/>
        <v>0</v>
      </c>
      <c r="CA18" s="215">
        <f t="shared" si="48"/>
        <v>0</v>
      </c>
      <c r="CB18" s="215">
        <f t="shared" si="30"/>
        <v>0</v>
      </c>
      <c r="CC18" s="215">
        <f t="shared" si="49"/>
        <v>0</v>
      </c>
      <c r="CD18" s="215">
        <f t="shared" si="49"/>
        <v>0</v>
      </c>
      <c r="CE18" s="219">
        <f t="shared" si="49"/>
        <v>0</v>
      </c>
      <c r="CF18" s="219">
        <f t="shared" si="49"/>
        <v>0</v>
      </c>
      <c r="CG18" s="241">
        <f t="shared" si="50"/>
        <v>0</v>
      </c>
      <c r="CH18" s="241">
        <f t="shared" si="50"/>
        <v>0</v>
      </c>
      <c r="CI18" s="241">
        <f t="shared" si="51"/>
        <v>0</v>
      </c>
      <c r="CJ18" s="241"/>
      <c r="CK18" s="241"/>
      <c r="CL18" s="241"/>
      <c r="CM18" s="241"/>
    </row>
    <row r="19" spans="1:137" ht="18" x14ac:dyDescent="0.35">
      <c r="A19" s="20" t="s">
        <v>11</v>
      </c>
      <c r="B19" s="20">
        <v>13050331</v>
      </c>
      <c r="C19" s="5" t="s">
        <v>195</v>
      </c>
      <c r="D19" s="6" t="s">
        <v>194</v>
      </c>
      <c r="E19" s="6">
        <v>12</v>
      </c>
      <c r="F19" s="6">
        <v>1</v>
      </c>
      <c r="G19" s="7">
        <v>234000</v>
      </c>
      <c r="H19" s="8">
        <f t="shared" si="31"/>
        <v>234000</v>
      </c>
      <c r="I19" s="12">
        <f t="shared" si="52"/>
        <v>3600</v>
      </c>
      <c r="J19" s="13">
        <f t="shared" si="53"/>
        <v>43200</v>
      </c>
      <c r="K19" s="14">
        <v>43200</v>
      </c>
      <c r="L19" s="14">
        <f t="shared" si="1"/>
        <v>10108800000</v>
      </c>
      <c r="M19" s="218">
        <f t="shared" si="2"/>
        <v>0</v>
      </c>
      <c r="N19" s="218">
        <f t="shared" si="2"/>
        <v>0</v>
      </c>
      <c r="O19" s="233">
        <v>0</v>
      </c>
      <c r="P19" s="17">
        <f t="shared" si="3"/>
        <v>0</v>
      </c>
      <c r="Q19" s="237">
        <v>0</v>
      </c>
      <c r="R19" s="8">
        <f t="shared" si="4"/>
        <v>0</v>
      </c>
      <c r="S19" s="212">
        <f t="shared" si="5"/>
        <v>0</v>
      </c>
      <c r="T19" s="212">
        <f t="shared" si="6"/>
        <v>0</v>
      </c>
      <c r="U19" s="215">
        <v>0</v>
      </c>
      <c r="V19" s="215">
        <f t="shared" si="7"/>
        <v>0</v>
      </c>
      <c r="W19" s="215">
        <f t="shared" si="32"/>
        <v>0</v>
      </c>
      <c r="X19" s="215">
        <f t="shared" si="8"/>
        <v>0</v>
      </c>
      <c r="Y19" s="221">
        <v>0</v>
      </c>
      <c r="Z19" s="221">
        <f t="shared" si="9"/>
        <v>0</v>
      </c>
      <c r="AA19" s="221">
        <f t="shared" si="33"/>
        <v>0</v>
      </c>
      <c r="AB19" s="221">
        <f t="shared" si="10"/>
        <v>0</v>
      </c>
      <c r="AC19" s="215">
        <v>0</v>
      </c>
      <c r="AD19" s="215">
        <f t="shared" si="11"/>
        <v>0</v>
      </c>
      <c r="AE19" s="215">
        <f t="shared" si="34"/>
        <v>0</v>
      </c>
      <c r="AF19" s="215">
        <f t="shared" si="12"/>
        <v>0</v>
      </c>
      <c r="AG19" s="215">
        <f t="shared" si="35"/>
        <v>0</v>
      </c>
      <c r="AH19" s="215">
        <f t="shared" si="35"/>
        <v>0</v>
      </c>
      <c r="AI19" s="215">
        <f t="shared" si="35"/>
        <v>0</v>
      </c>
      <c r="AJ19" s="215">
        <f t="shared" si="35"/>
        <v>0</v>
      </c>
      <c r="AK19" s="214">
        <v>0</v>
      </c>
      <c r="AL19" s="215">
        <f t="shared" si="13"/>
        <v>0</v>
      </c>
      <c r="AM19" s="215">
        <f t="shared" si="36"/>
        <v>0</v>
      </c>
      <c r="AN19" s="215">
        <f t="shared" si="14"/>
        <v>0</v>
      </c>
      <c r="AO19" s="215">
        <v>0</v>
      </c>
      <c r="AP19" s="215">
        <f t="shared" si="15"/>
        <v>0</v>
      </c>
      <c r="AQ19" s="215">
        <f t="shared" si="37"/>
        <v>0</v>
      </c>
      <c r="AR19" s="215">
        <f t="shared" si="16"/>
        <v>0</v>
      </c>
      <c r="AS19" s="215">
        <v>0</v>
      </c>
      <c r="AT19" s="215">
        <f t="shared" si="17"/>
        <v>0</v>
      </c>
      <c r="AU19" s="215">
        <f t="shared" si="38"/>
        <v>0</v>
      </c>
      <c r="AV19" s="215">
        <f t="shared" si="18"/>
        <v>0</v>
      </c>
      <c r="AW19" s="215">
        <f t="shared" si="39"/>
        <v>0</v>
      </c>
      <c r="AX19" s="215">
        <f t="shared" si="39"/>
        <v>0</v>
      </c>
      <c r="AY19" s="215">
        <f t="shared" si="39"/>
        <v>0</v>
      </c>
      <c r="AZ19" s="215">
        <f t="shared" si="39"/>
        <v>0</v>
      </c>
      <c r="BA19" s="215">
        <v>0</v>
      </c>
      <c r="BB19" s="215">
        <f t="shared" si="19"/>
        <v>0</v>
      </c>
      <c r="BC19" s="215">
        <f t="shared" si="40"/>
        <v>0</v>
      </c>
      <c r="BD19" s="215">
        <f t="shared" si="20"/>
        <v>0</v>
      </c>
      <c r="BE19" s="214">
        <v>0</v>
      </c>
      <c r="BF19" s="215">
        <f t="shared" si="21"/>
        <v>0</v>
      </c>
      <c r="BG19" s="215">
        <f t="shared" si="41"/>
        <v>0</v>
      </c>
      <c r="BH19" s="215">
        <f t="shared" si="22"/>
        <v>0</v>
      </c>
      <c r="BI19" s="215">
        <v>0</v>
      </c>
      <c r="BJ19" s="215">
        <f t="shared" si="23"/>
        <v>0</v>
      </c>
      <c r="BK19" s="215">
        <f t="shared" si="42"/>
        <v>0</v>
      </c>
      <c r="BL19" s="215">
        <f t="shared" si="24"/>
        <v>0</v>
      </c>
      <c r="BM19" s="215">
        <f t="shared" si="43"/>
        <v>0</v>
      </c>
      <c r="BN19" s="215">
        <f t="shared" si="43"/>
        <v>0</v>
      </c>
      <c r="BO19" s="215">
        <f t="shared" si="44"/>
        <v>0</v>
      </c>
      <c r="BP19" s="215">
        <f t="shared" si="45"/>
        <v>0</v>
      </c>
      <c r="BQ19" s="215">
        <v>0</v>
      </c>
      <c r="BR19" s="215">
        <f t="shared" si="25"/>
        <v>0</v>
      </c>
      <c r="BS19" s="215">
        <f t="shared" si="46"/>
        <v>0</v>
      </c>
      <c r="BT19" s="215">
        <f t="shared" si="26"/>
        <v>0</v>
      </c>
      <c r="BU19" s="215">
        <v>0</v>
      </c>
      <c r="BV19" s="215">
        <f t="shared" si="27"/>
        <v>0</v>
      </c>
      <c r="BW19" s="215">
        <f t="shared" si="47"/>
        <v>0</v>
      </c>
      <c r="BX19" s="215">
        <f t="shared" si="28"/>
        <v>0</v>
      </c>
      <c r="BY19" s="215">
        <v>0</v>
      </c>
      <c r="BZ19" s="215">
        <f t="shared" si="29"/>
        <v>0</v>
      </c>
      <c r="CA19" s="215">
        <f t="shared" si="48"/>
        <v>0</v>
      </c>
      <c r="CB19" s="215">
        <f t="shared" si="30"/>
        <v>0</v>
      </c>
      <c r="CC19" s="215">
        <f t="shared" si="49"/>
        <v>0</v>
      </c>
      <c r="CD19" s="215">
        <f t="shared" si="49"/>
        <v>0</v>
      </c>
      <c r="CE19" s="219">
        <f t="shared" si="49"/>
        <v>0</v>
      </c>
      <c r="CF19" s="219">
        <f t="shared" si="49"/>
        <v>0</v>
      </c>
      <c r="CG19" s="241">
        <f t="shared" si="50"/>
        <v>0</v>
      </c>
      <c r="CH19" s="241">
        <f t="shared" si="50"/>
        <v>0</v>
      </c>
      <c r="CI19" s="241">
        <f t="shared" si="51"/>
        <v>0</v>
      </c>
      <c r="CJ19" s="241"/>
      <c r="CK19" s="241"/>
      <c r="CL19" s="241"/>
      <c r="CM19" s="241"/>
    </row>
    <row r="20" spans="1:137" ht="18" x14ac:dyDescent="0.35">
      <c r="A20" s="20" t="s">
        <v>11</v>
      </c>
      <c r="B20" s="20" t="s">
        <v>469</v>
      </c>
      <c r="C20" s="5" t="s">
        <v>127</v>
      </c>
      <c r="D20" s="6" t="s">
        <v>126</v>
      </c>
      <c r="E20" s="6">
        <v>12</v>
      </c>
      <c r="F20" s="6">
        <v>1</v>
      </c>
      <c r="G20" s="7">
        <v>216000</v>
      </c>
      <c r="H20" s="8">
        <f t="shared" si="31"/>
        <v>216000</v>
      </c>
      <c r="I20" s="12">
        <f t="shared" si="52"/>
        <v>7200</v>
      </c>
      <c r="J20" s="13">
        <f t="shared" si="53"/>
        <v>86400</v>
      </c>
      <c r="K20" s="14">
        <v>86400</v>
      </c>
      <c r="L20" s="14">
        <f t="shared" si="1"/>
        <v>18662400000</v>
      </c>
      <c r="M20" s="218">
        <f t="shared" si="2"/>
        <v>0</v>
      </c>
      <c r="N20" s="218">
        <f t="shared" si="2"/>
        <v>0</v>
      </c>
      <c r="O20" s="233">
        <v>0</v>
      </c>
      <c r="P20" s="17">
        <f t="shared" si="3"/>
        <v>0</v>
      </c>
      <c r="Q20" s="237">
        <v>0</v>
      </c>
      <c r="R20" s="8">
        <f t="shared" si="4"/>
        <v>0</v>
      </c>
      <c r="S20" s="212">
        <f t="shared" si="5"/>
        <v>0</v>
      </c>
      <c r="T20" s="212">
        <f t="shared" si="6"/>
        <v>0</v>
      </c>
      <c r="U20" s="215">
        <v>0</v>
      </c>
      <c r="V20" s="215">
        <f t="shared" si="7"/>
        <v>0</v>
      </c>
      <c r="W20" s="215">
        <f t="shared" si="32"/>
        <v>0</v>
      </c>
      <c r="X20" s="215">
        <f t="shared" si="8"/>
        <v>0</v>
      </c>
      <c r="Y20" s="221">
        <v>0</v>
      </c>
      <c r="Z20" s="221">
        <f t="shared" si="9"/>
        <v>0</v>
      </c>
      <c r="AA20" s="221">
        <f t="shared" si="33"/>
        <v>0</v>
      </c>
      <c r="AB20" s="221">
        <f t="shared" si="10"/>
        <v>0</v>
      </c>
      <c r="AC20" s="215">
        <v>0</v>
      </c>
      <c r="AD20" s="215">
        <f t="shared" si="11"/>
        <v>0</v>
      </c>
      <c r="AE20" s="215">
        <f t="shared" si="34"/>
        <v>0</v>
      </c>
      <c r="AF20" s="215">
        <f t="shared" si="12"/>
        <v>0</v>
      </c>
      <c r="AG20" s="215">
        <f t="shared" si="35"/>
        <v>0</v>
      </c>
      <c r="AH20" s="215">
        <f t="shared" si="35"/>
        <v>0</v>
      </c>
      <c r="AI20" s="215">
        <f t="shared" si="35"/>
        <v>0</v>
      </c>
      <c r="AJ20" s="215">
        <f t="shared" si="35"/>
        <v>0</v>
      </c>
      <c r="AK20" s="214">
        <v>0</v>
      </c>
      <c r="AL20" s="215">
        <f t="shared" si="13"/>
        <v>0</v>
      </c>
      <c r="AM20" s="215">
        <f t="shared" si="36"/>
        <v>0</v>
      </c>
      <c r="AN20" s="215">
        <f t="shared" si="14"/>
        <v>0</v>
      </c>
      <c r="AO20" s="215">
        <v>0</v>
      </c>
      <c r="AP20" s="215">
        <f t="shared" si="15"/>
        <v>0</v>
      </c>
      <c r="AQ20" s="215">
        <f t="shared" si="37"/>
        <v>0</v>
      </c>
      <c r="AR20" s="215">
        <f t="shared" si="16"/>
        <v>0</v>
      </c>
      <c r="AS20" s="215">
        <v>0</v>
      </c>
      <c r="AT20" s="215">
        <f t="shared" si="17"/>
        <v>0</v>
      </c>
      <c r="AU20" s="215">
        <f t="shared" si="38"/>
        <v>0</v>
      </c>
      <c r="AV20" s="215">
        <f t="shared" si="18"/>
        <v>0</v>
      </c>
      <c r="AW20" s="215">
        <f t="shared" si="39"/>
        <v>0</v>
      </c>
      <c r="AX20" s="215">
        <f t="shared" si="39"/>
        <v>0</v>
      </c>
      <c r="AY20" s="215">
        <f t="shared" si="39"/>
        <v>0</v>
      </c>
      <c r="AZ20" s="215">
        <f t="shared" si="39"/>
        <v>0</v>
      </c>
      <c r="BA20" s="215">
        <v>0</v>
      </c>
      <c r="BB20" s="215">
        <f t="shared" si="19"/>
        <v>0</v>
      </c>
      <c r="BC20" s="215">
        <f t="shared" si="40"/>
        <v>0</v>
      </c>
      <c r="BD20" s="215">
        <f t="shared" si="20"/>
        <v>0</v>
      </c>
      <c r="BE20" s="214">
        <v>0</v>
      </c>
      <c r="BF20" s="215">
        <f t="shared" si="21"/>
        <v>0</v>
      </c>
      <c r="BG20" s="215">
        <f t="shared" si="41"/>
        <v>0</v>
      </c>
      <c r="BH20" s="215">
        <f t="shared" si="22"/>
        <v>0</v>
      </c>
      <c r="BI20" s="215">
        <v>0</v>
      </c>
      <c r="BJ20" s="215">
        <f t="shared" si="23"/>
        <v>0</v>
      </c>
      <c r="BK20" s="215">
        <f t="shared" si="42"/>
        <v>0</v>
      </c>
      <c r="BL20" s="215">
        <f t="shared" si="24"/>
        <v>0</v>
      </c>
      <c r="BM20" s="215">
        <f t="shared" si="43"/>
        <v>0</v>
      </c>
      <c r="BN20" s="215">
        <f t="shared" si="43"/>
        <v>0</v>
      </c>
      <c r="BO20" s="215">
        <f t="shared" si="44"/>
        <v>0</v>
      </c>
      <c r="BP20" s="215">
        <f t="shared" si="45"/>
        <v>0</v>
      </c>
      <c r="BQ20" s="215">
        <v>0</v>
      </c>
      <c r="BR20" s="215">
        <f t="shared" si="25"/>
        <v>0</v>
      </c>
      <c r="BS20" s="215">
        <f t="shared" si="46"/>
        <v>0</v>
      </c>
      <c r="BT20" s="215">
        <f t="shared" si="26"/>
        <v>0</v>
      </c>
      <c r="BU20" s="215">
        <v>0</v>
      </c>
      <c r="BV20" s="215">
        <f t="shared" si="27"/>
        <v>0</v>
      </c>
      <c r="BW20" s="215">
        <f t="shared" si="47"/>
        <v>0</v>
      </c>
      <c r="BX20" s="215">
        <f t="shared" si="28"/>
        <v>0</v>
      </c>
      <c r="BY20" s="215">
        <v>0</v>
      </c>
      <c r="BZ20" s="215">
        <f t="shared" si="29"/>
        <v>0</v>
      </c>
      <c r="CA20" s="215">
        <f t="shared" si="48"/>
        <v>0</v>
      </c>
      <c r="CB20" s="215">
        <f t="shared" si="30"/>
        <v>0</v>
      </c>
      <c r="CC20" s="215">
        <f t="shared" si="49"/>
        <v>0</v>
      </c>
      <c r="CD20" s="215">
        <f t="shared" si="49"/>
        <v>0</v>
      </c>
      <c r="CE20" s="219">
        <f t="shared" si="49"/>
        <v>0</v>
      </c>
      <c r="CF20" s="219">
        <f t="shared" si="49"/>
        <v>0</v>
      </c>
      <c r="CG20" s="241">
        <f t="shared" si="50"/>
        <v>0</v>
      </c>
      <c r="CH20" s="241">
        <f t="shared" si="50"/>
        <v>0</v>
      </c>
      <c r="CI20" s="241">
        <f t="shared" si="51"/>
        <v>0</v>
      </c>
      <c r="CJ20" s="241"/>
      <c r="CK20" s="241"/>
      <c r="CL20" s="241"/>
      <c r="CM20" s="241"/>
    </row>
    <row r="21" spans="1:137" ht="18" x14ac:dyDescent="0.35">
      <c r="A21" s="20" t="s">
        <v>11</v>
      </c>
      <c r="B21" s="20" t="s">
        <v>471</v>
      </c>
      <c r="C21" s="5" t="s">
        <v>196</v>
      </c>
      <c r="D21" s="6" t="s">
        <v>83</v>
      </c>
      <c r="E21" s="6">
        <v>12</v>
      </c>
      <c r="F21" s="6">
        <v>1</v>
      </c>
      <c r="G21" s="7">
        <v>192000</v>
      </c>
      <c r="H21" s="8">
        <f t="shared" si="31"/>
        <v>192000</v>
      </c>
      <c r="I21" s="12">
        <f t="shared" si="52"/>
        <v>3600</v>
      </c>
      <c r="J21" s="13">
        <f t="shared" si="53"/>
        <v>43200</v>
      </c>
      <c r="K21" s="14">
        <v>43200</v>
      </c>
      <c r="L21" s="14">
        <f t="shared" si="1"/>
        <v>8294400000</v>
      </c>
      <c r="M21" s="218">
        <f t="shared" si="2"/>
        <v>0</v>
      </c>
      <c r="N21" s="218">
        <f t="shared" si="2"/>
        <v>0</v>
      </c>
      <c r="O21" s="233">
        <v>0</v>
      </c>
      <c r="P21" s="17">
        <f t="shared" si="3"/>
        <v>0</v>
      </c>
      <c r="Q21" s="237">
        <v>0</v>
      </c>
      <c r="R21" s="8">
        <f t="shared" si="4"/>
        <v>0</v>
      </c>
      <c r="S21" s="212">
        <f t="shared" si="5"/>
        <v>0</v>
      </c>
      <c r="T21" s="212">
        <f t="shared" si="6"/>
        <v>0</v>
      </c>
      <c r="U21" s="215">
        <v>0</v>
      </c>
      <c r="V21" s="215">
        <f t="shared" si="7"/>
        <v>0</v>
      </c>
      <c r="W21" s="215">
        <f t="shared" si="32"/>
        <v>0</v>
      </c>
      <c r="X21" s="215">
        <f t="shared" si="8"/>
        <v>0</v>
      </c>
      <c r="Y21" s="221">
        <v>0</v>
      </c>
      <c r="Z21" s="221">
        <f t="shared" si="9"/>
        <v>0</v>
      </c>
      <c r="AA21" s="221">
        <f t="shared" si="33"/>
        <v>0</v>
      </c>
      <c r="AB21" s="221">
        <f t="shared" si="10"/>
        <v>0</v>
      </c>
      <c r="AC21" s="215">
        <v>0</v>
      </c>
      <c r="AD21" s="215">
        <f t="shared" si="11"/>
        <v>0</v>
      </c>
      <c r="AE21" s="215">
        <f t="shared" si="34"/>
        <v>0</v>
      </c>
      <c r="AF21" s="215">
        <f t="shared" si="12"/>
        <v>0</v>
      </c>
      <c r="AG21" s="215">
        <f t="shared" si="35"/>
        <v>0</v>
      </c>
      <c r="AH21" s="215">
        <f t="shared" si="35"/>
        <v>0</v>
      </c>
      <c r="AI21" s="215">
        <f t="shared" si="35"/>
        <v>0</v>
      </c>
      <c r="AJ21" s="215">
        <f t="shared" si="35"/>
        <v>0</v>
      </c>
      <c r="AK21" s="214">
        <v>0</v>
      </c>
      <c r="AL21" s="215">
        <f t="shared" si="13"/>
        <v>0</v>
      </c>
      <c r="AM21" s="215">
        <f t="shared" si="36"/>
        <v>0</v>
      </c>
      <c r="AN21" s="215">
        <f t="shared" si="14"/>
        <v>0</v>
      </c>
      <c r="AO21" s="215">
        <v>0</v>
      </c>
      <c r="AP21" s="215">
        <f t="shared" si="15"/>
        <v>0</v>
      </c>
      <c r="AQ21" s="215">
        <f t="shared" si="37"/>
        <v>0</v>
      </c>
      <c r="AR21" s="215">
        <f t="shared" si="16"/>
        <v>0</v>
      </c>
      <c r="AS21" s="215">
        <v>0</v>
      </c>
      <c r="AT21" s="215">
        <f t="shared" si="17"/>
        <v>0</v>
      </c>
      <c r="AU21" s="215">
        <f t="shared" si="38"/>
        <v>0</v>
      </c>
      <c r="AV21" s="215">
        <f t="shared" si="18"/>
        <v>0</v>
      </c>
      <c r="AW21" s="215">
        <f t="shared" si="39"/>
        <v>0</v>
      </c>
      <c r="AX21" s="215">
        <f t="shared" si="39"/>
        <v>0</v>
      </c>
      <c r="AY21" s="215">
        <f t="shared" si="39"/>
        <v>0</v>
      </c>
      <c r="AZ21" s="215">
        <f t="shared" si="39"/>
        <v>0</v>
      </c>
      <c r="BA21" s="215">
        <v>0</v>
      </c>
      <c r="BB21" s="215">
        <f t="shared" si="19"/>
        <v>0</v>
      </c>
      <c r="BC21" s="215">
        <f t="shared" si="40"/>
        <v>0</v>
      </c>
      <c r="BD21" s="215">
        <f t="shared" si="20"/>
        <v>0</v>
      </c>
      <c r="BE21" s="214">
        <v>0</v>
      </c>
      <c r="BF21" s="215">
        <f t="shared" si="21"/>
        <v>0</v>
      </c>
      <c r="BG21" s="215">
        <f t="shared" si="41"/>
        <v>0</v>
      </c>
      <c r="BH21" s="215">
        <f t="shared" si="22"/>
        <v>0</v>
      </c>
      <c r="BI21" s="215">
        <v>0</v>
      </c>
      <c r="BJ21" s="215">
        <f t="shared" si="23"/>
        <v>0</v>
      </c>
      <c r="BK21" s="215">
        <f t="shared" si="42"/>
        <v>0</v>
      </c>
      <c r="BL21" s="215">
        <f t="shared" si="24"/>
        <v>0</v>
      </c>
      <c r="BM21" s="215">
        <f t="shared" si="43"/>
        <v>0</v>
      </c>
      <c r="BN21" s="215">
        <f t="shared" si="43"/>
        <v>0</v>
      </c>
      <c r="BO21" s="215">
        <f t="shared" si="44"/>
        <v>0</v>
      </c>
      <c r="BP21" s="215">
        <f t="shared" si="45"/>
        <v>0</v>
      </c>
      <c r="BQ21" s="215">
        <v>0</v>
      </c>
      <c r="BR21" s="215">
        <f t="shared" si="25"/>
        <v>0</v>
      </c>
      <c r="BS21" s="215">
        <f t="shared" si="46"/>
        <v>0</v>
      </c>
      <c r="BT21" s="215">
        <f t="shared" si="26"/>
        <v>0</v>
      </c>
      <c r="BU21" s="215">
        <v>0</v>
      </c>
      <c r="BV21" s="215">
        <f t="shared" si="27"/>
        <v>0</v>
      </c>
      <c r="BW21" s="215">
        <f t="shared" si="47"/>
        <v>0</v>
      </c>
      <c r="BX21" s="215">
        <f t="shared" si="28"/>
        <v>0</v>
      </c>
      <c r="BY21" s="215">
        <v>0</v>
      </c>
      <c r="BZ21" s="215">
        <f t="shared" si="29"/>
        <v>0</v>
      </c>
      <c r="CA21" s="215">
        <f t="shared" si="48"/>
        <v>0</v>
      </c>
      <c r="CB21" s="215">
        <f t="shared" si="30"/>
        <v>0</v>
      </c>
      <c r="CC21" s="215">
        <f t="shared" si="49"/>
        <v>0</v>
      </c>
      <c r="CD21" s="215">
        <f t="shared" si="49"/>
        <v>0</v>
      </c>
      <c r="CE21" s="219">
        <f t="shared" si="49"/>
        <v>0</v>
      </c>
      <c r="CF21" s="219">
        <f t="shared" si="49"/>
        <v>0</v>
      </c>
      <c r="CG21" s="241">
        <f t="shared" si="50"/>
        <v>0</v>
      </c>
      <c r="CH21" s="241">
        <f t="shared" si="50"/>
        <v>0</v>
      </c>
      <c r="CI21" s="241">
        <f t="shared" si="51"/>
        <v>0</v>
      </c>
      <c r="CJ21" s="241"/>
      <c r="CK21" s="241"/>
      <c r="CL21" s="241"/>
      <c r="CM21" s="241"/>
    </row>
    <row r="22" spans="1:137" ht="18" x14ac:dyDescent="0.35">
      <c r="A22" s="20" t="s">
        <v>11</v>
      </c>
      <c r="B22" s="20" t="s">
        <v>473</v>
      </c>
      <c r="C22" s="5" t="s">
        <v>198</v>
      </c>
      <c r="D22" s="6" t="s">
        <v>166</v>
      </c>
      <c r="E22" s="6">
        <v>12</v>
      </c>
      <c r="F22" s="6">
        <v>1</v>
      </c>
      <c r="G22" s="7">
        <v>162000</v>
      </c>
      <c r="H22" s="8">
        <f t="shared" si="31"/>
        <v>162000</v>
      </c>
      <c r="I22" s="12">
        <f t="shared" si="52"/>
        <v>18000</v>
      </c>
      <c r="J22" s="13">
        <f t="shared" si="53"/>
        <v>216000</v>
      </c>
      <c r="K22" s="14">
        <v>216000</v>
      </c>
      <c r="L22" s="14">
        <f t="shared" si="1"/>
        <v>34992000000</v>
      </c>
      <c r="M22" s="218">
        <f t="shared" si="2"/>
        <v>10000</v>
      </c>
      <c r="N22" s="218">
        <f t="shared" si="2"/>
        <v>120000</v>
      </c>
      <c r="O22" s="232">
        <v>120000</v>
      </c>
      <c r="P22" s="17">
        <f t="shared" si="3"/>
        <v>19440000000</v>
      </c>
      <c r="Q22" s="237">
        <v>1</v>
      </c>
      <c r="R22" s="8">
        <f t="shared" si="4"/>
        <v>120000</v>
      </c>
      <c r="S22" s="212">
        <f t="shared" si="5"/>
        <v>240000</v>
      </c>
      <c r="T22" s="212">
        <f t="shared" si="6"/>
        <v>38880000000</v>
      </c>
      <c r="U22" s="215">
        <v>6600</v>
      </c>
      <c r="V22" s="215">
        <f t="shared" si="7"/>
        <v>1069200000</v>
      </c>
      <c r="W22" s="215">
        <f t="shared" si="32"/>
        <v>6600</v>
      </c>
      <c r="X22" s="215">
        <f t="shared" si="8"/>
        <v>1069200000</v>
      </c>
      <c r="Y22" s="221">
        <v>8400</v>
      </c>
      <c r="Z22" s="221">
        <f t="shared" si="9"/>
        <v>1360800000</v>
      </c>
      <c r="AA22" s="221">
        <f t="shared" si="33"/>
        <v>8400</v>
      </c>
      <c r="AB22" s="221">
        <f t="shared" si="10"/>
        <v>1360800000</v>
      </c>
      <c r="AC22" s="215">
        <v>8400</v>
      </c>
      <c r="AD22" s="215">
        <f t="shared" si="11"/>
        <v>1360800000</v>
      </c>
      <c r="AE22" s="215">
        <f t="shared" si="34"/>
        <v>8400</v>
      </c>
      <c r="AF22" s="215">
        <f t="shared" si="12"/>
        <v>1360800000</v>
      </c>
      <c r="AG22" s="215">
        <f t="shared" si="35"/>
        <v>23400</v>
      </c>
      <c r="AH22" s="215">
        <f t="shared" si="35"/>
        <v>3790800000</v>
      </c>
      <c r="AI22" s="215">
        <f t="shared" si="35"/>
        <v>23400</v>
      </c>
      <c r="AJ22" s="215">
        <f t="shared" si="35"/>
        <v>3790800000</v>
      </c>
      <c r="AK22" s="214">
        <v>6000</v>
      </c>
      <c r="AL22" s="215">
        <f t="shared" si="13"/>
        <v>972000000</v>
      </c>
      <c r="AM22" s="215">
        <f t="shared" si="36"/>
        <v>6000</v>
      </c>
      <c r="AN22" s="215">
        <f t="shared" si="14"/>
        <v>972000000</v>
      </c>
      <c r="AO22" s="215">
        <v>7200</v>
      </c>
      <c r="AP22" s="215">
        <f t="shared" si="15"/>
        <v>1166400000</v>
      </c>
      <c r="AQ22" s="215">
        <f t="shared" si="37"/>
        <v>7200</v>
      </c>
      <c r="AR22" s="215">
        <f t="shared" si="16"/>
        <v>1166400000</v>
      </c>
      <c r="AS22" s="215">
        <v>7200</v>
      </c>
      <c r="AT22" s="215">
        <f t="shared" si="17"/>
        <v>1166400000</v>
      </c>
      <c r="AU22" s="215">
        <f t="shared" si="38"/>
        <v>7200</v>
      </c>
      <c r="AV22" s="215">
        <f t="shared" si="18"/>
        <v>1166400000</v>
      </c>
      <c r="AW22" s="215">
        <f t="shared" si="39"/>
        <v>20400</v>
      </c>
      <c r="AX22" s="215">
        <f t="shared" si="39"/>
        <v>3304800000</v>
      </c>
      <c r="AY22" s="215">
        <f t="shared" si="39"/>
        <v>20400</v>
      </c>
      <c r="AZ22" s="215">
        <f t="shared" si="39"/>
        <v>3304800000</v>
      </c>
      <c r="BA22" s="215">
        <v>13800</v>
      </c>
      <c r="BB22" s="215">
        <f t="shared" si="19"/>
        <v>2235600000</v>
      </c>
      <c r="BC22" s="215">
        <f t="shared" si="40"/>
        <v>13800</v>
      </c>
      <c r="BD22" s="215">
        <f t="shared" si="20"/>
        <v>2235600000</v>
      </c>
      <c r="BE22" s="214">
        <v>14400</v>
      </c>
      <c r="BF22" s="215">
        <f t="shared" si="21"/>
        <v>2332800000</v>
      </c>
      <c r="BG22" s="215">
        <f t="shared" si="41"/>
        <v>14400</v>
      </c>
      <c r="BH22" s="215">
        <f t="shared" si="22"/>
        <v>2332800000</v>
      </c>
      <c r="BI22" s="215">
        <v>13200</v>
      </c>
      <c r="BJ22" s="215">
        <f t="shared" si="23"/>
        <v>2138400000</v>
      </c>
      <c r="BK22" s="215">
        <f t="shared" si="42"/>
        <v>13200</v>
      </c>
      <c r="BL22" s="215">
        <f t="shared" si="24"/>
        <v>2138400000</v>
      </c>
      <c r="BM22" s="215">
        <f t="shared" si="43"/>
        <v>41400</v>
      </c>
      <c r="BN22" s="215">
        <f t="shared" si="43"/>
        <v>6706800000</v>
      </c>
      <c r="BO22" s="215">
        <f t="shared" si="44"/>
        <v>2332827000</v>
      </c>
      <c r="BP22" s="215">
        <f t="shared" si="45"/>
        <v>6706800000</v>
      </c>
      <c r="BQ22" s="215">
        <v>13200</v>
      </c>
      <c r="BR22" s="215">
        <f t="shared" si="25"/>
        <v>2138400000</v>
      </c>
      <c r="BS22" s="215">
        <f t="shared" si="46"/>
        <v>13200</v>
      </c>
      <c r="BT22" s="215">
        <f t="shared" si="26"/>
        <v>2138400000</v>
      </c>
      <c r="BU22" s="215">
        <v>13200</v>
      </c>
      <c r="BV22" s="215">
        <f t="shared" si="27"/>
        <v>2138400000</v>
      </c>
      <c r="BW22" s="215">
        <f t="shared" si="47"/>
        <v>13200</v>
      </c>
      <c r="BX22" s="215">
        <f t="shared" si="28"/>
        <v>2138400000</v>
      </c>
      <c r="BY22" s="215">
        <v>8400</v>
      </c>
      <c r="BZ22" s="215">
        <f t="shared" si="29"/>
        <v>1360800000</v>
      </c>
      <c r="CA22" s="215">
        <f t="shared" si="48"/>
        <v>8400</v>
      </c>
      <c r="CB22" s="215">
        <f t="shared" si="30"/>
        <v>1360800000</v>
      </c>
      <c r="CC22" s="215">
        <f t="shared" si="49"/>
        <v>34800</v>
      </c>
      <c r="CD22" s="215">
        <f t="shared" si="49"/>
        <v>5637600000</v>
      </c>
      <c r="CE22" s="219">
        <f t="shared" si="49"/>
        <v>34800</v>
      </c>
      <c r="CF22" s="219">
        <f t="shared" si="49"/>
        <v>5637600000</v>
      </c>
      <c r="CG22" s="241">
        <f t="shared" si="50"/>
        <v>120000</v>
      </c>
      <c r="CH22" s="241">
        <f t="shared" si="50"/>
        <v>19440000000</v>
      </c>
      <c r="CI22" s="241">
        <f t="shared" si="51"/>
        <v>0</v>
      </c>
      <c r="CJ22" s="241"/>
      <c r="CK22" s="241"/>
      <c r="CL22" s="241"/>
      <c r="CM22" s="241"/>
    </row>
    <row r="23" spans="1:137" ht="18" x14ac:dyDescent="0.35">
      <c r="A23" s="20" t="s">
        <v>11</v>
      </c>
      <c r="B23" s="20" t="s">
        <v>474</v>
      </c>
      <c r="C23" s="5" t="s">
        <v>197</v>
      </c>
      <c r="D23" s="6" t="s">
        <v>181</v>
      </c>
      <c r="E23" s="6">
        <v>12</v>
      </c>
      <c r="F23" s="6">
        <v>1</v>
      </c>
      <c r="G23" s="7">
        <v>192000</v>
      </c>
      <c r="H23" s="8">
        <f t="shared" si="31"/>
        <v>192000</v>
      </c>
      <c r="I23" s="12">
        <f t="shared" si="52"/>
        <v>18000</v>
      </c>
      <c r="J23" s="13">
        <f t="shared" si="53"/>
        <v>216000</v>
      </c>
      <c r="K23" s="14">
        <v>216000</v>
      </c>
      <c r="L23" s="14">
        <f t="shared" si="1"/>
        <v>41472000000</v>
      </c>
      <c r="M23" s="218">
        <f t="shared" si="2"/>
        <v>10000</v>
      </c>
      <c r="N23" s="218">
        <f t="shared" si="2"/>
        <v>120000</v>
      </c>
      <c r="O23" s="232">
        <v>120000</v>
      </c>
      <c r="P23" s="17">
        <f t="shared" si="3"/>
        <v>23040000000</v>
      </c>
      <c r="Q23" s="237">
        <v>1</v>
      </c>
      <c r="R23" s="8">
        <f t="shared" si="4"/>
        <v>120000</v>
      </c>
      <c r="S23" s="212">
        <f t="shared" si="5"/>
        <v>240000</v>
      </c>
      <c r="T23" s="212">
        <f t="shared" si="6"/>
        <v>46080000000</v>
      </c>
      <c r="U23" s="215">
        <v>6600</v>
      </c>
      <c r="V23" s="215">
        <f t="shared" si="7"/>
        <v>1267200000</v>
      </c>
      <c r="W23" s="215">
        <f t="shared" si="32"/>
        <v>6600</v>
      </c>
      <c r="X23" s="215">
        <f t="shared" si="8"/>
        <v>1267200000</v>
      </c>
      <c r="Y23" s="221">
        <v>8400</v>
      </c>
      <c r="Z23" s="221">
        <f t="shared" si="9"/>
        <v>1612800000</v>
      </c>
      <c r="AA23" s="221">
        <f t="shared" si="33"/>
        <v>8400</v>
      </c>
      <c r="AB23" s="221">
        <f t="shared" si="10"/>
        <v>1612800000</v>
      </c>
      <c r="AC23" s="215">
        <v>8400</v>
      </c>
      <c r="AD23" s="215">
        <f t="shared" si="11"/>
        <v>1612800000</v>
      </c>
      <c r="AE23" s="215">
        <f t="shared" si="34"/>
        <v>8400</v>
      </c>
      <c r="AF23" s="215">
        <f t="shared" si="12"/>
        <v>1612800000</v>
      </c>
      <c r="AG23" s="215">
        <f t="shared" si="35"/>
        <v>23400</v>
      </c>
      <c r="AH23" s="215">
        <f t="shared" si="35"/>
        <v>4492800000</v>
      </c>
      <c r="AI23" s="215">
        <f t="shared" si="35"/>
        <v>23400</v>
      </c>
      <c r="AJ23" s="215">
        <f t="shared" si="35"/>
        <v>4492800000</v>
      </c>
      <c r="AK23" s="214">
        <v>6000</v>
      </c>
      <c r="AL23" s="215">
        <f t="shared" si="13"/>
        <v>1152000000</v>
      </c>
      <c r="AM23" s="215">
        <f t="shared" si="36"/>
        <v>6000</v>
      </c>
      <c r="AN23" s="215">
        <f t="shared" si="14"/>
        <v>1152000000</v>
      </c>
      <c r="AO23" s="215">
        <v>7200</v>
      </c>
      <c r="AP23" s="215">
        <f t="shared" si="15"/>
        <v>1382400000</v>
      </c>
      <c r="AQ23" s="215">
        <f t="shared" si="37"/>
        <v>7200</v>
      </c>
      <c r="AR23" s="215">
        <f t="shared" si="16"/>
        <v>1382400000</v>
      </c>
      <c r="AS23" s="215">
        <v>7200</v>
      </c>
      <c r="AT23" s="215">
        <f t="shared" si="17"/>
        <v>1382400000</v>
      </c>
      <c r="AU23" s="215">
        <f t="shared" si="38"/>
        <v>7200</v>
      </c>
      <c r="AV23" s="215">
        <f t="shared" si="18"/>
        <v>1382400000</v>
      </c>
      <c r="AW23" s="215">
        <f t="shared" si="39"/>
        <v>20400</v>
      </c>
      <c r="AX23" s="215">
        <f t="shared" si="39"/>
        <v>3916800000</v>
      </c>
      <c r="AY23" s="215">
        <f t="shared" si="39"/>
        <v>20400</v>
      </c>
      <c r="AZ23" s="215">
        <f t="shared" si="39"/>
        <v>3916800000</v>
      </c>
      <c r="BA23" s="215">
        <v>13800</v>
      </c>
      <c r="BB23" s="215">
        <f t="shared" si="19"/>
        <v>2649600000</v>
      </c>
      <c r="BC23" s="215">
        <f t="shared" si="40"/>
        <v>13800</v>
      </c>
      <c r="BD23" s="215">
        <f t="shared" si="20"/>
        <v>2649600000</v>
      </c>
      <c r="BE23" s="214">
        <v>14400</v>
      </c>
      <c r="BF23" s="215">
        <f t="shared" si="21"/>
        <v>2764800000</v>
      </c>
      <c r="BG23" s="215">
        <f t="shared" si="41"/>
        <v>14400</v>
      </c>
      <c r="BH23" s="215">
        <f t="shared" si="22"/>
        <v>2764800000</v>
      </c>
      <c r="BI23" s="215">
        <v>13200</v>
      </c>
      <c r="BJ23" s="215">
        <f t="shared" si="23"/>
        <v>2534400000</v>
      </c>
      <c r="BK23" s="215">
        <f t="shared" si="42"/>
        <v>13200</v>
      </c>
      <c r="BL23" s="215">
        <f t="shared" si="24"/>
        <v>2534400000</v>
      </c>
      <c r="BM23" s="215">
        <f t="shared" si="43"/>
        <v>41400</v>
      </c>
      <c r="BN23" s="215">
        <f t="shared" si="43"/>
        <v>7948800000</v>
      </c>
      <c r="BO23" s="215">
        <f t="shared" si="44"/>
        <v>2764827000</v>
      </c>
      <c r="BP23" s="215">
        <f t="shared" si="45"/>
        <v>7948800000</v>
      </c>
      <c r="BQ23" s="215">
        <v>13200</v>
      </c>
      <c r="BR23" s="215">
        <f t="shared" si="25"/>
        <v>2534400000</v>
      </c>
      <c r="BS23" s="215">
        <f t="shared" si="46"/>
        <v>13200</v>
      </c>
      <c r="BT23" s="215">
        <f t="shared" si="26"/>
        <v>2534400000</v>
      </c>
      <c r="BU23" s="215">
        <v>13200</v>
      </c>
      <c r="BV23" s="215">
        <f t="shared" si="27"/>
        <v>2534400000</v>
      </c>
      <c r="BW23" s="215">
        <f t="shared" si="47"/>
        <v>13200</v>
      </c>
      <c r="BX23" s="215">
        <f t="shared" si="28"/>
        <v>2534400000</v>
      </c>
      <c r="BY23" s="215">
        <v>8400</v>
      </c>
      <c r="BZ23" s="215">
        <f t="shared" si="29"/>
        <v>1612800000</v>
      </c>
      <c r="CA23" s="215">
        <f t="shared" si="48"/>
        <v>8400</v>
      </c>
      <c r="CB23" s="215">
        <f t="shared" si="30"/>
        <v>1612800000</v>
      </c>
      <c r="CC23" s="215">
        <f t="shared" si="49"/>
        <v>34800</v>
      </c>
      <c r="CD23" s="215">
        <f t="shared" si="49"/>
        <v>6681600000</v>
      </c>
      <c r="CE23" s="219">
        <f t="shared" si="49"/>
        <v>34800</v>
      </c>
      <c r="CF23" s="219">
        <f t="shared" si="49"/>
        <v>6681600000</v>
      </c>
      <c r="CG23" s="241">
        <f t="shared" si="50"/>
        <v>120000</v>
      </c>
      <c r="CH23" s="241">
        <f t="shared" si="50"/>
        <v>23040000000</v>
      </c>
      <c r="CI23" s="241">
        <f t="shared" si="51"/>
        <v>0</v>
      </c>
      <c r="CJ23" s="241"/>
      <c r="CK23" s="241"/>
      <c r="CL23" s="241"/>
      <c r="CM23" s="241"/>
    </row>
    <row r="24" spans="1:137" ht="18" x14ac:dyDescent="0.35">
      <c r="A24" s="20" t="s">
        <v>11</v>
      </c>
      <c r="B24" s="20" t="s">
        <v>476</v>
      </c>
      <c r="C24" s="5" t="s">
        <v>199</v>
      </c>
      <c r="D24" s="6" t="s">
        <v>170</v>
      </c>
      <c r="E24" s="6">
        <v>12</v>
      </c>
      <c r="F24" s="6">
        <v>1</v>
      </c>
      <c r="G24" s="7">
        <v>180000</v>
      </c>
      <c r="H24" s="8">
        <f t="shared" si="31"/>
        <v>180000</v>
      </c>
      <c r="I24" s="12">
        <f t="shared" si="52"/>
        <v>18000</v>
      </c>
      <c r="J24" s="13">
        <f t="shared" si="53"/>
        <v>216000</v>
      </c>
      <c r="K24" s="14">
        <v>216000</v>
      </c>
      <c r="L24" s="14">
        <f t="shared" si="1"/>
        <v>38880000000</v>
      </c>
      <c r="M24" s="218">
        <f t="shared" si="2"/>
        <v>10000</v>
      </c>
      <c r="N24" s="218">
        <f t="shared" si="2"/>
        <v>120000</v>
      </c>
      <c r="O24" s="232">
        <v>120000</v>
      </c>
      <c r="P24" s="17">
        <f t="shared" si="3"/>
        <v>21600000000</v>
      </c>
      <c r="Q24" s="237">
        <v>1</v>
      </c>
      <c r="R24" s="8">
        <f t="shared" si="4"/>
        <v>120000</v>
      </c>
      <c r="S24" s="212">
        <f t="shared" si="5"/>
        <v>240000</v>
      </c>
      <c r="T24" s="212">
        <f t="shared" si="6"/>
        <v>43200000000</v>
      </c>
      <c r="U24" s="215">
        <v>6600</v>
      </c>
      <c r="V24" s="215">
        <f t="shared" si="7"/>
        <v>1188000000</v>
      </c>
      <c r="W24" s="215">
        <f t="shared" si="32"/>
        <v>6600</v>
      </c>
      <c r="X24" s="215">
        <f t="shared" si="8"/>
        <v>1188000000</v>
      </c>
      <c r="Y24" s="221">
        <v>8400</v>
      </c>
      <c r="Z24" s="221">
        <f t="shared" si="9"/>
        <v>1512000000</v>
      </c>
      <c r="AA24" s="221">
        <f t="shared" si="33"/>
        <v>8400</v>
      </c>
      <c r="AB24" s="221">
        <f t="shared" si="10"/>
        <v>1512000000</v>
      </c>
      <c r="AC24" s="215">
        <v>8400</v>
      </c>
      <c r="AD24" s="215">
        <f t="shared" si="11"/>
        <v>1512000000</v>
      </c>
      <c r="AE24" s="215">
        <f t="shared" si="34"/>
        <v>8400</v>
      </c>
      <c r="AF24" s="215">
        <f t="shared" si="12"/>
        <v>1512000000</v>
      </c>
      <c r="AG24" s="215">
        <f t="shared" si="35"/>
        <v>23400</v>
      </c>
      <c r="AH24" s="215">
        <f t="shared" si="35"/>
        <v>4212000000</v>
      </c>
      <c r="AI24" s="215">
        <f t="shared" si="35"/>
        <v>23400</v>
      </c>
      <c r="AJ24" s="215">
        <f t="shared" si="35"/>
        <v>4212000000</v>
      </c>
      <c r="AK24" s="214">
        <v>6000</v>
      </c>
      <c r="AL24" s="215">
        <f t="shared" si="13"/>
        <v>1080000000</v>
      </c>
      <c r="AM24" s="215">
        <f t="shared" si="36"/>
        <v>6000</v>
      </c>
      <c r="AN24" s="215">
        <f t="shared" si="14"/>
        <v>1080000000</v>
      </c>
      <c r="AO24" s="215">
        <v>7200</v>
      </c>
      <c r="AP24" s="215">
        <f t="shared" si="15"/>
        <v>1296000000</v>
      </c>
      <c r="AQ24" s="215">
        <f t="shared" si="37"/>
        <v>7200</v>
      </c>
      <c r="AR24" s="215">
        <f t="shared" si="16"/>
        <v>1296000000</v>
      </c>
      <c r="AS24" s="215">
        <v>7200</v>
      </c>
      <c r="AT24" s="215">
        <f t="shared" si="17"/>
        <v>1296000000</v>
      </c>
      <c r="AU24" s="215">
        <f t="shared" si="38"/>
        <v>7200</v>
      </c>
      <c r="AV24" s="215">
        <f t="shared" si="18"/>
        <v>1296000000</v>
      </c>
      <c r="AW24" s="215">
        <f t="shared" si="39"/>
        <v>20400</v>
      </c>
      <c r="AX24" s="215">
        <f t="shared" si="39"/>
        <v>3672000000</v>
      </c>
      <c r="AY24" s="215">
        <f t="shared" si="39"/>
        <v>20400</v>
      </c>
      <c r="AZ24" s="215">
        <f t="shared" si="39"/>
        <v>3672000000</v>
      </c>
      <c r="BA24" s="215">
        <v>13800</v>
      </c>
      <c r="BB24" s="215">
        <f t="shared" si="19"/>
        <v>2484000000</v>
      </c>
      <c r="BC24" s="215">
        <f t="shared" si="40"/>
        <v>13800</v>
      </c>
      <c r="BD24" s="215">
        <f t="shared" si="20"/>
        <v>2484000000</v>
      </c>
      <c r="BE24" s="214">
        <v>14400</v>
      </c>
      <c r="BF24" s="215">
        <f t="shared" si="21"/>
        <v>2592000000</v>
      </c>
      <c r="BG24" s="215">
        <f t="shared" si="41"/>
        <v>14400</v>
      </c>
      <c r="BH24" s="215">
        <f t="shared" si="22"/>
        <v>2592000000</v>
      </c>
      <c r="BI24" s="215">
        <v>13200</v>
      </c>
      <c r="BJ24" s="215">
        <f t="shared" si="23"/>
        <v>2376000000</v>
      </c>
      <c r="BK24" s="215">
        <f t="shared" si="42"/>
        <v>13200</v>
      </c>
      <c r="BL24" s="215">
        <f t="shared" si="24"/>
        <v>2376000000</v>
      </c>
      <c r="BM24" s="215">
        <f t="shared" si="43"/>
        <v>41400</v>
      </c>
      <c r="BN24" s="215">
        <f t="shared" si="43"/>
        <v>7452000000</v>
      </c>
      <c r="BO24" s="215">
        <f t="shared" si="44"/>
        <v>2592027000</v>
      </c>
      <c r="BP24" s="215">
        <f t="shared" si="45"/>
        <v>7452000000</v>
      </c>
      <c r="BQ24" s="215">
        <v>13200</v>
      </c>
      <c r="BR24" s="215">
        <f t="shared" si="25"/>
        <v>2376000000</v>
      </c>
      <c r="BS24" s="215">
        <f t="shared" si="46"/>
        <v>13200</v>
      </c>
      <c r="BT24" s="215">
        <f t="shared" si="26"/>
        <v>2376000000</v>
      </c>
      <c r="BU24" s="215">
        <v>13200</v>
      </c>
      <c r="BV24" s="215">
        <f t="shared" si="27"/>
        <v>2376000000</v>
      </c>
      <c r="BW24" s="215">
        <f t="shared" si="47"/>
        <v>13200</v>
      </c>
      <c r="BX24" s="215">
        <f t="shared" si="28"/>
        <v>2376000000</v>
      </c>
      <c r="BY24" s="215">
        <v>8400</v>
      </c>
      <c r="BZ24" s="215">
        <f t="shared" si="29"/>
        <v>1512000000</v>
      </c>
      <c r="CA24" s="215">
        <f t="shared" si="48"/>
        <v>8400</v>
      </c>
      <c r="CB24" s="215">
        <f t="shared" si="30"/>
        <v>1512000000</v>
      </c>
      <c r="CC24" s="215">
        <f t="shared" si="49"/>
        <v>34800</v>
      </c>
      <c r="CD24" s="215">
        <f t="shared" si="49"/>
        <v>6264000000</v>
      </c>
      <c r="CE24" s="219">
        <f t="shared" si="49"/>
        <v>34800</v>
      </c>
      <c r="CF24" s="219">
        <f t="shared" si="49"/>
        <v>6264000000</v>
      </c>
      <c r="CG24" s="241">
        <f t="shared" si="50"/>
        <v>120000</v>
      </c>
      <c r="CH24" s="241">
        <f t="shared" si="50"/>
        <v>21600000000</v>
      </c>
      <c r="CI24" s="241">
        <f t="shared" si="51"/>
        <v>0</v>
      </c>
      <c r="CJ24" s="241"/>
      <c r="CK24" s="241"/>
      <c r="CL24" s="241"/>
      <c r="CM24" s="241"/>
    </row>
    <row r="25" spans="1:137" s="4" customFormat="1" ht="18" x14ac:dyDescent="0.35">
      <c r="A25" s="20" t="s">
        <v>11</v>
      </c>
      <c r="B25" s="20" t="s">
        <v>475</v>
      </c>
      <c r="C25" s="5" t="s">
        <v>200</v>
      </c>
      <c r="D25" s="6" t="s">
        <v>15</v>
      </c>
      <c r="E25" s="6">
        <v>12</v>
      </c>
      <c r="F25" s="6">
        <v>1</v>
      </c>
      <c r="G25" s="7">
        <v>170400</v>
      </c>
      <c r="H25" s="8">
        <f t="shared" si="31"/>
        <v>170400</v>
      </c>
      <c r="I25" s="12">
        <f t="shared" si="52"/>
        <v>90000</v>
      </c>
      <c r="J25" s="13">
        <f t="shared" si="53"/>
        <v>1080000</v>
      </c>
      <c r="K25" s="14">
        <v>1080000</v>
      </c>
      <c r="L25" s="14">
        <f t="shared" si="1"/>
        <v>184032000000</v>
      </c>
      <c r="M25" s="218">
        <f t="shared" si="2"/>
        <v>50000</v>
      </c>
      <c r="N25" s="218">
        <f t="shared" si="2"/>
        <v>600000</v>
      </c>
      <c r="O25" s="232">
        <v>600000</v>
      </c>
      <c r="P25" s="17">
        <f t="shared" si="3"/>
        <v>102240000000</v>
      </c>
      <c r="Q25" s="237">
        <v>0.33</v>
      </c>
      <c r="R25" s="8">
        <f t="shared" si="4"/>
        <v>198000</v>
      </c>
      <c r="S25" s="212">
        <f t="shared" si="5"/>
        <v>798000</v>
      </c>
      <c r="T25" s="212">
        <f t="shared" si="6"/>
        <v>135979200000</v>
      </c>
      <c r="U25" s="215">
        <v>30000</v>
      </c>
      <c r="V25" s="215">
        <f t="shared" si="7"/>
        <v>5112000000</v>
      </c>
      <c r="W25" s="215">
        <f t="shared" si="32"/>
        <v>9900</v>
      </c>
      <c r="X25" s="215">
        <f t="shared" si="8"/>
        <v>1686960000</v>
      </c>
      <c r="Y25" s="221">
        <v>42000.000000000007</v>
      </c>
      <c r="Z25" s="221">
        <f t="shared" si="9"/>
        <v>7156800000.000001</v>
      </c>
      <c r="AA25" s="221">
        <f t="shared" si="33"/>
        <v>13860.000000000004</v>
      </c>
      <c r="AB25" s="221">
        <f t="shared" si="10"/>
        <v>2361744000.0000005</v>
      </c>
      <c r="AC25" s="215">
        <v>42000.000000000007</v>
      </c>
      <c r="AD25" s="215">
        <f t="shared" si="11"/>
        <v>7156800000.000001</v>
      </c>
      <c r="AE25" s="215">
        <f t="shared" si="34"/>
        <v>13860.000000000004</v>
      </c>
      <c r="AF25" s="215">
        <f t="shared" si="12"/>
        <v>2361744000.0000005</v>
      </c>
      <c r="AG25" s="215">
        <f t="shared" si="35"/>
        <v>114000.00000000001</v>
      </c>
      <c r="AH25" s="215">
        <f t="shared" si="35"/>
        <v>19425600000</v>
      </c>
      <c r="AI25" s="215">
        <f t="shared" si="35"/>
        <v>37620.000000000007</v>
      </c>
      <c r="AJ25" s="215">
        <f t="shared" si="35"/>
        <v>6410448000.000001</v>
      </c>
      <c r="AK25" s="214">
        <v>42000.000000000007</v>
      </c>
      <c r="AL25" s="215">
        <f t="shared" si="13"/>
        <v>7156800000.000001</v>
      </c>
      <c r="AM25" s="215">
        <f t="shared" si="36"/>
        <v>13860.000000000004</v>
      </c>
      <c r="AN25" s="215">
        <f t="shared" si="14"/>
        <v>2361744000.0000005</v>
      </c>
      <c r="AO25" s="215">
        <v>48000</v>
      </c>
      <c r="AP25" s="215">
        <f t="shared" si="15"/>
        <v>8179200000</v>
      </c>
      <c r="AQ25" s="215">
        <f t="shared" si="37"/>
        <v>15840</v>
      </c>
      <c r="AR25" s="215">
        <f t="shared" si="16"/>
        <v>2699136000</v>
      </c>
      <c r="AS25" s="215">
        <v>36000</v>
      </c>
      <c r="AT25" s="215">
        <f t="shared" si="17"/>
        <v>6134400000</v>
      </c>
      <c r="AU25" s="215">
        <f t="shared" si="38"/>
        <v>11880</v>
      </c>
      <c r="AV25" s="215">
        <f t="shared" si="18"/>
        <v>2024352000</v>
      </c>
      <c r="AW25" s="215">
        <f t="shared" si="39"/>
        <v>126000</v>
      </c>
      <c r="AX25" s="215">
        <f t="shared" si="39"/>
        <v>21470400000</v>
      </c>
      <c r="AY25" s="215">
        <f t="shared" si="39"/>
        <v>41580</v>
      </c>
      <c r="AZ25" s="215">
        <f t="shared" si="39"/>
        <v>7085232000</v>
      </c>
      <c r="BA25" s="215">
        <v>66000</v>
      </c>
      <c r="BB25" s="215">
        <f t="shared" si="19"/>
        <v>11246400000</v>
      </c>
      <c r="BC25" s="215">
        <f t="shared" si="40"/>
        <v>21780</v>
      </c>
      <c r="BD25" s="215">
        <f t="shared" si="20"/>
        <v>3711312000</v>
      </c>
      <c r="BE25" s="214">
        <v>66000</v>
      </c>
      <c r="BF25" s="215">
        <f t="shared" si="21"/>
        <v>11246400000</v>
      </c>
      <c r="BG25" s="215">
        <f t="shared" si="41"/>
        <v>21780</v>
      </c>
      <c r="BH25" s="215">
        <f t="shared" si="22"/>
        <v>3711312000</v>
      </c>
      <c r="BI25" s="215">
        <v>60000</v>
      </c>
      <c r="BJ25" s="215">
        <f t="shared" si="23"/>
        <v>10224000000</v>
      </c>
      <c r="BK25" s="215">
        <f t="shared" si="42"/>
        <v>19800</v>
      </c>
      <c r="BL25" s="215">
        <f t="shared" si="24"/>
        <v>3373920000</v>
      </c>
      <c r="BM25" s="215">
        <f t="shared" si="43"/>
        <v>192000</v>
      </c>
      <c r="BN25" s="215">
        <f t="shared" si="43"/>
        <v>32716800000</v>
      </c>
      <c r="BO25" s="215">
        <f t="shared" si="44"/>
        <v>3711353580</v>
      </c>
      <c r="BP25" s="215">
        <f t="shared" si="45"/>
        <v>10796544000</v>
      </c>
      <c r="BQ25" s="215">
        <v>66000</v>
      </c>
      <c r="BR25" s="215">
        <f t="shared" si="25"/>
        <v>11246400000</v>
      </c>
      <c r="BS25" s="215">
        <f t="shared" si="46"/>
        <v>21780</v>
      </c>
      <c r="BT25" s="215">
        <f t="shared" si="26"/>
        <v>3711312000</v>
      </c>
      <c r="BU25" s="215">
        <v>60000</v>
      </c>
      <c r="BV25" s="215">
        <f t="shared" si="27"/>
        <v>10224000000</v>
      </c>
      <c r="BW25" s="215">
        <f t="shared" si="47"/>
        <v>19800</v>
      </c>
      <c r="BX25" s="215">
        <f t="shared" si="28"/>
        <v>3373920000</v>
      </c>
      <c r="BY25" s="215">
        <v>42000.000000000007</v>
      </c>
      <c r="BZ25" s="215">
        <f t="shared" si="29"/>
        <v>7156800000.000001</v>
      </c>
      <c r="CA25" s="215">
        <f t="shared" si="48"/>
        <v>13860.000000000004</v>
      </c>
      <c r="CB25" s="215">
        <f t="shared" si="30"/>
        <v>2361744000.0000005</v>
      </c>
      <c r="CC25" s="215">
        <f t="shared" si="49"/>
        <v>168000</v>
      </c>
      <c r="CD25" s="215">
        <f t="shared" si="49"/>
        <v>28627200000</v>
      </c>
      <c r="CE25" s="219">
        <f t="shared" si="49"/>
        <v>55440</v>
      </c>
      <c r="CF25" s="219">
        <f t="shared" si="49"/>
        <v>9446976000</v>
      </c>
      <c r="CG25" s="241">
        <f t="shared" si="50"/>
        <v>198000</v>
      </c>
      <c r="CH25" s="241">
        <f t="shared" si="50"/>
        <v>33739200000</v>
      </c>
      <c r="CI25" s="241">
        <f t="shared" si="51"/>
        <v>0</v>
      </c>
      <c r="CJ25" s="241"/>
      <c r="CK25" s="241"/>
      <c r="CL25" s="241"/>
      <c r="CM25" s="24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row>
    <row r="26" spans="1:137" ht="18" x14ac:dyDescent="0.35">
      <c r="A26" s="20" t="s">
        <v>11</v>
      </c>
      <c r="B26" s="20" t="s">
        <v>477</v>
      </c>
      <c r="C26" s="5" t="s">
        <v>423</v>
      </c>
      <c r="D26" s="6" t="s">
        <v>16</v>
      </c>
      <c r="E26" s="6">
        <v>12</v>
      </c>
      <c r="F26" s="6">
        <v>1</v>
      </c>
      <c r="G26" s="7">
        <v>198000</v>
      </c>
      <c r="H26" s="8">
        <f t="shared" si="31"/>
        <v>198000</v>
      </c>
      <c r="I26" s="12">
        <f t="shared" si="52"/>
        <v>108000</v>
      </c>
      <c r="J26" s="13">
        <f t="shared" si="53"/>
        <v>1296000</v>
      </c>
      <c r="K26" s="14">
        <v>1296000</v>
      </c>
      <c r="L26" s="14">
        <f t="shared" si="1"/>
        <v>256608000000</v>
      </c>
      <c r="M26" s="218">
        <f t="shared" si="2"/>
        <v>80000</v>
      </c>
      <c r="N26" s="218">
        <f t="shared" si="2"/>
        <v>960000</v>
      </c>
      <c r="O26" s="232">
        <v>960000</v>
      </c>
      <c r="P26" s="17">
        <f t="shared" si="3"/>
        <v>190080000000</v>
      </c>
      <c r="Q26" s="237">
        <v>0.5</v>
      </c>
      <c r="R26" s="8">
        <f t="shared" si="4"/>
        <v>480000</v>
      </c>
      <c r="S26" s="212">
        <f t="shared" si="5"/>
        <v>1440000</v>
      </c>
      <c r="T26" s="212">
        <f t="shared" si="6"/>
        <v>285120000000</v>
      </c>
      <c r="U26" s="215">
        <v>48000</v>
      </c>
      <c r="V26" s="215">
        <f t="shared" si="7"/>
        <v>9504000000</v>
      </c>
      <c r="W26" s="215">
        <f t="shared" si="32"/>
        <v>24000</v>
      </c>
      <c r="X26" s="215">
        <f t="shared" si="8"/>
        <v>4752000000</v>
      </c>
      <c r="Y26" s="221">
        <v>67200</v>
      </c>
      <c r="Z26" s="221">
        <f t="shared" si="9"/>
        <v>13305600000</v>
      </c>
      <c r="AA26" s="221">
        <f t="shared" si="33"/>
        <v>33600</v>
      </c>
      <c r="AB26" s="221">
        <f t="shared" si="10"/>
        <v>6652800000</v>
      </c>
      <c r="AC26" s="215">
        <v>67200</v>
      </c>
      <c r="AD26" s="215">
        <f t="shared" si="11"/>
        <v>13305600000</v>
      </c>
      <c r="AE26" s="215">
        <f t="shared" si="34"/>
        <v>33600</v>
      </c>
      <c r="AF26" s="215">
        <f t="shared" si="12"/>
        <v>6652800000</v>
      </c>
      <c r="AG26" s="215">
        <f t="shared" si="35"/>
        <v>182400</v>
      </c>
      <c r="AH26" s="215">
        <f t="shared" si="35"/>
        <v>36115200000</v>
      </c>
      <c r="AI26" s="215">
        <f t="shared" si="35"/>
        <v>91200</v>
      </c>
      <c r="AJ26" s="215">
        <f t="shared" si="35"/>
        <v>18057600000</v>
      </c>
      <c r="AK26" s="214">
        <v>67200</v>
      </c>
      <c r="AL26" s="215">
        <f t="shared" si="13"/>
        <v>13305600000</v>
      </c>
      <c r="AM26" s="215">
        <f t="shared" si="36"/>
        <v>33600</v>
      </c>
      <c r="AN26" s="215">
        <f t="shared" si="14"/>
        <v>6652800000</v>
      </c>
      <c r="AO26" s="215">
        <v>76800</v>
      </c>
      <c r="AP26" s="215">
        <f t="shared" si="15"/>
        <v>15206400000</v>
      </c>
      <c r="AQ26" s="215">
        <f t="shared" si="37"/>
        <v>38400</v>
      </c>
      <c r="AR26" s="215">
        <f t="shared" si="16"/>
        <v>7603200000</v>
      </c>
      <c r="AS26" s="215">
        <v>57600</v>
      </c>
      <c r="AT26" s="215">
        <f t="shared" si="17"/>
        <v>11404800000</v>
      </c>
      <c r="AU26" s="215">
        <f t="shared" si="38"/>
        <v>28800</v>
      </c>
      <c r="AV26" s="215">
        <f t="shared" si="18"/>
        <v>5702400000</v>
      </c>
      <c r="AW26" s="215">
        <f t="shared" si="39"/>
        <v>201600</v>
      </c>
      <c r="AX26" s="215">
        <f t="shared" si="39"/>
        <v>39916800000</v>
      </c>
      <c r="AY26" s="215">
        <f t="shared" si="39"/>
        <v>100800</v>
      </c>
      <c r="AZ26" s="215">
        <f t="shared" si="39"/>
        <v>19958400000</v>
      </c>
      <c r="BA26" s="215">
        <v>105600</v>
      </c>
      <c r="BB26" s="215">
        <f t="shared" si="19"/>
        <v>20908800000</v>
      </c>
      <c r="BC26" s="215">
        <f t="shared" si="40"/>
        <v>52800</v>
      </c>
      <c r="BD26" s="215">
        <f t="shared" si="20"/>
        <v>10454400000</v>
      </c>
      <c r="BE26" s="214">
        <v>105600</v>
      </c>
      <c r="BF26" s="215">
        <f t="shared" si="21"/>
        <v>20908800000</v>
      </c>
      <c r="BG26" s="215">
        <f t="shared" si="41"/>
        <v>52800</v>
      </c>
      <c r="BH26" s="215">
        <f t="shared" si="22"/>
        <v>10454400000</v>
      </c>
      <c r="BI26" s="215">
        <v>96000</v>
      </c>
      <c r="BJ26" s="215">
        <f t="shared" si="23"/>
        <v>19008000000</v>
      </c>
      <c r="BK26" s="215">
        <f t="shared" si="42"/>
        <v>48000</v>
      </c>
      <c r="BL26" s="215">
        <f t="shared" si="24"/>
        <v>9504000000</v>
      </c>
      <c r="BM26" s="215">
        <f t="shared" si="43"/>
        <v>307200</v>
      </c>
      <c r="BN26" s="215">
        <f t="shared" si="43"/>
        <v>60825600000</v>
      </c>
      <c r="BO26" s="215">
        <f t="shared" si="44"/>
        <v>10454500800</v>
      </c>
      <c r="BP26" s="215">
        <f t="shared" si="45"/>
        <v>30412800000</v>
      </c>
      <c r="BQ26" s="215">
        <v>105600</v>
      </c>
      <c r="BR26" s="215">
        <f t="shared" si="25"/>
        <v>20908800000</v>
      </c>
      <c r="BS26" s="215">
        <f t="shared" si="46"/>
        <v>52800</v>
      </c>
      <c r="BT26" s="215">
        <f t="shared" si="26"/>
        <v>10454400000</v>
      </c>
      <c r="BU26" s="215">
        <v>96000</v>
      </c>
      <c r="BV26" s="215">
        <f t="shared" si="27"/>
        <v>19008000000</v>
      </c>
      <c r="BW26" s="215">
        <f t="shared" si="47"/>
        <v>48000</v>
      </c>
      <c r="BX26" s="215">
        <f t="shared" si="28"/>
        <v>9504000000</v>
      </c>
      <c r="BY26" s="215">
        <v>67200</v>
      </c>
      <c r="BZ26" s="215">
        <f t="shared" si="29"/>
        <v>13305600000</v>
      </c>
      <c r="CA26" s="215">
        <f t="shared" si="48"/>
        <v>33600</v>
      </c>
      <c r="CB26" s="215">
        <f t="shared" si="30"/>
        <v>6652800000</v>
      </c>
      <c r="CC26" s="215">
        <f t="shared" si="49"/>
        <v>268800</v>
      </c>
      <c r="CD26" s="215">
        <f t="shared" si="49"/>
        <v>53222400000</v>
      </c>
      <c r="CE26" s="219">
        <f t="shared" si="49"/>
        <v>134400</v>
      </c>
      <c r="CF26" s="219">
        <f t="shared" si="49"/>
        <v>26611200000</v>
      </c>
      <c r="CG26" s="241">
        <f t="shared" si="50"/>
        <v>480000</v>
      </c>
      <c r="CH26" s="241">
        <f t="shared" si="50"/>
        <v>95040000000</v>
      </c>
      <c r="CI26" s="241">
        <f t="shared" si="51"/>
        <v>0</v>
      </c>
      <c r="CJ26" s="241"/>
      <c r="CK26" s="241"/>
      <c r="CL26" s="241"/>
      <c r="CM26" s="241"/>
    </row>
    <row r="27" spans="1:137" ht="18" x14ac:dyDescent="0.35">
      <c r="A27" s="20" t="s">
        <v>11</v>
      </c>
      <c r="B27" s="20">
        <v>13050100</v>
      </c>
      <c r="C27" s="5" t="s">
        <v>411</v>
      </c>
      <c r="D27" s="6" t="s">
        <v>18</v>
      </c>
      <c r="E27" s="6">
        <v>12</v>
      </c>
      <c r="F27" s="6">
        <v>1</v>
      </c>
      <c r="G27" s="7">
        <v>199200</v>
      </c>
      <c r="H27" s="8">
        <f t="shared" si="31"/>
        <v>199200</v>
      </c>
      <c r="I27" s="12">
        <f t="shared" si="52"/>
        <v>108000</v>
      </c>
      <c r="J27" s="13">
        <f t="shared" si="53"/>
        <v>1296000</v>
      </c>
      <c r="K27" s="14">
        <v>1296000</v>
      </c>
      <c r="L27" s="14">
        <f t="shared" si="1"/>
        <v>258163200000</v>
      </c>
      <c r="M27" s="218">
        <f t="shared" si="2"/>
        <v>100000</v>
      </c>
      <c r="N27" s="218">
        <f t="shared" si="2"/>
        <v>1200000</v>
      </c>
      <c r="O27" s="232">
        <v>1200000</v>
      </c>
      <c r="P27" s="17">
        <f t="shared" si="3"/>
        <v>239040000000</v>
      </c>
      <c r="Q27" s="237">
        <v>0</v>
      </c>
      <c r="R27" s="8">
        <f t="shared" si="4"/>
        <v>0</v>
      </c>
      <c r="S27" s="212">
        <f t="shared" si="5"/>
        <v>1200000</v>
      </c>
      <c r="T27" s="212">
        <f t="shared" si="6"/>
        <v>239040000000</v>
      </c>
      <c r="U27" s="215">
        <v>66000</v>
      </c>
      <c r="V27" s="215">
        <f t="shared" si="7"/>
        <v>13147200000</v>
      </c>
      <c r="W27" s="215">
        <f t="shared" si="32"/>
        <v>0</v>
      </c>
      <c r="X27" s="215">
        <f t="shared" si="8"/>
        <v>0</v>
      </c>
      <c r="Y27" s="221">
        <v>84000.000000000015</v>
      </c>
      <c r="Z27" s="221">
        <f t="shared" si="9"/>
        <v>16732800000.000004</v>
      </c>
      <c r="AA27" s="221">
        <f t="shared" si="33"/>
        <v>0</v>
      </c>
      <c r="AB27" s="221">
        <f t="shared" si="10"/>
        <v>0</v>
      </c>
      <c r="AC27" s="215">
        <v>84000.000000000015</v>
      </c>
      <c r="AD27" s="215">
        <f t="shared" si="11"/>
        <v>16732800000.000004</v>
      </c>
      <c r="AE27" s="215">
        <f t="shared" si="34"/>
        <v>0</v>
      </c>
      <c r="AF27" s="215">
        <f t="shared" si="12"/>
        <v>0</v>
      </c>
      <c r="AG27" s="215">
        <f t="shared" si="35"/>
        <v>234000.00000000003</v>
      </c>
      <c r="AH27" s="215">
        <f t="shared" si="35"/>
        <v>46612800000.000008</v>
      </c>
      <c r="AI27" s="215">
        <f t="shared" si="35"/>
        <v>0</v>
      </c>
      <c r="AJ27" s="215">
        <f t="shared" si="35"/>
        <v>0</v>
      </c>
      <c r="AK27" s="214">
        <v>60000</v>
      </c>
      <c r="AL27" s="215">
        <f t="shared" si="13"/>
        <v>11952000000</v>
      </c>
      <c r="AM27" s="215">
        <f t="shared" si="36"/>
        <v>0</v>
      </c>
      <c r="AN27" s="215">
        <f t="shared" si="14"/>
        <v>0</v>
      </c>
      <c r="AO27" s="215">
        <v>72000</v>
      </c>
      <c r="AP27" s="215">
        <f t="shared" si="15"/>
        <v>14342400000</v>
      </c>
      <c r="AQ27" s="215">
        <f t="shared" si="37"/>
        <v>0</v>
      </c>
      <c r="AR27" s="215">
        <f t="shared" si="16"/>
        <v>0</v>
      </c>
      <c r="AS27" s="215">
        <v>72000</v>
      </c>
      <c r="AT27" s="215">
        <f t="shared" si="17"/>
        <v>14342400000</v>
      </c>
      <c r="AU27" s="215">
        <f t="shared" si="38"/>
        <v>0</v>
      </c>
      <c r="AV27" s="215">
        <f t="shared" si="18"/>
        <v>0</v>
      </c>
      <c r="AW27" s="215">
        <f t="shared" si="39"/>
        <v>204000</v>
      </c>
      <c r="AX27" s="215">
        <f t="shared" si="39"/>
        <v>40636800000</v>
      </c>
      <c r="AY27" s="215">
        <f t="shared" si="39"/>
        <v>0</v>
      </c>
      <c r="AZ27" s="215">
        <f t="shared" si="39"/>
        <v>0</v>
      </c>
      <c r="BA27" s="215">
        <v>138000</v>
      </c>
      <c r="BB27" s="215">
        <f t="shared" si="19"/>
        <v>27489600000</v>
      </c>
      <c r="BC27" s="215">
        <f t="shared" si="40"/>
        <v>0</v>
      </c>
      <c r="BD27" s="215">
        <f t="shared" si="20"/>
        <v>0</v>
      </c>
      <c r="BE27" s="214">
        <v>144000</v>
      </c>
      <c r="BF27" s="215">
        <f t="shared" si="21"/>
        <v>28684800000</v>
      </c>
      <c r="BG27" s="215">
        <f t="shared" si="41"/>
        <v>0</v>
      </c>
      <c r="BH27" s="215">
        <f t="shared" si="22"/>
        <v>0</v>
      </c>
      <c r="BI27" s="215">
        <v>132000</v>
      </c>
      <c r="BJ27" s="215">
        <f t="shared" si="23"/>
        <v>26294400000</v>
      </c>
      <c r="BK27" s="215">
        <f t="shared" si="42"/>
        <v>0</v>
      </c>
      <c r="BL27" s="215">
        <f t="shared" si="24"/>
        <v>0</v>
      </c>
      <c r="BM27" s="215">
        <f t="shared" si="43"/>
        <v>414000</v>
      </c>
      <c r="BN27" s="215">
        <f t="shared" si="43"/>
        <v>82468800000</v>
      </c>
      <c r="BO27" s="215">
        <f t="shared" si="44"/>
        <v>0</v>
      </c>
      <c r="BP27" s="215">
        <f t="shared" si="45"/>
        <v>0</v>
      </c>
      <c r="BQ27" s="215">
        <v>132000</v>
      </c>
      <c r="BR27" s="215">
        <f t="shared" si="25"/>
        <v>26294400000</v>
      </c>
      <c r="BS27" s="215">
        <f t="shared" si="46"/>
        <v>0</v>
      </c>
      <c r="BT27" s="215">
        <f t="shared" si="26"/>
        <v>0</v>
      </c>
      <c r="BU27" s="215">
        <v>132000</v>
      </c>
      <c r="BV27" s="215">
        <f t="shared" si="27"/>
        <v>26294400000</v>
      </c>
      <c r="BW27" s="215">
        <f t="shared" si="47"/>
        <v>0</v>
      </c>
      <c r="BX27" s="215">
        <f t="shared" si="28"/>
        <v>0</v>
      </c>
      <c r="BY27" s="215">
        <v>84000.000000000015</v>
      </c>
      <c r="BZ27" s="215">
        <f t="shared" si="29"/>
        <v>16732800000.000004</v>
      </c>
      <c r="CA27" s="215">
        <f t="shared" si="48"/>
        <v>0</v>
      </c>
      <c r="CB27" s="215">
        <f t="shared" si="30"/>
        <v>0</v>
      </c>
      <c r="CC27" s="215">
        <f t="shared" si="49"/>
        <v>348000</v>
      </c>
      <c r="CD27" s="215">
        <f t="shared" si="49"/>
        <v>69321600000</v>
      </c>
      <c r="CE27" s="219">
        <f t="shared" si="49"/>
        <v>0</v>
      </c>
      <c r="CF27" s="219">
        <f t="shared" si="49"/>
        <v>0</v>
      </c>
      <c r="CG27" s="241">
        <f t="shared" si="50"/>
        <v>0</v>
      </c>
      <c r="CH27" s="241">
        <f t="shared" si="50"/>
        <v>0</v>
      </c>
      <c r="CI27" s="241">
        <f t="shared" si="51"/>
        <v>0</v>
      </c>
      <c r="CJ27" s="241"/>
      <c r="CK27" s="241"/>
      <c r="CL27" s="241"/>
      <c r="CM27" s="241"/>
    </row>
    <row r="28" spans="1:137" ht="18" x14ac:dyDescent="0.35">
      <c r="A28" s="20" t="s">
        <v>11</v>
      </c>
      <c r="B28" s="20">
        <v>13050101</v>
      </c>
      <c r="C28" s="5" t="s">
        <v>20</v>
      </c>
      <c r="D28" s="6" t="s">
        <v>19</v>
      </c>
      <c r="E28" s="6">
        <v>12</v>
      </c>
      <c r="F28" s="6">
        <v>1</v>
      </c>
      <c r="G28" s="7">
        <v>205200</v>
      </c>
      <c r="H28" s="8">
        <f t="shared" si="31"/>
        <v>205200</v>
      </c>
      <c r="I28" s="12">
        <f t="shared" si="52"/>
        <v>90000</v>
      </c>
      <c r="J28" s="13">
        <f t="shared" si="53"/>
        <v>1080000</v>
      </c>
      <c r="K28" s="14">
        <v>1080000</v>
      </c>
      <c r="L28" s="14">
        <f t="shared" si="1"/>
        <v>221616000000</v>
      </c>
      <c r="M28" s="218">
        <f t="shared" si="2"/>
        <v>100000</v>
      </c>
      <c r="N28" s="218">
        <f t="shared" si="2"/>
        <v>1200000</v>
      </c>
      <c r="O28" s="232">
        <v>1200000</v>
      </c>
      <c r="P28" s="17">
        <f t="shared" si="3"/>
        <v>246240000000</v>
      </c>
      <c r="Q28" s="237">
        <v>0</v>
      </c>
      <c r="R28" s="8">
        <f t="shared" si="4"/>
        <v>0</v>
      </c>
      <c r="S28" s="212">
        <f t="shared" si="5"/>
        <v>1200000</v>
      </c>
      <c r="T28" s="212">
        <f t="shared" si="6"/>
        <v>246240000000</v>
      </c>
      <c r="U28" s="215">
        <v>66000</v>
      </c>
      <c r="V28" s="215">
        <f t="shared" si="7"/>
        <v>13543200000</v>
      </c>
      <c r="W28" s="215">
        <f t="shared" si="32"/>
        <v>0</v>
      </c>
      <c r="X28" s="215">
        <f t="shared" si="8"/>
        <v>0</v>
      </c>
      <c r="Y28" s="221">
        <v>84000.000000000015</v>
      </c>
      <c r="Z28" s="221">
        <f t="shared" si="9"/>
        <v>17236800000.000004</v>
      </c>
      <c r="AA28" s="221">
        <f t="shared" si="33"/>
        <v>0</v>
      </c>
      <c r="AB28" s="221">
        <f t="shared" si="10"/>
        <v>0</v>
      </c>
      <c r="AC28" s="215">
        <v>84000.000000000015</v>
      </c>
      <c r="AD28" s="215">
        <f t="shared" si="11"/>
        <v>17236800000.000004</v>
      </c>
      <c r="AE28" s="215">
        <f t="shared" si="34"/>
        <v>0</v>
      </c>
      <c r="AF28" s="215">
        <f t="shared" si="12"/>
        <v>0</v>
      </c>
      <c r="AG28" s="215">
        <f t="shared" si="35"/>
        <v>234000.00000000003</v>
      </c>
      <c r="AH28" s="215">
        <f t="shared" si="35"/>
        <v>48016800000.000008</v>
      </c>
      <c r="AI28" s="215">
        <f t="shared" si="35"/>
        <v>0</v>
      </c>
      <c r="AJ28" s="215">
        <f t="shared" si="35"/>
        <v>0</v>
      </c>
      <c r="AK28" s="214">
        <v>60000</v>
      </c>
      <c r="AL28" s="215">
        <f t="shared" si="13"/>
        <v>12312000000</v>
      </c>
      <c r="AM28" s="215">
        <f t="shared" si="36"/>
        <v>0</v>
      </c>
      <c r="AN28" s="215">
        <f t="shared" si="14"/>
        <v>0</v>
      </c>
      <c r="AO28" s="215">
        <v>72000</v>
      </c>
      <c r="AP28" s="215">
        <f t="shared" si="15"/>
        <v>14774400000</v>
      </c>
      <c r="AQ28" s="215">
        <f t="shared" si="37"/>
        <v>0</v>
      </c>
      <c r="AR28" s="215">
        <f t="shared" si="16"/>
        <v>0</v>
      </c>
      <c r="AS28" s="215">
        <v>72000</v>
      </c>
      <c r="AT28" s="215">
        <f t="shared" si="17"/>
        <v>14774400000</v>
      </c>
      <c r="AU28" s="215">
        <f t="shared" si="38"/>
        <v>0</v>
      </c>
      <c r="AV28" s="215">
        <f t="shared" si="18"/>
        <v>0</v>
      </c>
      <c r="AW28" s="215">
        <f t="shared" si="39"/>
        <v>204000</v>
      </c>
      <c r="AX28" s="215">
        <f t="shared" si="39"/>
        <v>41860800000</v>
      </c>
      <c r="AY28" s="215">
        <f t="shared" si="39"/>
        <v>0</v>
      </c>
      <c r="AZ28" s="215">
        <f t="shared" si="39"/>
        <v>0</v>
      </c>
      <c r="BA28" s="215">
        <v>138000</v>
      </c>
      <c r="BB28" s="215">
        <f t="shared" si="19"/>
        <v>28317600000</v>
      </c>
      <c r="BC28" s="215">
        <f t="shared" si="40"/>
        <v>0</v>
      </c>
      <c r="BD28" s="215">
        <f t="shared" si="20"/>
        <v>0</v>
      </c>
      <c r="BE28" s="214">
        <v>144000</v>
      </c>
      <c r="BF28" s="215">
        <f t="shared" si="21"/>
        <v>29548800000</v>
      </c>
      <c r="BG28" s="215">
        <f t="shared" si="41"/>
        <v>0</v>
      </c>
      <c r="BH28" s="215">
        <f t="shared" si="22"/>
        <v>0</v>
      </c>
      <c r="BI28" s="215">
        <v>132000</v>
      </c>
      <c r="BJ28" s="215">
        <f t="shared" si="23"/>
        <v>27086400000</v>
      </c>
      <c r="BK28" s="215">
        <f t="shared" si="42"/>
        <v>0</v>
      </c>
      <c r="BL28" s="215">
        <f t="shared" si="24"/>
        <v>0</v>
      </c>
      <c r="BM28" s="215">
        <f t="shared" si="43"/>
        <v>414000</v>
      </c>
      <c r="BN28" s="215">
        <f t="shared" si="43"/>
        <v>84952800000</v>
      </c>
      <c r="BO28" s="215">
        <f t="shared" si="44"/>
        <v>0</v>
      </c>
      <c r="BP28" s="215">
        <f t="shared" si="45"/>
        <v>0</v>
      </c>
      <c r="BQ28" s="215">
        <v>132000</v>
      </c>
      <c r="BR28" s="215">
        <f t="shared" si="25"/>
        <v>27086400000</v>
      </c>
      <c r="BS28" s="215">
        <f t="shared" si="46"/>
        <v>0</v>
      </c>
      <c r="BT28" s="215">
        <f t="shared" si="26"/>
        <v>0</v>
      </c>
      <c r="BU28" s="215">
        <v>132000</v>
      </c>
      <c r="BV28" s="215">
        <f t="shared" si="27"/>
        <v>27086400000</v>
      </c>
      <c r="BW28" s="215">
        <f t="shared" si="47"/>
        <v>0</v>
      </c>
      <c r="BX28" s="215">
        <f t="shared" si="28"/>
        <v>0</v>
      </c>
      <c r="BY28" s="215">
        <v>84000.000000000015</v>
      </c>
      <c r="BZ28" s="215">
        <f t="shared" si="29"/>
        <v>17236800000.000004</v>
      </c>
      <c r="CA28" s="215">
        <f t="shared" si="48"/>
        <v>0</v>
      </c>
      <c r="CB28" s="215">
        <f t="shared" si="30"/>
        <v>0</v>
      </c>
      <c r="CC28" s="215">
        <f t="shared" si="49"/>
        <v>348000</v>
      </c>
      <c r="CD28" s="215">
        <f t="shared" si="49"/>
        <v>71409600000</v>
      </c>
      <c r="CE28" s="219">
        <f t="shared" si="49"/>
        <v>0</v>
      </c>
      <c r="CF28" s="219">
        <f t="shared" si="49"/>
        <v>0</v>
      </c>
      <c r="CG28" s="241">
        <f t="shared" si="50"/>
        <v>0</v>
      </c>
      <c r="CH28" s="241">
        <f t="shared" si="50"/>
        <v>0</v>
      </c>
      <c r="CI28" s="241">
        <f t="shared" si="51"/>
        <v>0</v>
      </c>
      <c r="CJ28" s="241"/>
      <c r="CK28" s="241"/>
      <c r="CL28" s="241"/>
      <c r="CM28" s="241"/>
    </row>
    <row r="29" spans="1:137" ht="18" x14ac:dyDescent="0.35">
      <c r="A29" s="20" t="s">
        <v>11</v>
      </c>
      <c r="B29" s="20" t="s">
        <v>412</v>
      </c>
      <c r="C29" s="5" t="s">
        <v>414</v>
      </c>
      <c r="D29" s="6" t="s">
        <v>21</v>
      </c>
      <c r="E29" s="6">
        <v>12</v>
      </c>
      <c r="F29" s="6">
        <v>1</v>
      </c>
      <c r="G29" s="7">
        <v>184800</v>
      </c>
      <c r="H29" s="8">
        <f t="shared" si="31"/>
        <v>184800</v>
      </c>
      <c r="I29" s="12">
        <f t="shared" si="52"/>
        <v>60000</v>
      </c>
      <c r="J29" s="13">
        <f t="shared" si="53"/>
        <v>720000</v>
      </c>
      <c r="K29" s="14">
        <v>720000</v>
      </c>
      <c r="L29" s="14">
        <f t="shared" si="1"/>
        <v>133056000000</v>
      </c>
      <c r="M29" s="218">
        <f t="shared" si="2"/>
        <v>40000</v>
      </c>
      <c r="N29" s="218">
        <f t="shared" si="2"/>
        <v>480000</v>
      </c>
      <c r="O29" s="232">
        <v>480000</v>
      </c>
      <c r="P29" s="17">
        <f t="shared" si="3"/>
        <v>88704000000</v>
      </c>
      <c r="Q29" s="237">
        <v>0.25</v>
      </c>
      <c r="R29" s="8">
        <f t="shared" si="4"/>
        <v>120000</v>
      </c>
      <c r="S29" s="212">
        <f t="shared" si="5"/>
        <v>600000</v>
      </c>
      <c r="T29" s="212">
        <f t="shared" si="6"/>
        <v>110880000000</v>
      </c>
      <c r="U29" s="215">
        <v>24000</v>
      </c>
      <c r="V29" s="215">
        <f t="shared" si="7"/>
        <v>4435200000</v>
      </c>
      <c r="W29" s="215">
        <f t="shared" si="32"/>
        <v>6000</v>
      </c>
      <c r="X29" s="215">
        <f t="shared" si="8"/>
        <v>1108800000</v>
      </c>
      <c r="Y29" s="221">
        <v>33600</v>
      </c>
      <c r="Z29" s="221">
        <f t="shared" si="9"/>
        <v>6209280000</v>
      </c>
      <c r="AA29" s="221">
        <f t="shared" si="33"/>
        <v>8400</v>
      </c>
      <c r="AB29" s="221">
        <f t="shared" si="10"/>
        <v>1552320000</v>
      </c>
      <c r="AC29" s="215">
        <v>33600</v>
      </c>
      <c r="AD29" s="215">
        <f t="shared" si="11"/>
        <v>6209280000</v>
      </c>
      <c r="AE29" s="215">
        <f t="shared" si="34"/>
        <v>8400</v>
      </c>
      <c r="AF29" s="215">
        <f t="shared" si="12"/>
        <v>1552320000</v>
      </c>
      <c r="AG29" s="215">
        <f t="shared" si="35"/>
        <v>91200</v>
      </c>
      <c r="AH29" s="215">
        <f t="shared" si="35"/>
        <v>16853760000</v>
      </c>
      <c r="AI29" s="215">
        <f t="shared" si="35"/>
        <v>22800</v>
      </c>
      <c r="AJ29" s="215">
        <f t="shared" si="35"/>
        <v>4213440000</v>
      </c>
      <c r="AK29" s="214">
        <v>33600</v>
      </c>
      <c r="AL29" s="215">
        <f t="shared" si="13"/>
        <v>6209280000</v>
      </c>
      <c r="AM29" s="215">
        <f t="shared" si="36"/>
        <v>8400</v>
      </c>
      <c r="AN29" s="215">
        <f t="shared" si="14"/>
        <v>1552320000</v>
      </c>
      <c r="AO29" s="215">
        <v>38400</v>
      </c>
      <c r="AP29" s="215">
        <f t="shared" si="15"/>
        <v>7096320000</v>
      </c>
      <c r="AQ29" s="215">
        <f t="shared" si="37"/>
        <v>9600</v>
      </c>
      <c r="AR29" s="215">
        <f t="shared" si="16"/>
        <v>1774080000</v>
      </c>
      <c r="AS29" s="215">
        <v>28800</v>
      </c>
      <c r="AT29" s="215">
        <f t="shared" si="17"/>
        <v>5322240000</v>
      </c>
      <c r="AU29" s="215">
        <f t="shared" si="38"/>
        <v>7200</v>
      </c>
      <c r="AV29" s="215">
        <f t="shared" si="18"/>
        <v>1330560000</v>
      </c>
      <c r="AW29" s="215">
        <f t="shared" si="39"/>
        <v>100800</v>
      </c>
      <c r="AX29" s="215">
        <f t="shared" si="39"/>
        <v>18627840000</v>
      </c>
      <c r="AY29" s="215">
        <f t="shared" si="39"/>
        <v>25200</v>
      </c>
      <c r="AZ29" s="215">
        <f t="shared" si="39"/>
        <v>4656960000</v>
      </c>
      <c r="BA29" s="215">
        <v>52800</v>
      </c>
      <c r="BB29" s="215">
        <f t="shared" si="19"/>
        <v>9757440000</v>
      </c>
      <c r="BC29" s="215">
        <f t="shared" si="40"/>
        <v>13200</v>
      </c>
      <c r="BD29" s="215">
        <f t="shared" si="20"/>
        <v>2439360000</v>
      </c>
      <c r="BE29" s="214">
        <v>52800</v>
      </c>
      <c r="BF29" s="215">
        <f t="shared" si="21"/>
        <v>9757440000</v>
      </c>
      <c r="BG29" s="215">
        <f t="shared" si="41"/>
        <v>13200</v>
      </c>
      <c r="BH29" s="215">
        <f t="shared" si="22"/>
        <v>2439360000</v>
      </c>
      <c r="BI29" s="215">
        <v>48000</v>
      </c>
      <c r="BJ29" s="215">
        <f t="shared" si="23"/>
        <v>8870400000</v>
      </c>
      <c r="BK29" s="215">
        <f t="shared" si="42"/>
        <v>12000</v>
      </c>
      <c r="BL29" s="215">
        <f t="shared" si="24"/>
        <v>2217600000</v>
      </c>
      <c r="BM29" s="215">
        <f t="shared" si="43"/>
        <v>153600</v>
      </c>
      <c r="BN29" s="215">
        <f t="shared" si="43"/>
        <v>28385280000</v>
      </c>
      <c r="BO29" s="215">
        <f t="shared" si="44"/>
        <v>2439385200</v>
      </c>
      <c r="BP29" s="215">
        <f t="shared" si="45"/>
        <v>7096320000</v>
      </c>
      <c r="BQ29" s="215">
        <v>52800</v>
      </c>
      <c r="BR29" s="215">
        <f t="shared" si="25"/>
        <v>9757440000</v>
      </c>
      <c r="BS29" s="215">
        <f t="shared" si="46"/>
        <v>13200</v>
      </c>
      <c r="BT29" s="215">
        <f t="shared" si="26"/>
        <v>2439360000</v>
      </c>
      <c r="BU29" s="215">
        <v>48000</v>
      </c>
      <c r="BV29" s="215">
        <f t="shared" si="27"/>
        <v>8870400000</v>
      </c>
      <c r="BW29" s="215">
        <f t="shared" si="47"/>
        <v>12000</v>
      </c>
      <c r="BX29" s="215">
        <f t="shared" si="28"/>
        <v>2217600000</v>
      </c>
      <c r="BY29" s="215">
        <v>33600</v>
      </c>
      <c r="BZ29" s="215">
        <f t="shared" si="29"/>
        <v>6209280000</v>
      </c>
      <c r="CA29" s="215">
        <f t="shared" si="48"/>
        <v>8400</v>
      </c>
      <c r="CB29" s="215">
        <f t="shared" si="30"/>
        <v>1552320000</v>
      </c>
      <c r="CC29" s="215">
        <f t="shared" si="49"/>
        <v>134400</v>
      </c>
      <c r="CD29" s="215">
        <f t="shared" si="49"/>
        <v>24837120000</v>
      </c>
      <c r="CE29" s="219">
        <f t="shared" si="49"/>
        <v>33600</v>
      </c>
      <c r="CF29" s="219">
        <f t="shared" si="49"/>
        <v>6209280000</v>
      </c>
      <c r="CG29" s="241">
        <f t="shared" si="50"/>
        <v>120000</v>
      </c>
      <c r="CH29" s="241">
        <f t="shared" si="50"/>
        <v>22176000000</v>
      </c>
      <c r="CI29" s="241">
        <f t="shared" si="51"/>
        <v>0</v>
      </c>
      <c r="CJ29" s="241"/>
      <c r="CK29" s="241"/>
      <c r="CL29" s="241"/>
      <c r="CM29" s="241"/>
    </row>
    <row r="30" spans="1:137" ht="18" x14ac:dyDescent="0.35">
      <c r="A30" s="20" t="s">
        <v>11</v>
      </c>
      <c r="B30" s="20" t="s">
        <v>413</v>
      </c>
      <c r="C30" s="5" t="s">
        <v>415</v>
      </c>
      <c r="D30" s="6" t="s">
        <v>23</v>
      </c>
      <c r="E30" s="6">
        <v>12</v>
      </c>
      <c r="F30" s="6">
        <v>1</v>
      </c>
      <c r="G30" s="7">
        <v>144000</v>
      </c>
      <c r="H30" s="8">
        <f t="shared" si="31"/>
        <v>144000</v>
      </c>
      <c r="I30" s="12">
        <f t="shared" si="52"/>
        <v>60000</v>
      </c>
      <c r="J30" s="13">
        <f t="shared" si="53"/>
        <v>720000</v>
      </c>
      <c r="K30" s="14">
        <v>720000</v>
      </c>
      <c r="L30" s="14">
        <f t="shared" si="1"/>
        <v>103680000000</v>
      </c>
      <c r="M30" s="218">
        <f t="shared" si="2"/>
        <v>60000</v>
      </c>
      <c r="N30" s="218">
        <f t="shared" si="2"/>
        <v>720000</v>
      </c>
      <c r="O30" s="230">
        <v>720000</v>
      </c>
      <c r="P30" s="17">
        <f t="shared" si="3"/>
        <v>103680000000</v>
      </c>
      <c r="Q30" s="237">
        <v>0.25</v>
      </c>
      <c r="R30" s="8">
        <f t="shared" si="4"/>
        <v>180000</v>
      </c>
      <c r="S30" s="212">
        <f t="shared" si="5"/>
        <v>900000</v>
      </c>
      <c r="T30" s="212">
        <f t="shared" si="6"/>
        <v>129600000000</v>
      </c>
      <c r="U30" s="215">
        <v>36000</v>
      </c>
      <c r="V30" s="215">
        <f t="shared" si="7"/>
        <v>5184000000</v>
      </c>
      <c r="W30" s="215">
        <f t="shared" si="32"/>
        <v>9000</v>
      </c>
      <c r="X30" s="215">
        <f t="shared" si="8"/>
        <v>1296000000</v>
      </c>
      <c r="Y30" s="221">
        <v>50400.000000000007</v>
      </c>
      <c r="Z30" s="221">
        <f t="shared" si="9"/>
        <v>7257600000.000001</v>
      </c>
      <c r="AA30" s="221">
        <f t="shared" si="33"/>
        <v>12600.000000000002</v>
      </c>
      <c r="AB30" s="221">
        <f t="shared" si="10"/>
        <v>1814400000.0000002</v>
      </c>
      <c r="AC30" s="215">
        <v>50400.000000000007</v>
      </c>
      <c r="AD30" s="215">
        <f t="shared" si="11"/>
        <v>7257600000.000001</v>
      </c>
      <c r="AE30" s="215">
        <f t="shared" si="34"/>
        <v>12600.000000000002</v>
      </c>
      <c r="AF30" s="215">
        <f t="shared" si="12"/>
        <v>1814400000.0000002</v>
      </c>
      <c r="AG30" s="215">
        <f t="shared" si="35"/>
        <v>136800</v>
      </c>
      <c r="AH30" s="215">
        <f t="shared" si="35"/>
        <v>19699200000</v>
      </c>
      <c r="AI30" s="215">
        <f t="shared" si="35"/>
        <v>34200</v>
      </c>
      <c r="AJ30" s="215">
        <f t="shared" si="35"/>
        <v>4924800000</v>
      </c>
      <c r="AK30" s="214">
        <v>50400.000000000007</v>
      </c>
      <c r="AL30" s="215">
        <f t="shared" si="13"/>
        <v>7257600000.000001</v>
      </c>
      <c r="AM30" s="215">
        <f t="shared" si="36"/>
        <v>12600.000000000002</v>
      </c>
      <c r="AN30" s="215">
        <f t="shared" si="14"/>
        <v>1814400000.0000002</v>
      </c>
      <c r="AO30" s="215">
        <v>57600</v>
      </c>
      <c r="AP30" s="215">
        <f t="shared" si="15"/>
        <v>8294400000</v>
      </c>
      <c r="AQ30" s="215">
        <f t="shared" si="37"/>
        <v>14400</v>
      </c>
      <c r="AR30" s="215">
        <f t="shared" si="16"/>
        <v>2073600000</v>
      </c>
      <c r="AS30" s="215">
        <v>43200</v>
      </c>
      <c r="AT30" s="215">
        <f t="shared" si="17"/>
        <v>6220800000</v>
      </c>
      <c r="AU30" s="215">
        <f t="shared" si="38"/>
        <v>10800</v>
      </c>
      <c r="AV30" s="215">
        <f t="shared" si="18"/>
        <v>1555200000</v>
      </c>
      <c r="AW30" s="215">
        <f t="shared" si="39"/>
        <v>151200</v>
      </c>
      <c r="AX30" s="215">
        <f t="shared" si="39"/>
        <v>21772800000</v>
      </c>
      <c r="AY30" s="215">
        <f t="shared" si="39"/>
        <v>37800</v>
      </c>
      <c r="AZ30" s="215">
        <f t="shared" si="39"/>
        <v>5443200000</v>
      </c>
      <c r="BA30" s="215">
        <v>79200</v>
      </c>
      <c r="BB30" s="215">
        <f t="shared" si="19"/>
        <v>11404800000</v>
      </c>
      <c r="BC30" s="215">
        <f t="shared" si="40"/>
        <v>19800</v>
      </c>
      <c r="BD30" s="215">
        <f t="shared" si="20"/>
        <v>2851200000</v>
      </c>
      <c r="BE30" s="214">
        <v>79200</v>
      </c>
      <c r="BF30" s="215">
        <f t="shared" si="21"/>
        <v>11404800000</v>
      </c>
      <c r="BG30" s="215">
        <f t="shared" si="41"/>
        <v>19800</v>
      </c>
      <c r="BH30" s="215">
        <f t="shared" si="22"/>
        <v>2851200000</v>
      </c>
      <c r="BI30" s="215">
        <v>72000</v>
      </c>
      <c r="BJ30" s="215">
        <f t="shared" si="23"/>
        <v>10368000000</v>
      </c>
      <c r="BK30" s="215">
        <f t="shared" si="42"/>
        <v>18000</v>
      </c>
      <c r="BL30" s="215">
        <f t="shared" si="24"/>
        <v>2592000000</v>
      </c>
      <c r="BM30" s="215">
        <f t="shared" si="43"/>
        <v>230400</v>
      </c>
      <c r="BN30" s="215">
        <f t="shared" si="43"/>
        <v>33177600000</v>
      </c>
      <c r="BO30" s="215">
        <f t="shared" si="44"/>
        <v>2851237800</v>
      </c>
      <c r="BP30" s="215">
        <f t="shared" si="45"/>
        <v>8294400000</v>
      </c>
      <c r="BQ30" s="215">
        <v>79200</v>
      </c>
      <c r="BR30" s="215">
        <f t="shared" si="25"/>
        <v>11404800000</v>
      </c>
      <c r="BS30" s="215">
        <f t="shared" si="46"/>
        <v>19800</v>
      </c>
      <c r="BT30" s="215">
        <f t="shared" si="26"/>
        <v>2851200000</v>
      </c>
      <c r="BU30" s="215">
        <v>72000</v>
      </c>
      <c r="BV30" s="215">
        <f t="shared" si="27"/>
        <v>10368000000</v>
      </c>
      <c r="BW30" s="215">
        <f t="shared" si="47"/>
        <v>18000</v>
      </c>
      <c r="BX30" s="215">
        <f t="shared" si="28"/>
        <v>2592000000</v>
      </c>
      <c r="BY30" s="215">
        <v>50400.000000000007</v>
      </c>
      <c r="BZ30" s="215">
        <f t="shared" si="29"/>
        <v>7257600000.000001</v>
      </c>
      <c r="CA30" s="215">
        <f t="shared" si="48"/>
        <v>12600.000000000002</v>
      </c>
      <c r="CB30" s="215">
        <f t="shared" si="30"/>
        <v>1814400000.0000002</v>
      </c>
      <c r="CC30" s="215">
        <f t="shared" si="49"/>
        <v>201600</v>
      </c>
      <c r="CD30" s="215">
        <f t="shared" si="49"/>
        <v>29030400000</v>
      </c>
      <c r="CE30" s="219">
        <f t="shared" si="49"/>
        <v>50400</v>
      </c>
      <c r="CF30" s="219">
        <f t="shared" si="49"/>
        <v>7257600000</v>
      </c>
      <c r="CG30" s="241">
        <f t="shared" si="50"/>
        <v>180000</v>
      </c>
      <c r="CH30" s="241">
        <f t="shared" si="50"/>
        <v>25920000000</v>
      </c>
      <c r="CI30" s="241">
        <f t="shared" si="51"/>
        <v>0</v>
      </c>
      <c r="CJ30" s="241"/>
      <c r="CK30" s="241"/>
      <c r="CL30" s="241"/>
      <c r="CM30" s="241"/>
    </row>
    <row r="31" spans="1:137" ht="18" x14ac:dyDescent="0.35">
      <c r="A31" s="20" t="s">
        <v>11</v>
      </c>
      <c r="B31" s="20" t="s">
        <v>481</v>
      </c>
      <c r="C31" s="5" t="s">
        <v>416</v>
      </c>
      <c r="D31" s="6" t="s">
        <v>22</v>
      </c>
      <c r="E31" s="6">
        <v>12</v>
      </c>
      <c r="F31" s="6">
        <v>1</v>
      </c>
      <c r="G31" s="7">
        <v>157200</v>
      </c>
      <c r="H31" s="8">
        <f t="shared" si="31"/>
        <v>157200</v>
      </c>
      <c r="I31" s="12">
        <f t="shared" si="52"/>
        <v>90000</v>
      </c>
      <c r="J31" s="13">
        <f t="shared" si="53"/>
        <v>1080000</v>
      </c>
      <c r="K31" s="14">
        <v>1080000</v>
      </c>
      <c r="L31" s="14">
        <f t="shared" si="1"/>
        <v>169776000000</v>
      </c>
      <c r="M31" s="218">
        <f t="shared" si="2"/>
        <v>70000</v>
      </c>
      <c r="N31" s="218">
        <f t="shared" si="2"/>
        <v>840000</v>
      </c>
      <c r="O31" s="234">
        <v>840000</v>
      </c>
      <c r="P31" s="17">
        <f t="shared" si="3"/>
        <v>132048000000</v>
      </c>
      <c r="Q31" s="237">
        <v>0.33</v>
      </c>
      <c r="R31" s="8">
        <f t="shared" si="4"/>
        <v>277200</v>
      </c>
      <c r="S31" s="212">
        <f t="shared" si="5"/>
        <v>1117200</v>
      </c>
      <c r="T31" s="212">
        <f t="shared" si="6"/>
        <v>175623840000</v>
      </c>
      <c r="U31" s="215">
        <v>42000</v>
      </c>
      <c r="V31" s="215">
        <f t="shared" si="7"/>
        <v>6602400000</v>
      </c>
      <c r="W31" s="215">
        <f t="shared" si="32"/>
        <v>13860</v>
      </c>
      <c r="X31" s="215">
        <f t="shared" si="8"/>
        <v>2178792000</v>
      </c>
      <c r="Y31" s="221">
        <v>58800.000000000007</v>
      </c>
      <c r="Z31" s="221">
        <f t="shared" si="9"/>
        <v>9243360000.0000019</v>
      </c>
      <c r="AA31" s="221">
        <f t="shared" si="33"/>
        <v>19404.000000000004</v>
      </c>
      <c r="AB31" s="221">
        <f t="shared" si="10"/>
        <v>3050308800.0000005</v>
      </c>
      <c r="AC31" s="215">
        <v>58800.000000000007</v>
      </c>
      <c r="AD31" s="215">
        <f t="shared" si="11"/>
        <v>9243360000.0000019</v>
      </c>
      <c r="AE31" s="215">
        <f t="shared" si="34"/>
        <v>19404.000000000004</v>
      </c>
      <c r="AF31" s="215">
        <f t="shared" si="12"/>
        <v>3050308800.0000005</v>
      </c>
      <c r="AG31" s="215">
        <f t="shared" si="35"/>
        <v>159600</v>
      </c>
      <c r="AH31" s="215">
        <f t="shared" si="35"/>
        <v>25089120000.000004</v>
      </c>
      <c r="AI31" s="215">
        <f t="shared" si="35"/>
        <v>52668.000000000007</v>
      </c>
      <c r="AJ31" s="215">
        <f t="shared" si="35"/>
        <v>8279409600.000001</v>
      </c>
      <c r="AK31" s="214">
        <v>58800.000000000007</v>
      </c>
      <c r="AL31" s="215">
        <f t="shared" si="13"/>
        <v>9243360000.0000019</v>
      </c>
      <c r="AM31" s="215">
        <f t="shared" si="36"/>
        <v>19404.000000000004</v>
      </c>
      <c r="AN31" s="215">
        <f t="shared" si="14"/>
        <v>3050308800.0000005</v>
      </c>
      <c r="AO31" s="215">
        <v>67200</v>
      </c>
      <c r="AP31" s="215">
        <f t="shared" si="15"/>
        <v>10563840000</v>
      </c>
      <c r="AQ31" s="215">
        <f t="shared" si="37"/>
        <v>22176</v>
      </c>
      <c r="AR31" s="215">
        <f t="shared" si="16"/>
        <v>3486067200</v>
      </c>
      <c r="AS31" s="215">
        <v>50400</v>
      </c>
      <c r="AT31" s="215">
        <f t="shared" si="17"/>
        <v>7922880000</v>
      </c>
      <c r="AU31" s="215">
        <f t="shared" si="38"/>
        <v>16632</v>
      </c>
      <c r="AV31" s="215">
        <f t="shared" si="18"/>
        <v>2614550400</v>
      </c>
      <c r="AW31" s="215">
        <f t="shared" si="39"/>
        <v>176400</v>
      </c>
      <c r="AX31" s="215">
        <f t="shared" si="39"/>
        <v>27730080000</v>
      </c>
      <c r="AY31" s="215">
        <f t="shared" si="39"/>
        <v>58212</v>
      </c>
      <c r="AZ31" s="215">
        <f t="shared" si="39"/>
        <v>9150926400</v>
      </c>
      <c r="BA31" s="215">
        <v>92400</v>
      </c>
      <c r="BB31" s="215">
        <f t="shared" si="19"/>
        <v>14525280000</v>
      </c>
      <c r="BC31" s="215">
        <f t="shared" si="40"/>
        <v>30492</v>
      </c>
      <c r="BD31" s="215">
        <f t="shared" si="20"/>
        <v>4793342400</v>
      </c>
      <c r="BE31" s="214">
        <v>92400</v>
      </c>
      <c r="BF31" s="215">
        <f t="shared" si="21"/>
        <v>14525280000</v>
      </c>
      <c r="BG31" s="215">
        <f t="shared" si="41"/>
        <v>30492</v>
      </c>
      <c r="BH31" s="215">
        <f t="shared" si="22"/>
        <v>4793342400</v>
      </c>
      <c r="BI31" s="215">
        <v>84000</v>
      </c>
      <c r="BJ31" s="215">
        <f t="shared" si="23"/>
        <v>13204800000</v>
      </c>
      <c r="BK31" s="215">
        <f t="shared" si="42"/>
        <v>27720</v>
      </c>
      <c r="BL31" s="215">
        <f t="shared" si="24"/>
        <v>4357584000</v>
      </c>
      <c r="BM31" s="215">
        <f t="shared" si="43"/>
        <v>268800</v>
      </c>
      <c r="BN31" s="215">
        <f t="shared" si="43"/>
        <v>42255360000</v>
      </c>
      <c r="BO31" s="215">
        <f t="shared" si="44"/>
        <v>4793400612</v>
      </c>
      <c r="BP31" s="215">
        <f t="shared" si="45"/>
        <v>13944268800</v>
      </c>
      <c r="BQ31" s="215">
        <v>92400</v>
      </c>
      <c r="BR31" s="215">
        <f t="shared" si="25"/>
        <v>14525280000</v>
      </c>
      <c r="BS31" s="215">
        <f t="shared" si="46"/>
        <v>30492</v>
      </c>
      <c r="BT31" s="215">
        <f t="shared" si="26"/>
        <v>4793342400</v>
      </c>
      <c r="BU31" s="215">
        <v>84000</v>
      </c>
      <c r="BV31" s="215">
        <f t="shared" si="27"/>
        <v>13204800000</v>
      </c>
      <c r="BW31" s="215">
        <f t="shared" si="47"/>
        <v>27720</v>
      </c>
      <c r="BX31" s="215">
        <f t="shared" si="28"/>
        <v>4357584000</v>
      </c>
      <c r="BY31" s="215">
        <v>58800.000000000007</v>
      </c>
      <c r="BZ31" s="215">
        <f t="shared" si="29"/>
        <v>9243360000.0000019</v>
      </c>
      <c r="CA31" s="215">
        <f t="shared" si="48"/>
        <v>19404.000000000004</v>
      </c>
      <c r="CB31" s="215">
        <f t="shared" si="30"/>
        <v>3050308800.0000005</v>
      </c>
      <c r="CC31" s="215">
        <f t="shared" si="49"/>
        <v>235200</v>
      </c>
      <c r="CD31" s="215">
        <f t="shared" si="49"/>
        <v>36973440000</v>
      </c>
      <c r="CE31" s="219">
        <f t="shared" si="49"/>
        <v>77616</v>
      </c>
      <c r="CF31" s="219">
        <f t="shared" si="49"/>
        <v>12201235200</v>
      </c>
      <c r="CG31" s="241">
        <f t="shared" si="50"/>
        <v>277200</v>
      </c>
      <c r="CH31" s="241">
        <f t="shared" si="50"/>
        <v>43575840000</v>
      </c>
      <c r="CI31" s="241">
        <f t="shared" si="51"/>
        <v>0</v>
      </c>
      <c r="CJ31" s="241"/>
      <c r="CK31" s="241"/>
      <c r="CL31" s="241"/>
      <c r="CM31" s="241"/>
    </row>
    <row r="32" spans="1:137" ht="18" x14ac:dyDescent="0.35">
      <c r="A32" s="20" t="s">
        <v>11</v>
      </c>
      <c r="B32" s="20" t="s">
        <v>482</v>
      </c>
      <c r="C32" s="5" t="s">
        <v>201</v>
      </c>
      <c r="D32" s="6" t="s">
        <v>24</v>
      </c>
      <c r="E32" s="6">
        <v>12</v>
      </c>
      <c r="F32" s="6">
        <v>1</v>
      </c>
      <c r="G32" s="7">
        <v>168000</v>
      </c>
      <c r="H32" s="8">
        <f t="shared" si="31"/>
        <v>168000</v>
      </c>
      <c r="I32" s="12">
        <f t="shared" si="52"/>
        <v>60000</v>
      </c>
      <c r="J32" s="13">
        <f t="shared" si="53"/>
        <v>720000</v>
      </c>
      <c r="K32" s="14">
        <v>720000</v>
      </c>
      <c r="L32" s="14">
        <f t="shared" si="1"/>
        <v>120960000000</v>
      </c>
      <c r="M32" s="218">
        <f t="shared" si="2"/>
        <v>80000</v>
      </c>
      <c r="N32" s="218">
        <f t="shared" si="2"/>
        <v>960000</v>
      </c>
      <c r="O32" s="230">
        <v>960000</v>
      </c>
      <c r="P32" s="17">
        <f t="shared" si="3"/>
        <v>161280000000</v>
      </c>
      <c r="Q32" s="237">
        <v>0.2</v>
      </c>
      <c r="R32" s="8">
        <f t="shared" si="4"/>
        <v>192000</v>
      </c>
      <c r="S32" s="212">
        <f t="shared" si="5"/>
        <v>1152000</v>
      </c>
      <c r="T32" s="212">
        <f t="shared" si="6"/>
        <v>193536000000</v>
      </c>
      <c r="U32" s="215">
        <v>48000</v>
      </c>
      <c r="V32" s="215">
        <f t="shared" si="7"/>
        <v>8064000000</v>
      </c>
      <c r="W32" s="215">
        <f t="shared" si="32"/>
        <v>9600</v>
      </c>
      <c r="X32" s="215">
        <f t="shared" si="8"/>
        <v>1612800000</v>
      </c>
      <c r="Y32" s="221">
        <v>67200</v>
      </c>
      <c r="Z32" s="221">
        <f t="shared" si="9"/>
        <v>11289600000</v>
      </c>
      <c r="AA32" s="221">
        <f t="shared" si="33"/>
        <v>13440</v>
      </c>
      <c r="AB32" s="221">
        <f t="shared" si="10"/>
        <v>2257920000</v>
      </c>
      <c r="AC32" s="215">
        <v>67200</v>
      </c>
      <c r="AD32" s="215">
        <f t="shared" si="11"/>
        <v>11289600000</v>
      </c>
      <c r="AE32" s="215">
        <f t="shared" si="34"/>
        <v>13440</v>
      </c>
      <c r="AF32" s="215">
        <f t="shared" si="12"/>
        <v>2257920000</v>
      </c>
      <c r="AG32" s="215">
        <f t="shared" si="35"/>
        <v>182400</v>
      </c>
      <c r="AH32" s="215">
        <f t="shared" si="35"/>
        <v>30643200000</v>
      </c>
      <c r="AI32" s="215">
        <f t="shared" si="35"/>
        <v>36480</v>
      </c>
      <c r="AJ32" s="215">
        <f t="shared" si="35"/>
        <v>6128640000</v>
      </c>
      <c r="AK32" s="214">
        <v>67200</v>
      </c>
      <c r="AL32" s="215">
        <f t="shared" si="13"/>
        <v>11289600000</v>
      </c>
      <c r="AM32" s="215">
        <f t="shared" si="36"/>
        <v>13440</v>
      </c>
      <c r="AN32" s="215">
        <f t="shared" si="14"/>
        <v>2257920000</v>
      </c>
      <c r="AO32" s="215">
        <v>76800</v>
      </c>
      <c r="AP32" s="215">
        <f t="shared" si="15"/>
        <v>12902400000</v>
      </c>
      <c r="AQ32" s="215">
        <f t="shared" si="37"/>
        <v>15360</v>
      </c>
      <c r="AR32" s="215">
        <f t="shared" si="16"/>
        <v>2580480000</v>
      </c>
      <c r="AS32" s="215">
        <v>57600</v>
      </c>
      <c r="AT32" s="215">
        <f t="shared" si="17"/>
        <v>9676800000</v>
      </c>
      <c r="AU32" s="215">
        <f t="shared" si="38"/>
        <v>11520</v>
      </c>
      <c r="AV32" s="215">
        <f t="shared" si="18"/>
        <v>1935360000</v>
      </c>
      <c r="AW32" s="215">
        <f t="shared" si="39"/>
        <v>201600</v>
      </c>
      <c r="AX32" s="215">
        <f t="shared" si="39"/>
        <v>33868800000</v>
      </c>
      <c r="AY32" s="215">
        <f t="shared" si="39"/>
        <v>40320</v>
      </c>
      <c r="AZ32" s="215">
        <f t="shared" si="39"/>
        <v>6773760000</v>
      </c>
      <c r="BA32" s="215">
        <v>105600</v>
      </c>
      <c r="BB32" s="215">
        <f t="shared" si="19"/>
        <v>17740800000</v>
      </c>
      <c r="BC32" s="215">
        <f t="shared" si="40"/>
        <v>21120</v>
      </c>
      <c r="BD32" s="215">
        <f t="shared" si="20"/>
        <v>3548160000</v>
      </c>
      <c r="BE32" s="214">
        <v>105600</v>
      </c>
      <c r="BF32" s="215">
        <f t="shared" si="21"/>
        <v>17740800000</v>
      </c>
      <c r="BG32" s="215">
        <f t="shared" si="41"/>
        <v>21120</v>
      </c>
      <c r="BH32" s="215">
        <f t="shared" si="22"/>
        <v>3548160000</v>
      </c>
      <c r="BI32" s="215">
        <v>96000</v>
      </c>
      <c r="BJ32" s="215">
        <f t="shared" si="23"/>
        <v>16128000000</v>
      </c>
      <c r="BK32" s="215">
        <f t="shared" si="42"/>
        <v>19200</v>
      </c>
      <c r="BL32" s="215">
        <f t="shared" si="24"/>
        <v>3225600000</v>
      </c>
      <c r="BM32" s="215">
        <f t="shared" si="43"/>
        <v>307200</v>
      </c>
      <c r="BN32" s="215">
        <f t="shared" si="43"/>
        <v>51609600000</v>
      </c>
      <c r="BO32" s="215">
        <f t="shared" si="44"/>
        <v>3548200320</v>
      </c>
      <c r="BP32" s="215">
        <f t="shared" si="45"/>
        <v>10321920000</v>
      </c>
      <c r="BQ32" s="215">
        <v>105600</v>
      </c>
      <c r="BR32" s="215">
        <f t="shared" si="25"/>
        <v>17740800000</v>
      </c>
      <c r="BS32" s="215">
        <f t="shared" si="46"/>
        <v>21120</v>
      </c>
      <c r="BT32" s="215">
        <f t="shared" si="26"/>
        <v>3548160000</v>
      </c>
      <c r="BU32" s="215">
        <v>96000</v>
      </c>
      <c r="BV32" s="215">
        <f t="shared" si="27"/>
        <v>16128000000</v>
      </c>
      <c r="BW32" s="215">
        <f t="shared" si="47"/>
        <v>19200</v>
      </c>
      <c r="BX32" s="215">
        <f t="shared" si="28"/>
        <v>3225600000</v>
      </c>
      <c r="BY32" s="215">
        <v>67200</v>
      </c>
      <c r="BZ32" s="215">
        <f t="shared" si="29"/>
        <v>11289600000</v>
      </c>
      <c r="CA32" s="215">
        <f t="shared" si="48"/>
        <v>13440</v>
      </c>
      <c r="CB32" s="215">
        <f t="shared" si="30"/>
        <v>2257920000</v>
      </c>
      <c r="CC32" s="215">
        <f t="shared" si="49"/>
        <v>268800</v>
      </c>
      <c r="CD32" s="215">
        <f t="shared" si="49"/>
        <v>45158400000</v>
      </c>
      <c r="CE32" s="219">
        <f t="shared" si="49"/>
        <v>53760</v>
      </c>
      <c r="CF32" s="219">
        <f t="shared" si="49"/>
        <v>9031680000</v>
      </c>
      <c r="CG32" s="241">
        <f t="shared" si="50"/>
        <v>192000</v>
      </c>
      <c r="CH32" s="241">
        <f t="shared" si="50"/>
        <v>32256000000</v>
      </c>
      <c r="CI32" s="241">
        <f t="shared" si="51"/>
        <v>0</v>
      </c>
      <c r="CJ32" s="241"/>
      <c r="CK32" s="241"/>
      <c r="CL32" s="241"/>
      <c r="CM32" s="241"/>
    </row>
    <row r="33" spans="1:91" ht="18" x14ac:dyDescent="0.35">
      <c r="A33" s="20" t="s">
        <v>11</v>
      </c>
      <c r="B33" s="20">
        <v>13050202</v>
      </c>
      <c r="C33" s="5" t="s">
        <v>26</v>
      </c>
      <c r="D33" s="6" t="s">
        <v>25</v>
      </c>
      <c r="E33" s="6">
        <v>12</v>
      </c>
      <c r="F33" s="6">
        <v>1</v>
      </c>
      <c r="G33" s="7">
        <v>222000</v>
      </c>
      <c r="H33" s="8">
        <f t="shared" si="31"/>
        <v>222000</v>
      </c>
      <c r="I33" s="12">
        <f t="shared" si="52"/>
        <v>30000</v>
      </c>
      <c r="J33" s="13">
        <f t="shared" si="53"/>
        <v>360000</v>
      </c>
      <c r="K33" s="14">
        <v>360000</v>
      </c>
      <c r="L33" s="14">
        <f t="shared" si="1"/>
        <v>79920000000</v>
      </c>
      <c r="M33" s="218">
        <f t="shared" si="2"/>
        <v>50000</v>
      </c>
      <c r="N33" s="218">
        <f t="shared" si="2"/>
        <v>600000</v>
      </c>
      <c r="O33" s="235">
        <v>600000</v>
      </c>
      <c r="P33" s="17">
        <f t="shared" si="3"/>
        <v>133200000000</v>
      </c>
      <c r="Q33" s="237">
        <v>0.5</v>
      </c>
      <c r="R33" s="8">
        <f t="shared" si="4"/>
        <v>300000</v>
      </c>
      <c r="S33" s="212">
        <f t="shared" si="5"/>
        <v>900000</v>
      </c>
      <c r="T33" s="212">
        <f t="shared" si="6"/>
        <v>199800000000</v>
      </c>
      <c r="U33" s="215">
        <v>30000</v>
      </c>
      <c r="V33" s="215">
        <f t="shared" si="7"/>
        <v>6660000000</v>
      </c>
      <c r="W33" s="215">
        <f t="shared" si="32"/>
        <v>15000</v>
      </c>
      <c r="X33" s="215">
        <f t="shared" si="8"/>
        <v>3330000000</v>
      </c>
      <c r="Y33" s="221">
        <v>42000.000000000007</v>
      </c>
      <c r="Z33" s="221">
        <f t="shared" si="9"/>
        <v>9324000000.0000019</v>
      </c>
      <c r="AA33" s="221">
        <f t="shared" si="33"/>
        <v>21000.000000000004</v>
      </c>
      <c r="AB33" s="221">
        <f t="shared" si="10"/>
        <v>4662000000.000001</v>
      </c>
      <c r="AC33" s="215">
        <v>42000.000000000007</v>
      </c>
      <c r="AD33" s="215">
        <f t="shared" si="11"/>
        <v>9324000000.0000019</v>
      </c>
      <c r="AE33" s="215">
        <f t="shared" si="34"/>
        <v>21000.000000000004</v>
      </c>
      <c r="AF33" s="215">
        <f t="shared" si="12"/>
        <v>4662000000.000001</v>
      </c>
      <c r="AG33" s="215">
        <f t="shared" si="35"/>
        <v>114000.00000000001</v>
      </c>
      <c r="AH33" s="215">
        <f t="shared" si="35"/>
        <v>25308000000.000004</v>
      </c>
      <c r="AI33" s="215">
        <f t="shared" si="35"/>
        <v>57000.000000000007</v>
      </c>
      <c r="AJ33" s="215">
        <f t="shared" si="35"/>
        <v>12654000000.000002</v>
      </c>
      <c r="AK33" s="214">
        <v>42000.000000000007</v>
      </c>
      <c r="AL33" s="215">
        <f t="shared" si="13"/>
        <v>9324000000.0000019</v>
      </c>
      <c r="AM33" s="215">
        <f t="shared" si="36"/>
        <v>21000.000000000004</v>
      </c>
      <c r="AN33" s="215">
        <f t="shared" si="14"/>
        <v>4662000000.000001</v>
      </c>
      <c r="AO33" s="215">
        <v>48000</v>
      </c>
      <c r="AP33" s="215">
        <f t="shared" si="15"/>
        <v>10656000000</v>
      </c>
      <c r="AQ33" s="215">
        <f t="shared" si="37"/>
        <v>24000</v>
      </c>
      <c r="AR33" s="215">
        <f t="shared" si="16"/>
        <v>5328000000</v>
      </c>
      <c r="AS33" s="215">
        <v>36000</v>
      </c>
      <c r="AT33" s="215">
        <f t="shared" si="17"/>
        <v>7992000000</v>
      </c>
      <c r="AU33" s="215">
        <f t="shared" si="38"/>
        <v>18000</v>
      </c>
      <c r="AV33" s="215">
        <f t="shared" si="18"/>
        <v>3996000000</v>
      </c>
      <c r="AW33" s="215">
        <f t="shared" si="39"/>
        <v>126000</v>
      </c>
      <c r="AX33" s="215">
        <f t="shared" si="39"/>
        <v>27972000000</v>
      </c>
      <c r="AY33" s="215">
        <f t="shared" si="39"/>
        <v>63000</v>
      </c>
      <c r="AZ33" s="215">
        <f t="shared" si="39"/>
        <v>13986000000</v>
      </c>
      <c r="BA33" s="215">
        <v>66000</v>
      </c>
      <c r="BB33" s="215">
        <f t="shared" si="19"/>
        <v>14652000000</v>
      </c>
      <c r="BC33" s="215">
        <f t="shared" si="40"/>
        <v>33000</v>
      </c>
      <c r="BD33" s="215">
        <f t="shared" si="20"/>
        <v>7326000000</v>
      </c>
      <c r="BE33" s="214">
        <v>66000</v>
      </c>
      <c r="BF33" s="215">
        <f t="shared" si="21"/>
        <v>14652000000</v>
      </c>
      <c r="BG33" s="215">
        <f t="shared" si="41"/>
        <v>33000</v>
      </c>
      <c r="BH33" s="215">
        <f t="shared" si="22"/>
        <v>7326000000</v>
      </c>
      <c r="BI33" s="215">
        <v>60000</v>
      </c>
      <c r="BJ33" s="215">
        <f t="shared" si="23"/>
        <v>13320000000</v>
      </c>
      <c r="BK33" s="215">
        <f t="shared" si="42"/>
        <v>30000</v>
      </c>
      <c r="BL33" s="215">
        <f t="shared" si="24"/>
        <v>6660000000</v>
      </c>
      <c r="BM33" s="215">
        <f t="shared" si="43"/>
        <v>192000</v>
      </c>
      <c r="BN33" s="215">
        <f t="shared" si="43"/>
        <v>42624000000</v>
      </c>
      <c r="BO33" s="215">
        <f t="shared" si="44"/>
        <v>7326063000</v>
      </c>
      <c r="BP33" s="215">
        <f t="shared" si="45"/>
        <v>21312000000</v>
      </c>
      <c r="BQ33" s="215">
        <v>66000</v>
      </c>
      <c r="BR33" s="215">
        <f t="shared" si="25"/>
        <v>14652000000</v>
      </c>
      <c r="BS33" s="215">
        <f t="shared" si="46"/>
        <v>33000</v>
      </c>
      <c r="BT33" s="215">
        <f t="shared" si="26"/>
        <v>7326000000</v>
      </c>
      <c r="BU33" s="215">
        <v>60000</v>
      </c>
      <c r="BV33" s="215">
        <f t="shared" si="27"/>
        <v>13320000000</v>
      </c>
      <c r="BW33" s="215">
        <f t="shared" si="47"/>
        <v>30000</v>
      </c>
      <c r="BX33" s="215">
        <f t="shared" si="28"/>
        <v>6660000000</v>
      </c>
      <c r="BY33" s="215">
        <v>42000.000000000007</v>
      </c>
      <c r="BZ33" s="215">
        <f t="shared" si="29"/>
        <v>9324000000.0000019</v>
      </c>
      <c r="CA33" s="215">
        <f t="shared" si="48"/>
        <v>21000.000000000004</v>
      </c>
      <c r="CB33" s="215">
        <f t="shared" si="30"/>
        <v>4662000000.000001</v>
      </c>
      <c r="CC33" s="215">
        <f t="shared" si="49"/>
        <v>168000</v>
      </c>
      <c r="CD33" s="215">
        <f t="shared" si="49"/>
        <v>37296000000</v>
      </c>
      <c r="CE33" s="219">
        <f t="shared" si="49"/>
        <v>84000</v>
      </c>
      <c r="CF33" s="219">
        <f t="shared" si="49"/>
        <v>18648000000</v>
      </c>
      <c r="CG33" s="241">
        <f t="shared" si="50"/>
        <v>300000</v>
      </c>
      <c r="CH33" s="241">
        <f t="shared" si="50"/>
        <v>66600000000</v>
      </c>
      <c r="CI33" s="241">
        <f t="shared" si="51"/>
        <v>0</v>
      </c>
      <c r="CJ33" s="241"/>
      <c r="CK33" s="241"/>
      <c r="CL33" s="241"/>
      <c r="CM33" s="241"/>
    </row>
    <row r="34" spans="1:91" ht="18" x14ac:dyDescent="0.35">
      <c r="A34" s="20" t="s">
        <v>11</v>
      </c>
      <c r="B34" s="20" t="s">
        <v>417</v>
      </c>
      <c r="C34" s="5" t="s">
        <v>418</v>
      </c>
      <c r="D34" s="6" t="s">
        <v>27</v>
      </c>
      <c r="E34" s="6">
        <v>12</v>
      </c>
      <c r="F34" s="6">
        <v>1</v>
      </c>
      <c r="G34" s="7">
        <v>168000</v>
      </c>
      <c r="H34" s="8">
        <f t="shared" si="31"/>
        <v>168000</v>
      </c>
      <c r="I34" s="12">
        <f t="shared" si="52"/>
        <v>60000</v>
      </c>
      <c r="J34" s="13">
        <f t="shared" si="53"/>
        <v>720000</v>
      </c>
      <c r="K34" s="14">
        <v>720000</v>
      </c>
      <c r="L34" s="14">
        <f t="shared" si="1"/>
        <v>120960000000</v>
      </c>
      <c r="M34" s="218">
        <f t="shared" si="2"/>
        <v>70000</v>
      </c>
      <c r="N34" s="218">
        <f t="shared" si="2"/>
        <v>840000</v>
      </c>
      <c r="O34" s="230">
        <v>840000</v>
      </c>
      <c r="P34" s="17">
        <f t="shared" si="3"/>
        <v>141120000000</v>
      </c>
      <c r="Q34" s="237">
        <v>0.2</v>
      </c>
      <c r="R34" s="8">
        <f t="shared" si="4"/>
        <v>168000</v>
      </c>
      <c r="S34" s="212">
        <f t="shared" si="5"/>
        <v>1008000</v>
      </c>
      <c r="T34" s="212">
        <f t="shared" si="6"/>
        <v>169344000000</v>
      </c>
      <c r="U34" s="215">
        <v>42000</v>
      </c>
      <c r="V34" s="215">
        <f t="shared" si="7"/>
        <v>7056000000</v>
      </c>
      <c r="W34" s="215">
        <f t="shared" si="32"/>
        <v>8400</v>
      </c>
      <c r="X34" s="215">
        <f t="shared" si="8"/>
        <v>1411200000</v>
      </c>
      <c r="Y34" s="221">
        <v>58800.000000000007</v>
      </c>
      <c r="Z34" s="221">
        <f t="shared" si="9"/>
        <v>9878400000.0000019</v>
      </c>
      <c r="AA34" s="221">
        <f t="shared" si="33"/>
        <v>11760.000000000002</v>
      </c>
      <c r="AB34" s="221">
        <f t="shared" si="10"/>
        <v>1975680000.0000002</v>
      </c>
      <c r="AC34" s="215">
        <v>58800.000000000007</v>
      </c>
      <c r="AD34" s="215">
        <f t="shared" si="11"/>
        <v>9878400000.0000019</v>
      </c>
      <c r="AE34" s="215">
        <f t="shared" si="34"/>
        <v>11760.000000000002</v>
      </c>
      <c r="AF34" s="215">
        <f t="shared" si="12"/>
        <v>1975680000.0000002</v>
      </c>
      <c r="AG34" s="215">
        <f t="shared" si="35"/>
        <v>159600</v>
      </c>
      <c r="AH34" s="215">
        <f t="shared" si="35"/>
        <v>26812800000.000004</v>
      </c>
      <c r="AI34" s="215">
        <f t="shared" si="35"/>
        <v>31920.000000000004</v>
      </c>
      <c r="AJ34" s="215">
        <f t="shared" si="35"/>
        <v>5362560000</v>
      </c>
      <c r="AK34" s="214">
        <v>58800.000000000007</v>
      </c>
      <c r="AL34" s="215">
        <f t="shared" si="13"/>
        <v>9878400000.0000019</v>
      </c>
      <c r="AM34" s="215">
        <f t="shared" si="36"/>
        <v>11760.000000000002</v>
      </c>
      <c r="AN34" s="215">
        <f t="shared" si="14"/>
        <v>1975680000.0000002</v>
      </c>
      <c r="AO34" s="215">
        <v>67200</v>
      </c>
      <c r="AP34" s="215">
        <f t="shared" si="15"/>
        <v>11289600000</v>
      </c>
      <c r="AQ34" s="215">
        <f t="shared" si="37"/>
        <v>13440</v>
      </c>
      <c r="AR34" s="215">
        <f t="shared" si="16"/>
        <v>2257920000</v>
      </c>
      <c r="AS34" s="215">
        <v>50400</v>
      </c>
      <c r="AT34" s="215">
        <f t="shared" si="17"/>
        <v>8467200000</v>
      </c>
      <c r="AU34" s="215">
        <f t="shared" si="38"/>
        <v>10080</v>
      </c>
      <c r="AV34" s="215">
        <f t="shared" si="18"/>
        <v>1693440000</v>
      </c>
      <c r="AW34" s="215">
        <f t="shared" si="39"/>
        <v>176400</v>
      </c>
      <c r="AX34" s="215">
        <f t="shared" si="39"/>
        <v>29635200000</v>
      </c>
      <c r="AY34" s="215">
        <f t="shared" si="39"/>
        <v>35280</v>
      </c>
      <c r="AZ34" s="215">
        <f t="shared" si="39"/>
        <v>5927040000</v>
      </c>
      <c r="BA34" s="215">
        <v>92400</v>
      </c>
      <c r="BB34" s="215">
        <f t="shared" si="19"/>
        <v>15523200000</v>
      </c>
      <c r="BC34" s="215">
        <f t="shared" si="40"/>
        <v>18480</v>
      </c>
      <c r="BD34" s="215">
        <f t="shared" si="20"/>
        <v>3104640000</v>
      </c>
      <c r="BE34" s="214">
        <v>92400</v>
      </c>
      <c r="BF34" s="215">
        <f t="shared" si="21"/>
        <v>15523200000</v>
      </c>
      <c r="BG34" s="215">
        <f t="shared" si="41"/>
        <v>18480</v>
      </c>
      <c r="BH34" s="215">
        <f t="shared" si="22"/>
        <v>3104640000</v>
      </c>
      <c r="BI34" s="215">
        <v>84000</v>
      </c>
      <c r="BJ34" s="215">
        <f t="shared" si="23"/>
        <v>14112000000</v>
      </c>
      <c r="BK34" s="215">
        <f t="shared" si="42"/>
        <v>16800</v>
      </c>
      <c r="BL34" s="215">
        <f t="shared" si="24"/>
        <v>2822400000</v>
      </c>
      <c r="BM34" s="215">
        <f t="shared" si="43"/>
        <v>268800</v>
      </c>
      <c r="BN34" s="215">
        <f t="shared" si="43"/>
        <v>45158400000</v>
      </c>
      <c r="BO34" s="215">
        <f t="shared" si="44"/>
        <v>3104675280</v>
      </c>
      <c r="BP34" s="215">
        <f t="shared" si="45"/>
        <v>9031680000</v>
      </c>
      <c r="BQ34" s="215">
        <v>92400</v>
      </c>
      <c r="BR34" s="215">
        <f t="shared" si="25"/>
        <v>15523200000</v>
      </c>
      <c r="BS34" s="215">
        <f t="shared" si="46"/>
        <v>18480</v>
      </c>
      <c r="BT34" s="215">
        <f t="shared" si="26"/>
        <v>3104640000</v>
      </c>
      <c r="BU34" s="215">
        <v>84000</v>
      </c>
      <c r="BV34" s="215">
        <f t="shared" si="27"/>
        <v>14112000000</v>
      </c>
      <c r="BW34" s="215">
        <f t="shared" si="47"/>
        <v>16800</v>
      </c>
      <c r="BX34" s="215">
        <f t="shared" si="28"/>
        <v>2822400000</v>
      </c>
      <c r="BY34" s="215">
        <v>58800.000000000007</v>
      </c>
      <c r="BZ34" s="215">
        <f t="shared" si="29"/>
        <v>9878400000.0000019</v>
      </c>
      <c r="CA34" s="215">
        <f t="shared" si="48"/>
        <v>11760.000000000002</v>
      </c>
      <c r="CB34" s="215">
        <f t="shared" si="30"/>
        <v>1975680000.0000002</v>
      </c>
      <c r="CC34" s="215">
        <f t="shared" si="49"/>
        <v>235200</v>
      </c>
      <c r="CD34" s="215">
        <f t="shared" si="49"/>
        <v>39513600000</v>
      </c>
      <c r="CE34" s="219">
        <f t="shared" si="49"/>
        <v>47040</v>
      </c>
      <c r="CF34" s="219">
        <f t="shared" si="49"/>
        <v>7902720000</v>
      </c>
      <c r="CG34" s="241">
        <f t="shared" si="50"/>
        <v>168000</v>
      </c>
      <c r="CH34" s="241">
        <f t="shared" si="50"/>
        <v>28224000000</v>
      </c>
      <c r="CI34" s="241">
        <f t="shared" si="51"/>
        <v>0</v>
      </c>
      <c r="CJ34" s="241"/>
      <c r="CK34" s="241"/>
      <c r="CL34" s="241"/>
      <c r="CM34" s="241"/>
    </row>
    <row r="35" spans="1:91" ht="18" x14ac:dyDescent="0.35">
      <c r="A35" s="20" t="s">
        <v>11</v>
      </c>
      <c r="B35" s="20">
        <v>13050204</v>
      </c>
      <c r="C35" s="5" t="s">
        <v>29</v>
      </c>
      <c r="D35" s="6" t="s">
        <v>28</v>
      </c>
      <c r="E35" s="6">
        <v>12</v>
      </c>
      <c r="F35" s="6">
        <v>1</v>
      </c>
      <c r="G35" s="7">
        <v>140000</v>
      </c>
      <c r="H35" s="8">
        <f t="shared" si="31"/>
        <v>140000</v>
      </c>
      <c r="I35" s="12">
        <f t="shared" si="52"/>
        <v>64800</v>
      </c>
      <c r="J35" s="13">
        <f t="shared" si="53"/>
        <v>777600</v>
      </c>
      <c r="K35" s="14">
        <v>777600</v>
      </c>
      <c r="L35" s="14">
        <f t="shared" si="1"/>
        <v>108864000000</v>
      </c>
      <c r="M35" s="218">
        <f t="shared" si="2"/>
        <v>40000</v>
      </c>
      <c r="N35" s="218">
        <f t="shared" si="2"/>
        <v>480000</v>
      </c>
      <c r="O35" s="230">
        <v>480000</v>
      </c>
      <c r="P35" s="17">
        <f t="shared" si="3"/>
        <v>67200000000</v>
      </c>
      <c r="Q35" s="237">
        <v>0.1</v>
      </c>
      <c r="R35" s="8">
        <f t="shared" si="4"/>
        <v>48000</v>
      </c>
      <c r="S35" s="212">
        <f t="shared" si="5"/>
        <v>528000</v>
      </c>
      <c r="T35" s="212">
        <f t="shared" si="6"/>
        <v>73920000000</v>
      </c>
      <c r="U35" s="215">
        <v>24000</v>
      </c>
      <c r="V35" s="215">
        <f t="shared" si="7"/>
        <v>3360000000</v>
      </c>
      <c r="W35" s="215">
        <f t="shared" si="32"/>
        <v>2400</v>
      </c>
      <c r="X35" s="215">
        <f t="shared" si="8"/>
        <v>336000000</v>
      </c>
      <c r="Y35" s="221">
        <v>33600</v>
      </c>
      <c r="Z35" s="221">
        <f t="shared" si="9"/>
        <v>4704000000</v>
      </c>
      <c r="AA35" s="221">
        <f t="shared" si="33"/>
        <v>3360</v>
      </c>
      <c r="AB35" s="221">
        <f t="shared" si="10"/>
        <v>470400000</v>
      </c>
      <c r="AC35" s="215">
        <v>33600</v>
      </c>
      <c r="AD35" s="215">
        <f t="shared" si="11"/>
        <v>4704000000</v>
      </c>
      <c r="AE35" s="215">
        <f t="shared" si="34"/>
        <v>3360</v>
      </c>
      <c r="AF35" s="215">
        <f t="shared" si="12"/>
        <v>470400000</v>
      </c>
      <c r="AG35" s="215">
        <f t="shared" si="35"/>
        <v>91200</v>
      </c>
      <c r="AH35" s="215">
        <f t="shared" si="35"/>
        <v>12768000000</v>
      </c>
      <c r="AI35" s="215">
        <f t="shared" si="35"/>
        <v>9120</v>
      </c>
      <c r="AJ35" s="215">
        <f t="shared" si="35"/>
        <v>1276800000</v>
      </c>
      <c r="AK35" s="214">
        <v>33600</v>
      </c>
      <c r="AL35" s="215">
        <f t="shared" si="13"/>
        <v>4704000000</v>
      </c>
      <c r="AM35" s="215">
        <f t="shared" si="36"/>
        <v>3360</v>
      </c>
      <c r="AN35" s="215">
        <f t="shared" si="14"/>
        <v>470400000</v>
      </c>
      <c r="AO35" s="215">
        <v>38400</v>
      </c>
      <c r="AP35" s="215">
        <f t="shared" si="15"/>
        <v>5376000000</v>
      </c>
      <c r="AQ35" s="215">
        <f t="shared" si="37"/>
        <v>3840</v>
      </c>
      <c r="AR35" s="215">
        <f t="shared" si="16"/>
        <v>537600000</v>
      </c>
      <c r="AS35" s="215">
        <v>28800</v>
      </c>
      <c r="AT35" s="215">
        <f t="shared" si="17"/>
        <v>4032000000</v>
      </c>
      <c r="AU35" s="215">
        <f t="shared" si="38"/>
        <v>2880</v>
      </c>
      <c r="AV35" s="215">
        <f t="shared" si="18"/>
        <v>403200000</v>
      </c>
      <c r="AW35" s="215">
        <f t="shared" si="39"/>
        <v>100800</v>
      </c>
      <c r="AX35" s="215">
        <f t="shared" si="39"/>
        <v>14112000000</v>
      </c>
      <c r="AY35" s="215">
        <f t="shared" si="39"/>
        <v>10080</v>
      </c>
      <c r="AZ35" s="215">
        <f t="shared" si="39"/>
        <v>1411200000</v>
      </c>
      <c r="BA35" s="215">
        <v>52800</v>
      </c>
      <c r="BB35" s="215">
        <f t="shared" si="19"/>
        <v>7392000000</v>
      </c>
      <c r="BC35" s="215">
        <f t="shared" si="40"/>
        <v>5280</v>
      </c>
      <c r="BD35" s="215">
        <f t="shared" si="20"/>
        <v>739200000</v>
      </c>
      <c r="BE35" s="214">
        <v>52800</v>
      </c>
      <c r="BF35" s="215">
        <f t="shared" si="21"/>
        <v>7392000000</v>
      </c>
      <c r="BG35" s="215">
        <f t="shared" si="41"/>
        <v>5280</v>
      </c>
      <c r="BH35" s="215">
        <f t="shared" si="22"/>
        <v>739200000</v>
      </c>
      <c r="BI35" s="215">
        <v>48000</v>
      </c>
      <c r="BJ35" s="215">
        <f t="shared" si="23"/>
        <v>6720000000</v>
      </c>
      <c r="BK35" s="215">
        <f t="shared" si="42"/>
        <v>4800</v>
      </c>
      <c r="BL35" s="215">
        <f t="shared" si="24"/>
        <v>672000000</v>
      </c>
      <c r="BM35" s="215">
        <f t="shared" si="43"/>
        <v>153600</v>
      </c>
      <c r="BN35" s="215">
        <f t="shared" si="43"/>
        <v>21504000000</v>
      </c>
      <c r="BO35" s="215">
        <f t="shared" si="44"/>
        <v>739210080</v>
      </c>
      <c r="BP35" s="215">
        <f t="shared" si="45"/>
        <v>2150400000</v>
      </c>
      <c r="BQ35" s="215">
        <v>52800</v>
      </c>
      <c r="BR35" s="215">
        <f t="shared" si="25"/>
        <v>7392000000</v>
      </c>
      <c r="BS35" s="215">
        <f t="shared" si="46"/>
        <v>5280</v>
      </c>
      <c r="BT35" s="215">
        <f t="shared" si="26"/>
        <v>739200000</v>
      </c>
      <c r="BU35" s="215">
        <v>48000</v>
      </c>
      <c r="BV35" s="215">
        <f t="shared" si="27"/>
        <v>6720000000</v>
      </c>
      <c r="BW35" s="215">
        <f t="shared" si="47"/>
        <v>4800</v>
      </c>
      <c r="BX35" s="215">
        <f t="shared" si="28"/>
        <v>672000000</v>
      </c>
      <c r="BY35" s="215">
        <v>33600</v>
      </c>
      <c r="BZ35" s="215">
        <f t="shared" si="29"/>
        <v>4704000000</v>
      </c>
      <c r="CA35" s="215">
        <f t="shared" si="48"/>
        <v>3360</v>
      </c>
      <c r="CB35" s="215">
        <f t="shared" si="30"/>
        <v>470400000</v>
      </c>
      <c r="CC35" s="215">
        <f t="shared" si="49"/>
        <v>134400</v>
      </c>
      <c r="CD35" s="215">
        <f t="shared" si="49"/>
        <v>18816000000</v>
      </c>
      <c r="CE35" s="219">
        <f t="shared" si="49"/>
        <v>13440</v>
      </c>
      <c r="CF35" s="219">
        <f t="shared" si="49"/>
        <v>1881600000</v>
      </c>
      <c r="CG35" s="241">
        <f t="shared" si="50"/>
        <v>48000</v>
      </c>
      <c r="CH35" s="241">
        <f t="shared" si="50"/>
        <v>6720000000</v>
      </c>
      <c r="CI35" s="241">
        <f t="shared" si="51"/>
        <v>0</v>
      </c>
      <c r="CJ35" s="241"/>
      <c r="CK35" s="241"/>
      <c r="CL35" s="241"/>
      <c r="CM35" s="241"/>
    </row>
    <row r="36" spans="1:91" ht="18" x14ac:dyDescent="0.35">
      <c r="A36" s="20" t="s">
        <v>11</v>
      </c>
      <c r="B36" s="20" t="s">
        <v>419</v>
      </c>
      <c r="C36" s="5" t="s">
        <v>420</v>
      </c>
      <c r="D36" s="6" t="s">
        <v>30</v>
      </c>
      <c r="E36" s="6">
        <v>12</v>
      </c>
      <c r="F36" s="6">
        <v>1</v>
      </c>
      <c r="G36" s="7">
        <v>158400</v>
      </c>
      <c r="H36" s="8">
        <f t="shared" si="31"/>
        <v>158400</v>
      </c>
      <c r="I36" s="12">
        <f t="shared" si="52"/>
        <v>180000</v>
      </c>
      <c r="J36" s="13">
        <f t="shared" si="53"/>
        <v>2160000</v>
      </c>
      <c r="K36" s="14">
        <v>2160000</v>
      </c>
      <c r="L36" s="14">
        <f t="shared" si="1"/>
        <v>342144000000</v>
      </c>
      <c r="M36" s="218">
        <f t="shared" si="2"/>
        <v>100000</v>
      </c>
      <c r="N36" s="218">
        <f t="shared" si="2"/>
        <v>1200000</v>
      </c>
      <c r="O36" s="232">
        <v>1200000</v>
      </c>
      <c r="P36" s="17">
        <f t="shared" si="3"/>
        <v>190080000000</v>
      </c>
      <c r="Q36" s="237">
        <v>0.4</v>
      </c>
      <c r="R36" s="8">
        <f t="shared" si="4"/>
        <v>480000</v>
      </c>
      <c r="S36" s="212">
        <f t="shared" si="5"/>
        <v>1680000</v>
      </c>
      <c r="T36" s="212">
        <f t="shared" si="6"/>
        <v>266112000000</v>
      </c>
      <c r="U36" s="215">
        <v>66000</v>
      </c>
      <c r="V36" s="215">
        <f t="shared" si="7"/>
        <v>10454400000</v>
      </c>
      <c r="W36" s="215">
        <f t="shared" si="32"/>
        <v>26400</v>
      </c>
      <c r="X36" s="215">
        <f t="shared" si="8"/>
        <v>4181760000</v>
      </c>
      <c r="Y36" s="221">
        <v>84000.000000000015</v>
      </c>
      <c r="Z36" s="221">
        <f t="shared" si="9"/>
        <v>13305600000.000002</v>
      </c>
      <c r="AA36" s="221">
        <f t="shared" si="33"/>
        <v>33600.000000000007</v>
      </c>
      <c r="AB36" s="221">
        <f t="shared" si="10"/>
        <v>5322240000.000001</v>
      </c>
      <c r="AC36" s="215">
        <v>84000.000000000015</v>
      </c>
      <c r="AD36" s="215">
        <f t="shared" si="11"/>
        <v>13305600000.000002</v>
      </c>
      <c r="AE36" s="215">
        <f t="shared" si="34"/>
        <v>33600.000000000007</v>
      </c>
      <c r="AF36" s="215">
        <f t="shared" si="12"/>
        <v>5322240000.000001</v>
      </c>
      <c r="AG36" s="215">
        <f t="shared" si="35"/>
        <v>234000.00000000003</v>
      </c>
      <c r="AH36" s="215">
        <f t="shared" si="35"/>
        <v>37065600000</v>
      </c>
      <c r="AI36" s="215">
        <f t="shared" si="35"/>
        <v>93600.000000000015</v>
      </c>
      <c r="AJ36" s="215">
        <f t="shared" si="35"/>
        <v>14826240000.000002</v>
      </c>
      <c r="AK36" s="214">
        <v>60000</v>
      </c>
      <c r="AL36" s="215">
        <f t="shared" si="13"/>
        <v>9504000000</v>
      </c>
      <c r="AM36" s="215">
        <f t="shared" si="36"/>
        <v>24000</v>
      </c>
      <c r="AN36" s="215">
        <f t="shared" si="14"/>
        <v>3801600000</v>
      </c>
      <c r="AO36" s="215">
        <v>72000</v>
      </c>
      <c r="AP36" s="215">
        <f t="shared" si="15"/>
        <v>11404800000</v>
      </c>
      <c r="AQ36" s="215">
        <f t="shared" si="37"/>
        <v>28800</v>
      </c>
      <c r="AR36" s="215">
        <f t="shared" si="16"/>
        <v>4561920000</v>
      </c>
      <c r="AS36" s="215">
        <v>72000</v>
      </c>
      <c r="AT36" s="215">
        <f t="shared" si="17"/>
        <v>11404800000</v>
      </c>
      <c r="AU36" s="215">
        <f t="shared" si="38"/>
        <v>28800</v>
      </c>
      <c r="AV36" s="215">
        <f t="shared" si="18"/>
        <v>4561920000</v>
      </c>
      <c r="AW36" s="215">
        <f t="shared" si="39"/>
        <v>204000</v>
      </c>
      <c r="AX36" s="215">
        <f t="shared" si="39"/>
        <v>32313600000</v>
      </c>
      <c r="AY36" s="215">
        <f t="shared" si="39"/>
        <v>81600</v>
      </c>
      <c r="AZ36" s="215">
        <f t="shared" si="39"/>
        <v>12925440000</v>
      </c>
      <c r="BA36" s="215">
        <v>138000</v>
      </c>
      <c r="BB36" s="215">
        <f t="shared" si="19"/>
        <v>21859200000</v>
      </c>
      <c r="BC36" s="215">
        <f t="shared" si="40"/>
        <v>55200</v>
      </c>
      <c r="BD36" s="215">
        <f t="shared" si="20"/>
        <v>8743680000</v>
      </c>
      <c r="BE36" s="214">
        <v>144000</v>
      </c>
      <c r="BF36" s="215">
        <f t="shared" si="21"/>
        <v>22809600000</v>
      </c>
      <c r="BG36" s="215">
        <f t="shared" si="41"/>
        <v>57600</v>
      </c>
      <c r="BH36" s="215">
        <f t="shared" si="22"/>
        <v>9123840000</v>
      </c>
      <c r="BI36" s="215">
        <v>132000</v>
      </c>
      <c r="BJ36" s="215">
        <f t="shared" si="23"/>
        <v>20908800000</v>
      </c>
      <c r="BK36" s="215">
        <f t="shared" si="42"/>
        <v>52800</v>
      </c>
      <c r="BL36" s="215">
        <f t="shared" si="24"/>
        <v>8363520000</v>
      </c>
      <c r="BM36" s="215">
        <f t="shared" si="43"/>
        <v>414000</v>
      </c>
      <c r="BN36" s="215">
        <f t="shared" si="43"/>
        <v>65577600000</v>
      </c>
      <c r="BO36" s="215">
        <f t="shared" si="44"/>
        <v>9123948000</v>
      </c>
      <c r="BP36" s="215">
        <f t="shared" si="45"/>
        <v>26231040000</v>
      </c>
      <c r="BQ36" s="215">
        <v>132000</v>
      </c>
      <c r="BR36" s="215">
        <f t="shared" si="25"/>
        <v>20908800000</v>
      </c>
      <c r="BS36" s="215">
        <f t="shared" si="46"/>
        <v>52800</v>
      </c>
      <c r="BT36" s="215">
        <f t="shared" si="26"/>
        <v>8363520000</v>
      </c>
      <c r="BU36" s="215">
        <v>132000</v>
      </c>
      <c r="BV36" s="215">
        <f t="shared" si="27"/>
        <v>20908800000</v>
      </c>
      <c r="BW36" s="215">
        <f t="shared" si="47"/>
        <v>52800</v>
      </c>
      <c r="BX36" s="215">
        <f t="shared" si="28"/>
        <v>8363520000</v>
      </c>
      <c r="BY36" s="215">
        <v>84000.000000000015</v>
      </c>
      <c r="BZ36" s="215">
        <f t="shared" si="29"/>
        <v>13305600000.000002</v>
      </c>
      <c r="CA36" s="215">
        <f t="shared" si="48"/>
        <v>33600.000000000007</v>
      </c>
      <c r="CB36" s="215">
        <f t="shared" si="30"/>
        <v>5322240000.000001</v>
      </c>
      <c r="CC36" s="215">
        <f t="shared" si="49"/>
        <v>348000</v>
      </c>
      <c r="CD36" s="215">
        <f t="shared" si="49"/>
        <v>55123200000</v>
      </c>
      <c r="CE36" s="219">
        <f t="shared" si="49"/>
        <v>139200</v>
      </c>
      <c r="CF36" s="219">
        <f t="shared" si="49"/>
        <v>22049280000</v>
      </c>
      <c r="CG36" s="241">
        <f t="shared" si="50"/>
        <v>480000</v>
      </c>
      <c r="CH36" s="241">
        <f t="shared" si="50"/>
        <v>76032000000</v>
      </c>
      <c r="CI36" s="241">
        <f t="shared" si="51"/>
        <v>0</v>
      </c>
      <c r="CJ36" s="241"/>
      <c r="CK36" s="241"/>
      <c r="CL36" s="241"/>
      <c r="CM36" s="241"/>
    </row>
    <row r="37" spans="1:91" ht="18" x14ac:dyDescent="0.35">
      <c r="A37" s="20" t="s">
        <v>11</v>
      </c>
      <c r="B37" s="20">
        <v>13050206</v>
      </c>
      <c r="C37" s="5" t="s">
        <v>202</v>
      </c>
      <c r="D37" s="6" t="s">
        <v>31</v>
      </c>
      <c r="E37" s="6">
        <v>12</v>
      </c>
      <c r="F37" s="6">
        <v>1</v>
      </c>
      <c r="G37" s="7">
        <v>168000</v>
      </c>
      <c r="H37" s="8">
        <f t="shared" si="31"/>
        <v>168000</v>
      </c>
      <c r="I37" s="12">
        <f t="shared" si="52"/>
        <v>180000</v>
      </c>
      <c r="J37" s="13">
        <f t="shared" si="53"/>
        <v>2160000</v>
      </c>
      <c r="K37" s="14">
        <v>2160000</v>
      </c>
      <c r="L37" s="14">
        <f t="shared" si="1"/>
        <v>362880000000</v>
      </c>
      <c r="M37" s="218">
        <f t="shared" si="2"/>
        <v>100000</v>
      </c>
      <c r="N37" s="218">
        <f t="shared" si="2"/>
        <v>1200000</v>
      </c>
      <c r="O37" s="232">
        <v>1200000</v>
      </c>
      <c r="P37" s="17">
        <f t="shared" si="3"/>
        <v>201600000000</v>
      </c>
      <c r="Q37" s="237">
        <v>0.4</v>
      </c>
      <c r="R37" s="8">
        <f t="shared" si="4"/>
        <v>480000</v>
      </c>
      <c r="S37" s="212">
        <f t="shared" si="5"/>
        <v>1680000</v>
      </c>
      <c r="T37" s="212">
        <f t="shared" si="6"/>
        <v>282240000000</v>
      </c>
      <c r="U37" s="215">
        <v>66000</v>
      </c>
      <c r="V37" s="215">
        <f t="shared" si="7"/>
        <v>11088000000</v>
      </c>
      <c r="W37" s="215">
        <f t="shared" si="32"/>
        <v>26400</v>
      </c>
      <c r="X37" s="215">
        <f t="shared" si="8"/>
        <v>4435200000</v>
      </c>
      <c r="Y37" s="221">
        <v>84000.000000000015</v>
      </c>
      <c r="Z37" s="221">
        <f t="shared" si="9"/>
        <v>14112000000.000002</v>
      </c>
      <c r="AA37" s="221">
        <f t="shared" si="33"/>
        <v>33600.000000000007</v>
      </c>
      <c r="AB37" s="221">
        <f t="shared" si="10"/>
        <v>5644800000.000001</v>
      </c>
      <c r="AC37" s="215">
        <v>84000.000000000015</v>
      </c>
      <c r="AD37" s="215">
        <f t="shared" si="11"/>
        <v>14112000000.000002</v>
      </c>
      <c r="AE37" s="215">
        <f t="shared" si="34"/>
        <v>33600.000000000007</v>
      </c>
      <c r="AF37" s="215">
        <f t="shared" si="12"/>
        <v>5644800000.000001</v>
      </c>
      <c r="AG37" s="215">
        <f t="shared" si="35"/>
        <v>234000.00000000003</v>
      </c>
      <c r="AH37" s="215">
        <f t="shared" si="35"/>
        <v>39312000000</v>
      </c>
      <c r="AI37" s="215">
        <f t="shared" si="35"/>
        <v>93600.000000000015</v>
      </c>
      <c r="AJ37" s="215">
        <f t="shared" si="35"/>
        <v>15724800000.000002</v>
      </c>
      <c r="AK37" s="214">
        <v>60000</v>
      </c>
      <c r="AL37" s="215">
        <f t="shared" si="13"/>
        <v>10080000000</v>
      </c>
      <c r="AM37" s="215">
        <f t="shared" si="36"/>
        <v>24000</v>
      </c>
      <c r="AN37" s="215">
        <f t="shared" si="14"/>
        <v>4032000000</v>
      </c>
      <c r="AO37" s="215">
        <v>72000</v>
      </c>
      <c r="AP37" s="215">
        <f t="shared" si="15"/>
        <v>12096000000</v>
      </c>
      <c r="AQ37" s="215">
        <f t="shared" si="37"/>
        <v>28800</v>
      </c>
      <c r="AR37" s="215">
        <f t="shared" si="16"/>
        <v>4838400000</v>
      </c>
      <c r="AS37" s="215">
        <v>72000</v>
      </c>
      <c r="AT37" s="215">
        <f t="shared" si="17"/>
        <v>12096000000</v>
      </c>
      <c r="AU37" s="215">
        <f t="shared" si="38"/>
        <v>28800</v>
      </c>
      <c r="AV37" s="215">
        <f t="shared" si="18"/>
        <v>4838400000</v>
      </c>
      <c r="AW37" s="215">
        <f t="shared" si="39"/>
        <v>204000</v>
      </c>
      <c r="AX37" s="215">
        <f t="shared" si="39"/>
        <v>34272000000</v>
      </c>
      <c r="AY37" s="215">
        <f t="shared" si="39"/>
        <v>81600</v>
      </c>
      <c r="AZ37" s="215">
        <f t="shared" si="39"/>
        <v>13708800000</v>
      </c>
      <c r="BA37" s="215">
        <v>138000</v>
      </c>
      <c r="BB37" s="215">
        <f t="shared" si="19"/>
        <v>23184000000</v>
      </c>
      <c r="BC37" s="215">
        <f t="shared" si="40"/>
        <v>55200</v>
      </c>
      <c r="BD37" s="215">
        <f t="shared" si="20"/>
        <v>9273600000</v>
      </c>
      <c r="BE37" s="214">
        <v>144000</v>
      </c>
      <c r="BF37" s="215">
        <f t="shared" si="21"/>
        <v>24192000000</v>
      </c>
      <c r="BG37" s="215">
        <f t="shared" si="41"/>
        <v>57600</v>
      </c>
      <c r="BH37" s="215">
        <f t="shared" si="22"/>
        <v>9676800000</v>
      </c>
      <c r="BI37" s="215">
        <v>132000</v>
      </c>
      <c r="BJ37" s="215">
        <f t="shared" si="23"/>
        <v>22176000000</v>
      </c>
      <c r="BK37" s="215">
        <f t="shared" si="42"/>
        <v>52800</v>
      </c>
      <c r="BL37" s="215">
        <f t="shared" si="24"/>
        <v>8870400000</v>
      </c>
      <c r="BM37" s="215">
        <f t="shared" si="43"/>
        <v>414000</v>
      </c>
      <c r="BN37" s="215">
        <f t="shared" si="43"/>
        <v>69552000000</v>
      </c>
      <c r="BO37" s="215">
        <f t="shared" si="44"/>
        <v>9676908000</v>
      </c>
      <c r="BP37" s="215">
        <f t="shared" si="45"/>
        <v>27820800000</v>
      </c>
      <c r="BQ37" s="215">
        <v>132000</v>
      </c>
      <c r="BR37" s="215">
        <f t="shared" si="25"/>
        <v>22176000000</v>
      </c>
      <c r="BS37" s="215">
        <f t="shared" si="46"/>
        <v>52800</v>
      </c>
      <c r="BT37" s="215">
        <f t="shared" si="26"/>
        <v>8870400000</v>
      </c>
      <c r="BU37" s="215">
        <v>132000</v>
      </c>
      <c r="BV37" s="215">
        <f t="shared" si="27"/>
        <v>22176000000</v>
      </c>
      <c r="BW37" s="215">
        <f t="shared" si="47"/>
        <v>52800</v>
      </c>
      <c r="BX37" s="215">
        <f t="shared" si="28"/>
        <v>8870400000</v>
      </c>
      <c r="BY37" s="215">
        <v>84000.000000000015</v>
      </c>
      <c r="BZ37" s="215">
        <f t="shared" si="29"/>
        <v>14112000000.000002</v>
      </c>
      <c r="CA37" s="215">
        <f t="shared" si="48"/>
        <v>33600.000000000007</v>
      </c>
      <c r="CB37" s="215">
        <f t="shared" si="30"/>
        <v>5644800000.000001</v>
      </c>
      <c r="CC37" s="215">
        <f t="shared" si="49"/>
        <v>348000</v>
      </c>
      <c r="CD37" s="215">
        <f t="shared" si="49"/>
        <v>58464000000</v>
      </c>
      <c r="CE37" s="219">
        <f t="shared" si="49"/>
        <v>139200</v>
      </c>
      <c r="CF37" s="219">
        <f t="shared" si="49"/>
        <v>23385600000</v>
      </c>
      <c r="CG37" s="241">
        <f t="shared" si="50"/>
        <v>480000</v>
      </c>
      <c r="CH37" s="241">
        <f t="shared" si="50"/>
        <v>80640000000</v>
      </c>
      <c r="CI37" s="241">
        <f t="shared" si="51"/>
        <v>0</v>
      </c>
      <c r="CJ37" s="241"/>
      <c r="CK37" s="241"/>
      <c r="CL37" s="241"/>
      <c r="CM37" s="241"/>
    </row>
    <row r="38" spans="1:91" ht="18" x14ac:dyDescent="0.35">
      <c r="A38" s="20" t="s">
        <v>11</v>
      </c>
      <c r="B38" s="20">
        <v>13050211</v>
      </c>
      <c r="C38" s="5" t="s">
        <v>33</v>
      </c>
      <c r="D38" s="6" t="s">
        <v>32</v>
      </c>
      <c r="E38" s="6">
        <v>12</v>
      </c>
      <c r="F38" s="6">
        <v>1</v>
      </c>
      <c r="G38" s="7">
        <v>151200</v>
      </c>
      <c r="H38" s="8">
        <f t="shared" si="31"/>
        <v>151200</v>
      </c>
      <c r="I38" s="12">
        <f t="shared" si="52"/>
        <v>4320</v>
      </c>
      <c r="J38" s="13">
        <v>90000</v>
      </c>
      <c r="K38" s="14">
        <v>51840</v>
      </c>
      <c r="L38" s="14">
        <f t="shared" si="1"/>
        <v>7838208000</v>
      </c>
      <c r="M38" s="218">
        <f t="shared" si="2"/>
        <v>0</v>
      </c>
      <c r="N38" s="218">
        <f t="shared" si="2"/>
        <v>0</v>
      </c>
      <c r="O38" s="230"/>
      <c r="P38" s="17">
        <f t="shared" si="3"/>
        <v>0</v>
      </c>
      <c r="Q38" s="237">
        <v>0.1</v>
      </c>
      <c r="R38" s="8">
        <f t="shared" si="4"/>
        <v>0</v>
      </c>
      <c r="S38" s="212">
        <f t="shared" si="5"/>
        <v>0</v>
      </c>
      <c r="T38" s="212">
        <f t="shared" si="6"/>
        <v>0</v>
      </c>
      <c r="U38" s="215">
        <v>0</v>
      </c>
      <c r="V38" s="215">
        <f t="shared" si="7"/>
        <v>0</v>
      </c>
      <c r="W38" s="215">
        <f t="shared" si="32"/>
        <v>0</v>
      </c>
      <c r="X38" s="215">
        <f t="shared" si="8"/>
        <v>0</v>
      </c>
      <c r="Y38" s="221">
        <v>0</v>
      </c>
      <c r="Z38" s="221">
        <f t="shared" si="9"/>
        <v>0</v>
      </c>
      <c r="AA38" s="221">
        <f t="shared" si="33"/>
        <v>0</v>
      </c>
      <c r="AB38" s="221">
        <f t="shared" si="10"/>
        <v>0</v>
      </c>
      <c r="AC38" s="215">
        <v>0</v>
      </c>
      <c r="AD38" s="215">
        <f t="shared" si="11"/>
        <v>0</v>
      </c>
      <c r="AE38" s="215">
        <f t="shared" si="34"/>
        <v>0</v>
      </c>
      <c r="AF38" s="215">
        <f t="shared" si="12"/>
        <v>0</v>
      </c>
      <c r="AG38" s="215">
        <f t="shared" si="35"/>
        <v>0</v>
      </c>
      <c r="AH38" s="215">
        <f t="shared" si="35"/>
        <v>0</v>
      </c>
      <c r="AI38" s="215">
        <f t="shared" si="35"/>
        <v>0</v>
      </c>
      <c r="AJ38" s="215">
        <f t="shared" si="35"/>
        <v>0</v>
      </c>
      <c r="AK38" s="214">
        <v>0</v>
      </c>
      <c r="AL38" s="215">
        <f t="shared" si="13"/>
        <v>0</v>
      </c>
      <c r="AM38" s="215">
        <f t="shared" si="36"/>
        <v>0</v>
      </c>
      <c r="AN38" s="215">
        <f t="shared" si="14"/>
        <v>0</v>
      </c>
      <c r="AO38" s="215">
        <v>0</v>
      </c>
      <c r="AP38" s="215">
        <f t="shared" si="15"/>
        <v>0</v>
      </c>
      <c r="AQ38" s="215">
        <f t="shared" si="37"/>
        <v>0</v>
      </c>
      <c r="AR38" s="215">
        <f t="shared" si="16"/>
        <v>0</v>
      </c>
      <c r="AS38" s="215">
        <v>0</v>
      </c>
      <c r="AT38" s="215">
        <f t="shared" si="17"/>
        <v>0</v>
      </c>
      <c r="AU38" s="215">
        <f t="shared" si="38"/>
        <v>0</v>
      </c>
      <c r="AV38" s="215">
        <f t="shared" si="18"/>
        <v>0</v>
      </c>
      <c r="AW38" s="215">
        <f t="shared" si="39"/>
        <v>0</v>
      </c>
      <c r="AX38" s="215">
        <f t="shared" si="39"/>
        <v>0</v>
      </c>
      <c r="AY38" s="215">
        <f t="shared" si="39"/>
        <v>0</v>
      </c>
      <c r="AZ38" s="215">
        <f t="shared" si="39"/>
        <v>0</v>
      </c>
      <c r="BA38" s="215">
        <v>0</v>
      </c>
      <c r="BB38" s="215">
        <f t="shared" si="19"/>
        <v>0</v>
      </c>
      <c r="BC38" s="215">
        <f t="shared" si="40"/>
        <v>0</v>
      </c>
      <c r="BD38" s="215">
        <f t="shared" si="20"/>
        <v>0</v>
      </c>
      <c r="BE38" s="214">
        <v>0</v>
      </c>
      <c r="BF38" s="215">
        <f t="shared" si="21"/>
        <v>0</v>
      </c>
      <c r="BG38" s="215">
        <f t="shared" si="41"/>
        <v>0</v>
      </c>
      <c r="BH38" s="215">
        <f t="shared" si="22"/>
        <v>0</v>
      </c>
      <c r="BI38" s="215">
        <v>0</v>
      </c>
      <c r="BJ38" s="215">
        <f t="shared" si="23"/>
        <v>0</v>
      </c>
      <c r="BK38" s="215">
        <f t="shared" si="42"/>
        <v>0</v>
      </c>
      <c r="BL38" s="215">
        <f t="shared" si="24"/>
        <v>0</v>
      </c>
      <c r="BM38" s="215">
        <f t="shared" si="43"/>
        <v>0</v>
      </c>
      <c r="BN38" s="215">
        <f t="shared" si="43"/>
        <v>0</v>
      </c>
      <c r="BO38" s="215">
        <f t="shared" si="44"/>
        <v>0</v>
      </c>
      <c r="BP38" s="215">
        <f t="shared" si="45"/>
        <v>0</v>
      </c>
      <c r="BQ38" s="215">
        <v>0</v>
      </c>
      <c r="BR38" s="215">
        <f t="shared" si="25"/>
        <v>0</v>
      </c>
      <c r="BS38" s="215">
        <f t="shared" si="46"/>
        <v>0</v>
      </c>
      <c r="BT38" s="215">
        <f t="shared" si="26"/>
        <v>0</v>
      </c>
      <c r="BU38" s="215">
        <v>0</v>
      </c>
      <c r="BV38" s="215">
        <f t="shared" si="27"/>
        <v>0</v>
      </c>
      <c r="BW38" s="215">
        <f t="shared" si="47"/>
        <v>0</v>
      </c>
      <c r="BX38" s="215">
        <f t="shared" si="28"/>
        <v>0</v>
      </c>
      <c r="BY38" s="215">
        <v>0</v>
      </c>
      <c r="BZ38" s="215">
        <f t="shared" si="29"/>
        <v>0</v>
      </c>
      <c r="CA38" s="215">
        <f t="shared" si="48"/>
        <v>0</v>
      </c>
      <c r="CB38" s="215">
        <f t="shared" si="30"/>
        <v>0</v>
      </c>
      <c r="CC38" s="215">
        <f t="shared" si="49"/>
        <v>0</v>
      </c>
      <c r="CD38" s="215">
        <f t="shared" si="49"/>
        <v>0</v>
      </c>
      <c r="CE38" s="219">
        <f t="shared" si="49"/>
        <v>0</v>
      </c>
      <c r="CF38" s="219">
        <f t="shared" si="49"/>
        <v>0</v>
      </c>
      <c r="CG38" s="241">
        <f t="shared" si="50"/>
        <v>0</v>
      </c>
      <c r="CH38" s="241">
        <f t="shared" si="50"/>
        <v>0</v>
      </c>
      <c r="CI38" s="241">
        <f t="shared" si="51"/>
        <v>0</v>
      </c>
      <c r="CJ38" s="241"/>
      <c r="CK38" s="241"/>
      <c r="CL38" s="241"/>
      <c r="CM38" s="241"/>
    </row>
    <row r="39" spans="1:91" ht="18" x14ac:dyDescent="0.35">
      <c r="A39" s="20" t="s">
        <v>11</v>
      </c>
      <c r="B39" s="20" t="s">
        <v>483</v>
      </c>
      <c r="C39" s="5" t="s">
        <v>421</v>
      </c>
      <c r="D39" s="6" t="s">
        <v>34</v>
      </c>
      <c r="E39" s="6">
        <v>12</v>
      </c>
      <c r="F39" s="6">
        <v>1</v>
      </c>
      <c r="G39" s="7">
        <v>150000</v>
      </c>
      <c r="H39" s="8">
        <f t="shared" si="31"/>
        <v>150000</v>
      </c>
      <c r="I39" s="12">
        <f t="shared" si="52"/>
        <v>72000</v>
      </c>
      <c r="J39" s="13">
        <f>K39/F39</f>
        <v>864000</v>
      </c>
      <c r="K39" s="14">
        <v>864000</v>
      </c>
      <c r="L39" s="14">
        <f t="shared" si="1"/>
        <v>129600000000</v>
      </c>
      <c r="M39" s="218">
        <f t="shared" si="2"/>
        <v>50000</v>
      </c>
      <c r="N39" s="218">
        <f t="shared" si="2"/>
        <v>600000</v>
      </c>
      <c r="O39" s="234">
        <v>600000</v>
      </c>
      <c r="P39" s="17">
        <f t="shared" si="3"/>
        <v>90000000000</v>
      </c>
      <c r="Q39" s="237">
        <v>0.3</v>
      </c>
      <c r="R39" s="8">
        <f t="shared" si="4"/>
        <v>180000</v>
      </c>
      <c r="S39" s="212">
        <f t="shared" si="5"/>
        <v>780000</v>
      </c>
      <c r="T39" s="212">
        <f t="shared" si="6"/>
        <v>117000000000</v>
      </c>
      <c r="U39" s="215">
        <v>33000</v>
      </c>
      <c r="V39" s="215">
        <f t="shared" si="7"/>
        <v>4950000000</v>
      </c>
      <c r="W39" s="215">
        <f t="shared" si="32"/>
        <v>9900</v>
      </c>
      <c r="X39" s="215">
        <f t="shared" si="8"/>
        <v>1485000000</v>
      </c>
      <c r="Y39" s="221">
        <v>42000.000000000007</v>
      </c>
      <c r="Z39" s="221">
        <f t="shared" si="9"/>
        <v>6300000000.000001</v>
      </c>
      <c r="AA39" s="221">
        <f t="shared" si="33"/>
        <v>12600.000000000002</v>
      </c>
      <c r="AB39" s="221">
        <f t="shared" si="10"/>
        <v>1890000000.0000002</v>
      </c>
      <c r="AC39" s="215">
        <v>42000.000000000007</v>
      </c>
      <c r="AD39" s="215">
        <f t="shared" si="11"/>
        <v>6300000000.000001</v>
      </c>
      <c r="AE39" s="215">
        <f t="shared" si="34"/>
        <v>12600.000000000002</v>
      </c>
      <c r="AF39" s="215">
        <f t="shared" si="12"/>
        <v>1890000000.0000002</v>
      </c>
      <c r="AG39" s="215">
        <f t="shared" si="35"/>
        <v>117000.00000000001</v>
      </c>
      <c r="AH39" s="215">
        <f t="shared" si="35"/>
        <v>17550000000</v>
      </c>
      <c r="AI39" s="215">
        <f t="shared" si="35"/>
        <v>35100</v>
      </c>
      <c r="AJ39" s="215">
        <f t="shared" si="35"/>
        <v>5265000000</v>
      </c>
      <c r="AK39" s="214">
        <v>30000</v>
      </c>
      <c r="AL39" s="215">
        <f t="shared" si="13"/>
        <v>4500000000</v>
      </c>
      <c r="AM39" s="215">
        <f t="shared" si="36"/>
        <v>9000</v>
      </c>
      <c r="AN39" s="215">
        <f t="shared" si="14"/>
        <v>1350000000</v>
      </c>
      <c r="AO39" s="215">
        <v>36000</v>
      </c>
      <c r="AP39" s="215">
        <f t="shared" si="15"/>
        <v>5400000000</v>
      </c>
      <c r="AQ39" s="215">
        <f t="shared" si="37"/>
        <v>10800</v>
      </c>
      <c r="AR39" s="215">
        <f t="shared" si="16"/>
        <v>1620000000</v>
      </c>
      <c r="AS39" s="215">
        <v>36000</v>
      </c>
      <c r="AT39" s="215">
        <f t="shared" si="17"/>
        <v>5400000000</v>
      </c>
      <c r="AU39" s="215">
        <f t="shared" si="38"/>
        <v>10800</v>
      </c>
      <c r="AV39" s="215">
        <f t="shared" si="18"/>
        <v>1620000000</v>
      </c>
      <c r="AW39" s="215">
        <f t="shared" si="39"/>
        <v>102000</v>
      </c>
      <c r="AX39" s="215">
        <f t="shared" si="39"/>
        <v>15300000000</v>
      </c>
      <c r="AY39" s="215">
        <f t="shared" si="39"/>
        <v>30600</v>
      </c>
      <c r="AZ39" s="215">
        <f t="shared" si="39"/>
        <v>4590000000</v>
      </c>
      <c r="BA39" s="215">
        <v>69000</v>
      </c>
      <c r="BB39" s="215">
        <f t="shared" si="19"/>
        <v>10350000000</v>
      </c>
      <c r="BC39" s="215">
        <f t="shared" si="40"/>
        <v>20700</v>
      </c>
      <c r="BD39" s="215">
        <f t="shared" si="20"/>
        <v>3105000000</v>
      </c>
      <c r="BE39" s="214">
        <v>72000</v>
      </c>
      <c r="BF39" s="215">
        <f t="shared" si="21"/>
        <v>10800000000</v>
      </c>
      <c r="BG39" s="215">
        <f t="shared" si="41"/>
        <v>21600</v>
      </c>
      <c r="BH39" s="215">
        <f t="shared" si="22"/>
        <v>3240000000</v>
      </c>
      <c r="BI39" s="215">
        <v>66000</v>
      </c>
      <c r="BJ39" s="215">
        <f t="shared" si="23"/>
        <v>9900000000</v>
      </c>
      <c r="BK39" s="215">
        <f t="shared" si="42"/>
        <v>19800</v>
      </c>
      <c r="BL39" s="215">
        <f t="shared" si="24"/>
        <v>2970000000</v>
      </c>
      <c r="BM39" s="215">
        <f t="shared" si="43"/>
        <v>207000</v>
      </c>
      <c r="BN39" s="215">
        <f t="shared" si="43"/>
        <v>31050000000</v>
      </c>
      <c r="BO39" s="215">
        <f t="shared" si="44"/>
        <v>3240040500</v>
      </c>
      <c r="BP39" s="215">
        <f t="shared" si="45"/>
        <v>9315000000</v>
      </c>
      <c r="BQ39" s="215">
        <v>66000</v>
      </c>
      <c r="BR39" s="215">
        <f t="shared" si="25"/>
        <v>9900000000</v>
      </c>
      <c r="BS39" s="215">
        <f t="shared" si="46"/>
        <v>19800</v>
      </c>
      <c r="BT39" s="215">
        <f t="shared" si="26"/>
        <v>2970000000</v>
      </c>
      <c r="BU39" s="215">
        <v>66000</v>
      </c>
      <c r="BV39" s="215">
        <f t="shared" si="27"/>
        <v>9900000000</v>
      </c>
      <c r="BW39" s="215">
        <f t="shared" si="47"/>
        <v>19800</v>
      </c>
      <c r="BX39" s="215">
        <f t="shared" si="28"/>
        <v>2970000000</v>
      </c>
      <c r="BY39" s="215">
        <v>42000.000000000007</v>
      </c>
      <c r="BZ39" s="215">
        <f t="shared" si="29"/>
        <v>6300000000.000001</v>
      </c>
      <c r="CA39" s="215">
        <f t="shared" si="48"/>
        <v>12600.000000000002</v>
      </c>
      <c r="CB39" s="215">
        <f t="shared" si="30"/>
        <v>1890000000.0000002</v>
      </c>
      <c r="CC39" s="215">
        <f t="shared" si="49"/>
        <v>174000</v>
      </c>
      <c r="CD39" s="215">
        <f t="shared" si="49"/>
        <v>26100000000</v>
      </c>
      <c r="CE39" s="219">
        <f t="shared" si="49"/>
        <v>52200</v>
      </c>
      <c r="CF39" s="219">
        <f t="shared" si="49"/>
        <v>7830000000</v>
      </c>
      <c r="CG39" s="241">
        <f t="shared" si="50"/>
        <v>180000</v>
      </c>
      <c r="CH39" s="241">
        <f t="shared" si="50"/>
        <v>27000000000</v>
      </c>
      <c r="CI39" s="241">
        <f t="shared" si="51"/>
        <v>0</v>
      </c>
      <c r="CJ39" s="241"/>
      <c r="CK39" s="241"/>
      <c r="CL39" s="241"/>
      <c r="CM39" s="241"/>
    </row>
    <row r="40" spans="1:91" ht="18" x14ac:dyDescent="0.35">
      <c r="A40" s="20" t="s">
        <v>11</v>
      </c>
      <c r="B40" s="20">
        <v>13050311</v>
      </c>
      <c r="C40" s="5" t="s">
        <v>204</v>
      </c>
      <c r="D40" s="6" t="s">
        <v>203</v>
      </c>
      <c r="E40" s="6">
        <v>12</v>
      </c>
      <c r="F40" s="6">
        <v>1</v>
      </c>
      <c r="G40" s="7">
        <v>225030</v>
      </c>
      <c r="H40" s="8">
        <f t="shared" si="31"/>
        <v>225030</v>
      </c>
      <c r="I40" s="12">
        <f t="shared" si="52"/>
        <v>27000</v>
      </c>
      <c r="J40" s="13">
        <v>400000</v>
      </c>
      <c r="K40" s="14">
        <v>324000</v>
      </c>
      <c r="L40" s="14">
        <f t="shared" si="1"/>
        <v>72909720000</v>
      </c>
      <c r="M40" s="218">
        <f t="shared" si="2"/>
        <v>50000</v>
      </c>
      <c r="N40" s="218">
        <f t="shared" si="2"/>
        <v>600000</v>
      </c>
      <c r="O40" s="230">
        <v>600000</v>
      </c>
      <c r="P40" s="17">
        <f t="shared" si="3"/>
        <v>135018000000</v>
      </c>
      <c r="Q40" s="237">
        <v>0</v>
      </c>
      <c r="R40" s="8">
        <f t="shared" si="4"/>
        <v>0</v>
      </c>
      <c r="S40" s="212">
        <f t="shared" si="5"/>
        <v>600000</v>
      </c>
      <c r="T40" s="212">
        <f t="shared" si="6"/>
        <v>135018000000</v>
      </c>
      <c r="U40" s="215">
        <v>30000</v>
      </c>
      <c r="V40" s="215">
        <f t="shared" si="7"/>
        <v>6750900000</v>
      </c>
      <c r="W40" s="215">
        <f t="shared" si="32"/>
        <v>0</v>
      </c>
      <c r="X40" s="215">
        <f t="shared" si="8"/>
        <v>0</v>
      </c>
      <c r="Y40" s="221">
        <v>42000.000000000007</v>
      </c>
      <c r="Z40" s="221">
        <f t="shared" si="9"/>
        <v>9451260000.0000019</v>
      </c>
      <c r="AA40" s="221">
        <f t="shared" si="33"/>
        <v>0</v>
      </c>
      <c r="AB40" s="221">
        <f t="shared" si="10"/>
        <v>0</v>
      </c>
      <c r="AC40" s="215">
        <v>42000.000000000007</v>
      </c>
      <c r="AD40" s="215">
        <f t="shared" si="11"/>
        <v>9451260000.0000019</v>
      </c>
      <c r="AE40" s="215">
        <f t="shared" si="34"/>
        <v>0</v>
      </c>
      <c r="AF40" s="215">
        <f t="shared" si="12"/>
        <v>0</v>
      </c>
      <c r="AG40" s="215">
        <f t="shared" si="35"/>
        <v>114000.00000000001</v>
      </c>
      <c r="AH40" s="215">
        <f t="shared" si="35"/>
        <v>25653420000.000004</v>
      </c>
      <c r="AI40" s="215">
        <f t="shared" si="35"/>
        <v>0</v>
      </c>
      <c r="AJ40" s="215">
        <f t="shared" si="35"/>
        <v>0</v>
      </c>
      <c r="AK40" s="214">
        <v>42000.000000000007</v>
      </c>
      <c r="AL40" s="215">
        <f t="shared" si="13"/>
        <v>9451260000.0000019</v>
      </c>
      <c r="AM40" s="215">
        <f t="shared" si="36"/>
        <v>0</v>
      </c>
      <c r="AN40" s="215">
        <f t="shared" si="14"/>
        <v>0</v>
      </c>
      <c r="AO40" s="215">
        <v>48000</v>
      </c>
      <c r="AP40" s="215">
        <f t="shared" si="15"/>
        <v>10801440000</v>
      </c>
      <c r="AQ40" s="215">
        <f t="shared" si="37"/>
        <v>0</v>
      </c>
      <c r="AR40" s="215">
        <f t="shared" si="16"/>
        <v>0</v>
      </c>
      <c r="AS40" s="215">
        <v>36000</v>
      </c>
      <c r="AT40" s="215">
        <f t="shared" si="17"/>
        <v>8101080000</v>
      </c>
      <c r="AU40" s="215">
        <f t="shared" si="38"/>
        <v>0</v>
      </c>
      <c r="AV40" s="215">
        <f t="shared" si="18"/>
        <v>0</v>
      </c>
      <c r="AW40" s="215">
        <f t="shared" si="39"/>
        <v>126000</v>
      </c>
      <c r="AX40" s="215">
        <f t="shared" si="39"/>
        <v>28353780000</v>
      </c>
      <c r="AY40" s="215">
        <f t="shared" si="39"/>
        <v>0</v>
      </c>
      <c r="AZ40" s="215">
        <f t="shared" si="39"/>
        <v>0</v>
      </c>
      <c r="BA40" s="215">
        <v>66000</v>
      </c>
      <c r="BB40" s="215">
        <f t="shared" si="19"/>
        <v>14851980000</v>
      </c>
      <c r="BC40" s="215">
        <f t="shared" si="40"/>
        <v>0</v>
      </c>
      <c r="BD40" s="215">
        <f t="shared" si="20"/>
        <v>0</v>
      </c>
      <c r="BE40" s="214">
        <v>66000</v>
      </c>
      <c r="BF40" s="215">
        <f t="shared" si="21"/>
        <v>14851980000</v>
      </c>
      <c r="BG40" s="215">
        <f t="shared" si="41"/>
        <v>0</v>
      </c>
      <c r="BH40" s="215">
        <f t="shared" si="22"/>
        <v>0</v>
      </c>
      <c r="BI40" s="215">
        <v>60000</v>
      </c>
      <c r="BJ40" s="215">
        <f t="shared" si="23"/>
        <v>13501800000</v>
      </c>
      <c r="BK40" s="215">
        <f t="shared" si="42"/>
        <v>0</v>
      </c>
      <c r="BL40" s="215">
        <f t="shared" si="24"/>
        <v>0</v>
      </c>
      <c r="BM40" s="215">
        <f t="shared" si="43"/>
        <v>192000</v>
      </c>
      <c r="BN40" s="215">
        <f t="shared" si="43"/>
        <v>43205760000</v>
      </c>
      <c r="BO40" s="215">
        <f t="shared" si="44"/>
        <v>0</v>
      </c>
      <c r="BP40" s="215">
        <f t="shared" si="45"/>
        <v>0</v>
      </c>
      <c r="BQ40" s="215">
        <v>66000</v>
      </c>
      <c r="BR40" s="215">
        <f t="shared" si="25"/>
        <v>14851980000</v>
      </c>
      <c r="BS40" s="215">
        <f t="shared" si="46"/>
        <v>0</v>
      </c>
      <c r="BT40" s="215">
        <f t="shared" si="26"/>
        <v>0</v>
      </c>
      <c r="BU40" s="215">
        <v>60000</v>
      </c>
      <c r="BV40" s="215">
        <f t="shared" si="27"/>
        <v>13501800000</v>
      </c>
      <c r="BW40" s="215">
        <f t="shared" si="47"/>
        <v>0</v>
      </c>
      <c r="BX40" s="215">
        <f t="shared" si="28"/>
        <v>0</v>
      </c>
      <c r="BY40" s="215">
        <v>42000.000000000007</v>
      </c>
      <c r="BZ40" s="215">
        <f t="shared" si="29"/>
        <v>9451260000.0000019</v>
      </c>
      <c r="CA40" s="215">
        <f t="shared" si="48"/>
        <v>0</v>
      </c>
      <c r="CB40" s="215">
        <f t="shared" si="30"/>
        <v>0</v>
      </c>
      <c r="CC40" s="215">
        <f t="shared" si="49"/>
        <v>168000</v>
      </c>
      <c r="CD40" s="215">
        <f t="shared" si="49"/>
        <v>37805040000</v>
      </c>
      <c r="CE40" s="219">
        <f t="shared" si="49"/>
        <v>0</v>
      </c>
      <c r="CF40" s="219">
        <f t="shared" si="49"/>
        <v>0</v>
      </c>
      <c r="CG40" s="241">
        <f t="shared" si="50"/>
        <v>0</v>
      </c>
      <c r="CH40" s="241">
        <f t="shared" si="50"/>
        <v>0</v>
      </c>
      <c r="CI40" s="241">
        <f t="shared" si="51"/>
        <v>0</v>
      </c>
      <c r="CJ40" s="241"/>
      <c r="CK40" s="241"/>
      <c r="CL40" s="241"/>
      <c r="CM40" s="241"/>
    </row>
    <row r="41" spans="1:91" ht="18" x14ac:dyDescent="0.35">
      <c r="A41" s="20" t="s">
        <v>11</v>
      </c>
      <c r="B41" s="20" t="s">
        <v>484</v>
      </c>
      <c r="C41" s="5" t="s">
        <v>422</v>
      </c>
      <c r="D41" s="6" t="s">
        <v>536</v>
      </c>
      <c r="E41" s="6">
        <v>12</v>
      </c>
      <c r="F41" s="6">
        <v>1</v>
      </c>
      <c r="G41" s="7">
        <v>204000</v>
      </c>
      <c r="H41" s="8">
        <f t="shared" si="31"/>
        <v>204000</v>
      </c>
      <c r="I41" s="12">
        <f t="shared" si="52"/>
        <v>42000</v>
      </c>
      <c r="J41" s="13">
        <f t="shared" ref="J41:J104" si="54">K41/F41</f>
        <v>504000</v>
      </c>
      <c r="K41" s="14">
        <v>504000</v>
      </c>
      <c r="L41" s="14">
        <f t="shared" si="1"/>
        <v>102816000000</v>
      </c>
      <c r="M41" s="218">
        <f t="shared" si="2"/>
        <v>25000</v>
      </c>
      <c r="N41" s="218">
        <f t="shared" si="2"/>
        <v>300000</v>
      </c>
      <c r="O41" s="230">
        <v>300000</v>
      </c>
      <c r="P41" s="17">
        <f t="shared" si="3"/>
        <v>61200000000</v>
      </c>
      <c r="Q41" s="237">
        <v>0.5</v>
      </c>
      <c r="R41" s="8">
        <f t="shared" si="4"/>
        <v>150000</v>
      </c>
      <c r="S41" s="212">
        <f t="shared" si="5"/>
        <v>450000</v>
      </c>
      <c r="T41" s="212">
        <f t="shared" si="6"/>
        <v>91800000000</v>
      </c>
      <c r="U41" s="215">
        <v>15000</v>
      </c>
      <c r="V41" s="215">
        <f t="shared" si="7"/>
        <v>3060000000</v>
      </c>
      <c r="W41" s="215">
        <f t="shared" si="32"/>
        <v>7500</v>
      </c>
      <c r="X41" s="215">
        <f t="shared" si="8"/>
        <v>1530000000</v>
      </c>
      <c r="Y41" s="221">
        <v>21000.000000000004</v>
      </c>
      <c r="Z41" s="221">
        <f t="shared" si="9"/>
        <v>4284000000.000001</v>
      </c>
      <c r="AA41" s="221">
        <f t="shared" si="33"/>
        <v>10500.000000000002</v>
      </c>
      <c r="AB41" s="221">
        <f t="shared" si="10"/>
        <v>2142000000.0000005</v>
      </c>
      <c r="AC41" s="215">
        <v>21000.000000000004</v>
      </c>
      <c r="AD41" s="215">
        <f t="shared" si="11"/>
        <v>4284000000.000001</v>
      </c>
      <c r="AE41" s="215">
        <f t="shared" si="34"/>
        <v>10500.000000000002</v>
      </c>
      <c r="AF41" s="215">
        <f t="shared" si="12"/>
        <v>2142000000.0000005</v>
      </c>
      <c r="AG41" s="215">
        <f t="shared" si="35"/>
        <v>57000.000000000007</v>
      </c>
      <c r="AH41" s="215">
        <f t="shared" si="35"/>
        <v>11628000000.000002</v>
      </c>
      <c r="AI41" s="215">
        <f t="shared" si="35"/>
        <v>28500.000000000004</v>
      </c>
      <c r="AJ41" s="215">
        <f t="shared" si="35"/>
        <v>5814000000.000001</v>
      </c>
      <c r="AK41" s="214">
        <v>21000.000000000004</v>
      </c>
      <c r="AL41" s="215">
        <f t="shared" si="13"/>
        <v>4284000000.000001</v>
      </c>
      <c r="AM41" s="215">
        <f t="shared" si="36"/>
        <v>10500.000000000002</v>
      </c>
      <c r="AN41" s="215">
        <f t="shared" si="14"/>
        <v>2142000000.0000005</v>
      </c>
      <c r="AO41" s="215">
        <v>24000</v>
      </c>
      <c r="AP41" s="215">
        <f t="shared" si="15"/>
        <v>4896000000</v>
      </c>
      <c r="AQ41" s="215">
        <f t="shared" si="37"/>
        <v>12000</v>
      </c>
      <c r="AR41" s="215">
        <f t="shared" si="16"/>
        <v>2448000000</v>
      </c>
      <c r="AS41" s="215">
        <v>18000</v>
      </c>
      <c r="AT41" s="215">
        <f t="shared" si="17"/>
        <v>3672000000</v>
      </c>
      <c r="AU41" s="215">
        <f t="shared" si="38"/>
        <v>9000</v>
      </c>
      <c r="AV41" s="215">
        <f t="shared" si="18"/>
        <v>1836000000</v>
      </c>
      <c r="AW41" s="215">
        <f t="shared" si="39"/>
        <v>63000</v>
      </c>
      <c r="AX41" s="215">
        <f t="shared" si="39"/>
        <v>12852000000</v>
      </c>
      <c r="AY41" s="215">
        <f t="shared" si="39"/>
        <v>31500</v>
      </c>
      <c r="AZ41" s="215">
        <f t="shared" si="39"/>
        <v>6426000000</v>
      </c>
      <c r="BA41" s="215">
        <v>33000</v>
      </c>
      <c r="BB41" s="215">
        <f t="shared" si="19"/>
        <v>6732000000</v>
      </c>
      <c r="BC41" s="215">
        <f t="shared" si="40"/>
        <v>16500</v>
      </c>
      <c r="BD41" s="215">
        <f t="shared" si="20"/>
        <v>3366000000</v>
      </c>
      <c r="BE41" s="214">
        <v>33000</v>
      </c>
      <c r="BF41" s="215">
        <f t="shared" si="21"/>
        <v>6732000000</v>
      </c>
      <c r="BG41" s="215">
        <f t="shared" si="41"/>
        <v>16500</v>
      </c>
      <c r="BH41" s="215">
        <f t="shared" si="22"/>
        <v>3366000000</v>
      </c>
      <c r="BI41" s="215">
        <v>30000</v>
      </c>
      <c r="BJ41" s="215">
        <f t="shared" si="23"/>
        <v>6120000000</v>
      </c>
      <c r="BK41" s="215">
        <f t="shared" si="42"/>
        <v>15000</v>
      </c>
      <c r="BL41" s="215">
        <f t="shared" si="24"/>
        <v>3060000000</v>
      </c>
      <c r="BM41" s="215">
        <f t="shared" si="43"/>
        <v>96000</v>
      </c>
      <c r="BN41" s="215">
        <f t="shared" si="43"/>
        <v>19584000000</v>
      </c>
      <c r="BO41" s="215">
        <f t="shared" si="44"/>
        <v>3366031500</v>
      </c>
      <c r="BP41" s="215">
        <f t="shared" si="45"/>
        <v>9792000000</v>
      </c>
      <c r="BQ41" s="215">
        <v>33000</v>
      </c>
      <c r="BR41" s="215">
        <f t="shared" si="25"/>
        <v>6732000000</v>
      </c>
      <c r="BS41" s="215">
        <f t="shared" si="46"/>
        <v>16500</v>
      </c>
      <c r="BT41" s="215">
        <f t="shared" si="26"/>
        <v>3366000000</v>
      </c>
      <c r="BU41" s="215">
        <v>30000</v>
      </c>
      <c r="BV41" s="215">
        <f t="shared" si="27"/>
        <v>6120000000</v>
      </c>
      <c r="BW41" s="215">
        <f t="shared" si="47"/>
        <v>15000</v>
      </c>
      <c r="BX41" s="215">
        <f t="shared" si="28"/>
        <v>3060000000</v>
      </c>
      <c r="BY41" s="215">
        <v>21000.000000000004</v>
      </c>
      <c r="BZ41" s="215">
        <f t="shared" si="29"/>
        <v>4284000000.000001</v>
      </c>
      <c r="CA41" s="215">
        <f t="shared" si="48"/>
        <v>10500.000000000002</v>
      </c>
      <c r="CB41" s="215">
        <f t="shared" si="30"/>
        <v>2142000000.0000005</v>
      </c>
      <c r="CC41" s="215">
        <f t="shared" si="49"/>
        <v>84000</v>
      </c>
      <c r="CD41" s="215">
        <f t="shared" si="49"/>
        <v>17136000000</v>
      </c>
      <c r="CE41" s="219">
        <f t="shared" si="49"/>
        <v>42000</v>
      </c>
      <c r="CF41" s="219">
        <f t="shared" si="49"/>
        <v>8568000000</v>
      </c>
      <c r="CG41" s="241">
        <f t="shared" si="50"/>
        <v>150000</v>
      </c>
      <c r="CH41" s="241">
        <f t="shared" si="50"/>
        <v>30600000000</v>
      </c>
      <c r="CI41" s="241">
        <f t="shared" si="51"/>
        <v>0</v>
      </c>
      <c r="CJ41" s="241"/>
      <c r="CK41" s="241"/>
      <c r="CL41" s="241"/>
      <c r="CM41" s="241"/>
    </row>
    <row r="42" spans="1:91" ht="18" x14ac:dyDescent="0.35">
      <c r="A42" s="20" t="s">
        <v>11</v>
      </c>
      <c r="B42" s="20">
        <v>13050313</v>
      </c>
      <c r="C42" s="5" t="s">
        <v>553</v>
      </c>
      <c r="D42" s="6" t="s">
        <v>38</v>
      </c>
      <c r="E42" s="6">
        <v>12</v>
      </c>
      <c r="F42" s="6">
        <v>1</v>
      </c>
      <c r="G42" s="7">
        <v>792000</v>
      </c>
      <c r="H42" s="8">
        <f t="shared" si="31"/>
        <v>792000</v>
      </c>
      <c r="I42" s="12">
        <f t="shared" si="52"/>
        <v>12000</v>
      </c>
      <c r="J42" s="13">
        <f t="shared" si="54"/>
        <v>144000</v>
      </c>
      <c r="K42" s="14">
        <v>144000</v>
      </c>
      <c r="L42" s="14">
        <f t="shared" si="1"/>
        <v>114048000000</v>
      </c>
      <c r="M42" s="218">
        <f t="shared" si="2"/>
        <v>0</v>
      </c>
      <c r="N42" s="218">
        <f t="shared" si="2"/>
        <v>0</v>
      </c>
      <c r="O42" s="232">
        <v>0</v>
      </c>
      <c r="P42" s="17">
        <f t="shared" si="3"/>
        <v>0</v>
      </c>
      <c r="Q42" s="237">
        <v>0</v>
      </c>
      <c r="R42" s="8">
        <f t="shared" si="4"/>
        <v>0</v>
      </c>
      <c r="S42" s="212">
        <f t="shared" si="5"/>
        <v>0</v>
      </c>
      <c r="T42" s="212">
        <f t="shared" si="6"/>
        <v>0</v>
      </c>
      <c r="U42" s="215">
        <v>0</v>
      </c>
      <c r="V42" s="215">
        <f t="shared" si="7"/>
        <v>0</v>
      </c>
      <c r="W42" s="215">
        <f t="shared" si="32"/>
        <v>0</v>
      </c>
      <c r="X42" s="215">
        <f t="shared" si="8"/>
        <v>0</v>
      </c>
      <c r="Y42" s="221">
        <v>0</v>
      </c>
      <c r="Z42" s="221">
        <f t="shared" si="9"/>
        <v>0</v>
      </c>
      <c r="AA42" s="221">
        <f t="shared" si="33"/>
        <v>0</v>
      </c>
      <c r="AB42" s="221">
        <f t="shared" si="10"/>
        <v>0</v>
      </c>
      <c r="AC42" s="215">
        <v>0</v>
      </c>
      <c r="AD42" s="215">
        <f t="shared" si="11"/>
        <v>0</v>
      </c>
      <c r="AE42" s="215">
        <f t="shared" si="34"/>
        <v>0</v>
      </c>
      <c r="AF42" s="215">
        <f t="shared" si="12"/>
        <v>0</v>
      </c>
      <c r="AG42" s="215">
        <f t="shared" si="35"/>
        <v>0</v>
      </c>
      <c r="AH42" s="215">
        <f t="shared" si="35"/>
        <v>0</v>
      </c>
      <c r="AI42" s="215">
        <f t="shared" si="35"/>
        <v>0</v>
      </c>
      <c r="AJ42" s="215">
        <f t="shared" si="35"/>
        <v>0</v>
      </c>
      <c r="AK42" s="214">
        <v>0</v>
      </c>
      <c r="AL42" s="215">
        <f t="shared" si="13"/>
        <v>0</v>
      </c>
      <c r="AM42" s="215">
        <f t="shared" si="36"/>
        <v>0</v>
      </c>
      <c r="AN42" s="215">
        <f t="shared" si="14"/>
        <v>0</v>
      </c>
      <c r="AO42" s="215">
        <v>0</v>
      </c>
      <c r="AP42" s="215">
        <f t="shared" si="15"/>
        <v>0</v>
      </c>
      <c r="AQ42" s="215">
        <f t="shared" si="37"/>
        <v>0</v>
      </c>
      <c r="AR42" s="215">
        <f t="shared" si="16"/>
        <v>0</v>
      </c>
      <c r="AS42" s="215">
        <v>0</v>
      </c>
      <c r="AT42" s="215">
        <f t="shared" si="17"/>
        <v>0</v>
      </c>
      <c r="AU42" s="215">
        <f t="shared" si="38"/>
        <v>0</v>
      </c>
      <c r="AV42" s="215">
        <f t="shared" si="18"/>
        <v>0</v>
      </c>
      <c r="AW42" s="215">
        <f t="shared" si="39"/>
        <v>0</v>
      </c>
      <c r="AX42" s="215">
        <f t="shared" si="39"/>
        <v>0</v>
      </c>
      <c r="AY42" s="215">
        <f t="shared" si="39"/>
        <v>0</v>
      </c>
      <c r="AZ42" s="215">
        <f t="shared" si="39"/>
        <v>0</v>
      </c>
      <c r="BA42" s="215">
        <v>0</v>
      </c>
      <c r="BB42" s="215">
        <f t="shared" si="19"/>
        <v>0</v>
      </c>
      <c r="BC42" s="215">
        <f t="shared" si="40"/>
        <v>0</v>
      </c>
      <c r="BD42" s="215">
        <f t="shared" si="20"/>
        <v>0</v>
      </c>
      <c r="BE42" s="214">
        <v>0</v>
      </c>
      <c r="BF42" s="215">
        <f t="shared" si="21"/>
        <v>0</v>
      </c>
      <c r="BG42" s="215">
        <f t="shared" si="41"/>
        <v>0</v>
      </c>
      <c r="BH42" s="215">
        <f t="shared" si="22"/>
        <v>0</v>
      </c>
      <c r="BI42" s="215">
        <v>0</v>
      </c>
      <c r="BJ42" s="215">
        <f t="shared" si="23"/>
        <v>0</v>
      </c>
      <c r="BK42" s="215">
        <f t="shared" si="42"/>
        <v>0</v>
      </c>
      <c r="BL42" s="215">
        <f t="shared" si="24"/>
        <v>0</v>
      </c>
      <c r="BM42" s="215">
        <f t="shared" si="43"/>
        <v>0</v>
      </c>
      <c r="BN42" s="215">
        <f t="shared" si="43"/>
        <v>0</v>
      </c>
      <c r="BO42" s="215">
        <f t="shared" si="44"/>
        <v>0</v>
      </c>
      <c r="BP42" s="215">
        <f t="shared" si="45"/>
        <v>0</v>
      </c>
      <c r="BQ42" s="215">
        <v>0</v>
      </c>
      <c r="BR42" s="215">
        <f t="shared" si="25"/>
        <v>0</v>
      </c>
      <c r="BS42" s="215">
        <f t="shared" si="46"/>
        <v>0</v>
      </c>
      <c r="BT42" s="215">
        <f t="shared" si="26"/>
        <v>0</v>
      </c>
      <c r="BU42" s="215">
        <v>0</v>
      </c>
      <c r="BV42" s="215">
        <f t="shared" si="27"/>
        <v>0</v>
      </c>
      <c r="BW42" s="215">
        <f t="shared" si="47"/>
        <v>0</v>
      </c>
      <c r="BX42" s="215">
        <f t="shared" si="28"/>
        <v>0</v>
      </c>
      <c r="BY42" s="215">
        <v>0</v>
      </c>
      <c r="BZ42" s="215">
        <f t="shared" si="29"/>
        <v>0</v>
      </c>
      <c r="CA42" s="215">
        <f t="shared" si="48"/>
        <v>0</v>
      </c>
      <c r="CB42" s="215">
        <f t="shared" si="30"/>
        <v>0</v>
      </c>
      <c r="CC42" s="215">
        <f t="shared" si="49"/>
        <v>0</v>
      </c>
      <c r="CD42" s="215">
        <f t="shared" si="49"/>
        <v>0</v>
      </c>
      <c r="CE42" s="219">
        <f t="shared" si="49"/>
        <v>0</v>
      </c>
      <c r="CF42" s="219">
        <f t="shared" si="49"/>
        <v>0</v>
      </c>
      <c r="CG42" s="241">
        <f t="shared" si="50"/>
        <v>0</v>
      </c>
      <c r="CH42" s="241">
        <f t="shared" si="50"/>
        <v>0</v>
      </c>
      <c r="CI42" s="241">
        <f t="shared" si="51"/>
        <v>0</v>
      </c>
      <c r="CJ42" s="241"/>
      <c r="CK42" s="241"/>
      <c r="CL42" s="241"/>
      <c r="CM42" s="241"/>
    </row>
    <row r="43" spans="1:91" ht="18" x14ac:dyDescent="0.35">
      <c r="A43" s="20" t="s">
        <v>11</v>
      </c>
      <c r="B43" s="20">
        <v>13050210</v>
      </c>
      <c r="C43" s="5" t="s">
        <v>39</v>
      </c>
      <c r="D43" s="6"/>
      <c r="E43" s="6">
        <v>12</v>
      </c>
      <c r="F43" s="6">
        <v>1</v>
      </c>
      <c r="G43" s="7">
        <v>168000</v>
      </c>
      <c r="H43" s="8">
        <f t="shared" si="31"/>
        <v>168000</v>
      </c>
      <c r="I43" s="12">
        <f t="shared" si="52"/>
        <v>32400</v>
      </c>
      <c r="J43" s="13">
        <f t="shared" si="54"/>
        <v>388800</v>
      </c>
      <c r="K43" s="14">
        <v>388800</v>
      </c>
      <c r="L43" s="14">
        <f t="shared" si="1"/>
        <v>65318400000</v>
      </c>
      <c r="M43" s="218">
        <f t="shared" si="2"/>
        <v>0</v>
      </c>
      <c r="N43" s="218">
        <f t="shared" si="2"/>
        <v>0</v>
      </c>
      <c r="O43" s="230">
        <v>0</v>
      </c>
      <c r="P43" s="17">
        <f t="shared" si="3"/>
        <v>0</v>
      </c>
      <c r="Q43" s="237">
        <v>0.5</v>
      </c>
      <c r="R43" s="8">
        <f t="shared" si="4"/>
        <v>0</v>
      </c>
      <c r="S43" s="212">
        <f t="shared" si="5"/>
        <v>0</v>
      </c>
      <c r="T43" s="212">
        <f t="shared" si="6"/>
        <v>0</v>
      </c>
      <c r="U43" s="215">
        <v>0</v>
      </c>
      <c r="V43" s="215">
        <f t="shared" si="7"/>
        <v>0</v>
      </c>
      <c r="W43" s="215">
        <f t="shared" si="32"/>
        <v>0</v>
      </c>
      <c r="X43" s="215">
        <f t="shared" si="8"/>
        <v>0</v>
      </c>
      <c r="Y43" s="221">
        <v>0</v>
      </c>
      <c r="Z43" s="221">
        <f t="shared" si="9"/>
        <v>0</v>
      </c>
      <c r="AA43" s="221">
        <f t="shared" si="33"/>
        <v>0</v>
      </c>
      <c r="AB43" s="221">
        <f t="shared" si="10"/>
        <v>0</v>
      </c>
      <c r="AC43" s="215">
        <v>0</v>
      </c>
      <c r="AD43" s="215">
        <f t="shared" si="11"/>
        <v>0</v>
      </c>
      <c r="AE43" s="215">
        <f t="shared" si="34"/>
        <v>0</v>
      </c>
      <c r="AF43" s="215">
        <f t="shared" si="12"/>
        <v>0</v>
      </c>
      <c r="AG43" s="215">
        <f t="shared" si="35"/>
        <v>0</v>
      </c>
      <c r="AH43" s="215">
        <f t="shared" si="35"/>
        <v>0</v>
      </c>
      <c r="AI43" s="215">
        <f t="shared" si="35"/>
        <v>0</v>
      </c>
      <c r="AJ43" s="215">
        <f t="shared" si="35"/>
        <v>0</v>
      </c>
      <c r="AK43" s="214">
        <v>0</v>
      </c>
      <c r="AL43" s="215">
        <f t="shared" si="13"/>
        <v>0</v>
      </c>
      <c r="AM43" s="215">
        <f t="shared" si="36"/>
        <v>0</v>
      </c>
      <c r="AN43" s="215">
        <f t="shared" si="14"/>
        <v>0</v>
      </c>
      <c r="AO43" s="215">
        <v>0</v>
      </c>
      <c r="AP43" s="215">
        <f t="shared" si="15"/>
        <v>0</v>
      </c>
      <c r="AQ43" s="215">
        <f t="shared" si="37"/>
        <v>0</v>
      </c>
      <c r="AR43" s="215">
        <f t="shared" si="16"/>
        <v>0</v>
      </c>
      <c r="AS43" s="215">
        <v>0</v>
      </c>
      <c r="AT43" s="215">
        <f t="shared" si="17"/>
        <v>0</v>
      </c>
      <c r="AU43" s="215">
        <f t="shared" si="38"/>
        <v>0</v>
      </c>
      <c r="AV43" s="215">
        <f t="shared" si="18"/>
        <v>0</v>
      </c>
      <c r="AW43" s="215">
        <f t="shared" si="39"/>
        <v>0</v>
      </c>
      <c r="AX43" s="215">
        <f t="shared" si="39"/>
        <v>0</v>
      </c>
      <c r="AY43" s="215">
        <f t="shared" si="39"/>
        <v>0</v>
      </c>
      <c r="AZ43" s="215">
        <f t="shared" si="39"/>
        <v>0</v>
      </c>
      <c r="BA43" s="215">
        <v>0</v>
      </c>
      <c r="BB43" s="215">
        <f t="shared" si="19"/>
        <v>0</v>
      </c>
      <c r="BC43" s="215">
        <f t="shared" si="40"/>
        <v>0</v>
      </c>
      <c r="BD43" s="215">
        <f t="shared" si="20"/>
        <v>0</v>
      </c>
      <c r="BE43" s="214">
        <v>0</v>
      </c>
      <c r="BF43" s="215">
        <f t="shared" si="21"/>
        <v>0</v>
      </c>
      <c r="BG43" s="215">
        <f t="shared" si="41"/>
        <v>0</v>
      </c>
      <c r="BH43" s="215">
        <f t="shared" si="22"/>
        <v>0</v>
      </c>
      <c r="BI43" s="215">
        <v>0</v>
      </c>
      <c r="BJ43" s="215">
        <f t="shared" si="23"/>
        <v>0</v>
      </c>
      <c r="BK43" s="215">
        <f t="shared" si="42"/>
        <v>0</v>
      </c>
      <c r="BL43" s="215">
        <f t="shared" si="24"/>
        <v>0</v>
      </c>
      <c r="BM43" s="215">
        <f t="shared" si="43"/>
        <v>0</v>
      </c>
      <c r="BN43" s="215">
        <f t="shared" si="43"/>
        <v>0</v>
      </c>
      <c r="BO43" s="215">
        <f t="shared" si="44"/>
        <v>0</v>
      </c>
      <c r="BP43" s="215">
        <f t="shared" si="45"/>
        <v>0</v>
      </c>
      <c r="BQ43" s="215">
        <v>0</v>
      </c>
      <c r="BR43" s="215">
        <f t="shared" si="25"/>
        <v>0</v>
      </c>
      <c r="BS43" s="215">
        <f t="shared" si="46"/>
        <v>0</v>
      </c>
      <c r="BT43" s="215">
        <f t="shared" si="26"/>
        <v>0</v>
      </c>
      <c r="BU43" s="215">
        <v>0</v>
      </c>
      <c r="BV43" s="215">
        <f t="shared" si="27"/>
        <v>0</v>
      </c>
      <c r="BW43" s="215">
        <f t="shared" si="47"/>
        <v>0</v>
      </c>
      <c r="BX43" s="215">
        <f t="shared" si="28"/>
        <v>0</v>
      </c>
      <c r="BY43" s="215">
        <v>0</v>
      </c>
      <c r="BZ43" s="215">
        <f t="shared" si="29"/>
        <v>0</v>
      </c>
      <c r="CA43" s="215">
        <f t="shared" si="48"/>
        <v>0</v>
      </c>
      <c r="CB43" s="215">
        <f t="shared" si="30"/>
        <v>0</v>
      </c>
      <c r="CC43" s="215">
        <f t="shared" si="49"/>
        <v>0</v>
      </c>
      <c r="CD43" s="215">
        <f t="shared" si="49"/>
        <v>0</v>
      </c>
      <c r="CE43" s="219">
        <f t="shared" si="49"/>
        <v>0</v>
      </c>
      <c r="CF43" s="219">
        <f t="shared" si="49"/>
        <v>0</v>
      </c>
      <c r="CG43" s="241">
        <f t="shared" si="50"/>
        <v>0</v>
      </c>
      <c r="CH43" s="241">
        <f t="shared" si="50"/>
        <v>0</v>
      </c>
      <c r="CI43" s="241">
        <f t="shared" si="51"/>
        <v>0</v>
      </c>
      <c r="CJ43" s="241"/>
      <c r="CK43" s="241"/>
      <c r="CL43" s="241"/>
      <c r="CM43" s="241"/>
    </row>
    <row r="44" spans="1:91" ht="18" x14ac:dyDescent="0.35">
      <c r="A44" s="20" t="s">
        <v>11</v>
      </c>
      <c r="B44" s="20">
        <v>13050221</v>
      </c>
      <c r="C44" s="5" t="s">
        <v>207</v>
      </c>
      <c r="D44" s="6" t="s">
        <v>206</v>
      </c>
      <c r="E44" s="6">
        <v>12</v>
      </c>
      <c r="F44" s="6">
        <v>1</v>
      </c>
      <c r="G44" s="7">
        <v>204000</v>
      </c>
      <c r="H44" s="8">
        <f t="shared" si="31"/>
        <v>204000</v>
      </c>
      <c r="I44" s="12">
        <f t="shared" si="52"/>
        <v>18000</v>
      </c>
      <c r="J44" s="13">
        <f t="shared" si="54"/>
        <v>216000</v>
      </c>
      <c r="K44" s="14">
        <v>216000</v>
      </c>
      <c r="L44" s="14">
        <f t="shared" si="1"/>
        <v>44064000000</v>
      </c>
      <c r="M44" s="218">
        <f t="shared" si="2"/>
        <v>20000</v>
      </c>
      <c r="N44" s="218">
        <f t="shared" si="2"/>
        <v>240000</v>
      </c>
      <c r="O44" s="230">
        <v>240000</v>
      </c>
      <c r="P44" s="17">
        <f t="shared" si="3"/>
        <v>48960000000</v>
      </c>
      <c r="Q44" s="237">
        <v>0.2</v>
      </c>
      <c r="R44" s="8">
        <f t="shared" si="4"/>
        <v>48000</v>
      </c>
      <c r="S44" s="212">
        <f t="shared" si="5"/>
        <v>288000</v>
      </c>
      <c r="T44" s="212">
        <f t="shared" si="6"/>
        <v>58752000000</v>
      </c>
      <c r="U44" s="215">
        <v>12000</v>
      </c>
      <c r="V44" s="215">
        <f t="shared" si="7"/>
        <v>2448000000</v>
      </c>
      <c r="W44" s="215">
        <f t="shared" si="32"/>
        <v>2400</v>
      </c>
      <c r="X44" s="215">
        <f t="shared" si="8"/>
        <v>489600000</v>
      </c>
      <c r="Y44" s="221">
        <v>16800</v>
      </c>
      <c r="Z44" s="221">
        <f t="shared" si="9"/>
        <v>3427200000</v>
      </c>
      <c r="AA44" s="221">
        <f t="shared" si="33"/>
        <v>3360</v>
      </c>
      <c r="AB44" s="221">
        <f t="shared" si="10"/>
        <v>685440000</v>
      </c>
      <c r="AC44" s="215">
        <v>16800</v>
      </c>
      <c r="AD44" s="215">
        <f t="shared" si="11"/>
        <v>3427200000</v>
      </c>
      <c r="AE44" s="215">
        <f t="shared" si="34"/>
        <v>3360</v>
      </c>
      <c r="AF44" s="215">
        <f t="shared" si="12"/>
        <v>685440000</v>
      </c>
      <c r="AG44" s="215">
        <f t="shared" si="35"/>
        <v>45600</v>
      </c>
      <c r="AH44" s="215">
        <f t="shared" si="35"/>
        <v>9302400000</v>
      </c>
      <c r="AI44" s="215">
        <f t="shared" si="35"/>
        <v>9120</v>
      </c>
      <c r="AJ44" s="215">
        <f t="shared" si="35"/>
        <v>1860480000</v>
      </c>
      <c r="AK44" s="214">
        <v>16800</v>
      </c>
      <c r="AL44" s="215">
        <f t="shared" si="13"/>
        <v>3427200000</v>
      </c>
      <c r="AM44" s="215">
        <f t="shared" si="36"/>
        <v>3360</v>
      </c>
      <c r="AN44" s="215">
        <f t="shared" si="14"/>
        <v>685440000</v>
      </c>
      <c r="AO44" s="215">
        <v>19200</v>
      </c>
      <c r="AP44" s="215">
        <f t="shared" si="15"/>
        <v>3916800000</v>
      </c>
      <c r="AQ44" s="215">
        <f t="shared" si="37"/>
        <v>3840</v>
      </c>
      <c r="AR44" s="215">
        <f t="shared" si="16"/>
        <v>783360000</v>
      </c>
      <c r="AS44" s="215">
        <v>14400</v>
      </c>
      <c r="AT44" s="215">
        <f t="shared" si="17"/>
        <v>2937600000</v>
      </c>
      <c r="AU44" s="215">
        <f t="shared" si="38"/>
        <v>2880</v>
      </c>
      <c r="AV44" s="215">
        <f t="shared" si="18"/>
        <v>587520000</v>
      </c>
      <c r="AW44" s="215">
        <f t="shared" si="39"/>
        <v>50400</v>
      </c>
      <c r="AX44" s="215">
        <f t="shared" si="39"/>
        <v>10281600000</v>
      </c>
      <c r="AY44" s="215">
        <f t="shared" si="39"/>
        <v>10080</v>
      </c>
      <c r="AZ44" s="215">
        <f t="shared" si="39"/>
        <v>2056320000</v>
      </c>
      <c r="BA44" s="215">
        <v>26400</v>
      </c>
      <c r="BB44" s="215">
        <f t="shared" si="19"/>
        <v>5385600000</v>
      </c>
      <c r="BC44" s="215">
        <f t="shared" si="40"/>
        <v>5280</v>
      </c>
      <c r="BD44" s="215">
        <f t="shared" si="20"/>
        <v>1077120000</v>
      </c>
      <c r="BE44" s="214">
        <v>26400</v>
      </c>
      <c r="BF44" s="215">
        <f t="shared" si="21"/>
        <v>5385600000</v>
      </c>
      <c r="BG44" s="215">
        <f t="shared" si="41"/>
        <v>5280</v>
      </c>
      <c r="BH44" s="215">
        <f t="shared" si="22"/>
        <v>1077120000</v>
      </c>
      <c r="BI44" s="215">
        <v>24000</v>
      </c>
      <c r="BJ44" s="215">
        <f t="shared" si="23"/>
        <v>4896000000</v>
      </c>
      <c r="BK44" s="215">
        <f t="shared" si="42"/>
        <v>4800</v>
      </c>
      <c r="BL44" s="215">
        <f t="shared" si="24"/>
        <v>979200000</v>
      </c>
      <c r="BM44" s="215">
        <f t="shared" si="43"/>
        <v>76800</v>
      </c>
      <c r="BN44" s="215">
        <f t="shared" si="43"/>
        <v>15667200000</v>
      </c>
      <c r="BO44" s="215">
        <f t="shared" si="44"/>
        <v>1077130080</v>
      </c>
      <c r="BP44" s="215">
        <f t="shared" si="45"/>
        <v>3133440000</v>
      </c>
      <c r="BQ44" s="215">
        <v>26400</v>
      </c>
      <c r="BR44" s="215">
        <f t="shared" si="25"/>
        <v>5385600000</v>
      </c>
      <c r="BS44" s="215">
        <f t="shared" si="46"/>
        <v>5280</v>
      </c>
      <c r="BT44" s="215">
        <f t="shared" si="26"/>
        <v>1077120000</v>
      </c>
      <c r="BU44" s="215">
        <v>24000</v>
      </c>
      <c r="BV44" s="215">
        <f t="shared" si="27"/>
        <v>4896000000</v>
      </c>
      <c r="BW44" s="215">
        <f t="shared" si="47"/>
        <v>4800</v>
      </c>
      <c r="BX44" s="215">
        <f t="shared" si="28"/>
        <v>979200000</v>
      </c>
      <c r="BY44" s="215">
        <v>16800</v>
      </c>
      <c r="BZ44" s="215">
        <f t="shared" si="29"/>
        <v>3427200000</v>
      </c>
      <c r="CA44" s="215">
        <f t="shared" si="48"/>
        <v>3360</v>
      </c>
      <c r="CB44" s="215">
        <f t="shared" si="30"/>
        <v>685440000</v>
      </c>
      <c r="CC44" s="215">
        <f t="shared" si="49"/>
        <v>67200</v>
      </c>
      <c r="CD44" s="215">
        <f t="shared" si="49"/>
        <v>13708800000</v>
      </c>
      <c r="CE44" s="219">
        <f t="shared" si="49"/>
        <v>13440</v>
      </c>
      <c r="CF44" s="219">
        <f t="shared" si="49"/>
        <v>2741760000</v>
      </c>
      <c r="CG44" s="241">
        <f t="shared" si="50"/>
        <v>48000</v>
      </c>
      <c r="CH44" s="241">
        <f t="shared" si="50"/>
        <v>9792000000</v>
      </c>
      <c r="CI44" s="241">
        <f t="shared" si="51"/>
        <v>0</v>
      </c>
      <c r="CJ44" s="241"/>
      <c r="CK44" s="241"/>
      <c r="CL44" s="241"/>
      <c r="CM44" s="241"/>
    </row>
    <row r="45" spans="1:91" ht="18" x14ac:dyDescent="0.35">
      <c r="A45" s="20" t="s">
        <v>11</v>
      </c>
      <c r="B45" s="20">
        <v>13050335</v>
      </c>
      <c r="C45" s="5" t="s">
        <v>319</v>
      </c>
      <c r="D45" s="6"/>
      <c r="E45" s="6">
        <v>12</v>
      </c>
      <c r="F45" s="6">
        <v>1</v>
      </c>
      <c r="G45" s="7">
        <v>379500</v>
      </c>
      <c r="H45" s="8">
        <f t="shared" si="31"/>
        <v>379500</v>
      </c>
      <c r="I45" s="12">
        <f t="shared" si="52"/>
        <v>5400</v>
      </c>
      <c r="J45" s="13">
        <f t="shared" si="54"/>
        <v>64800</v>
      </c>
      <c r="K45" s="14">
        <v>64800</v>
      </c>
      <c r="L45" s="14">
        <f t="shared" si="1"/>
        <v>24591600000</v>
      </c>
      <c r="M45" s="218">
        <f t="shared" si="2"/>
        <v>8000</v>
      </c>
      <c r="N45" s="218">
        <f t="shared" si="2"/>
        <v>96000</v>
      </c>
      <c r="O45" s="234">
        <v>96000</v>
      </c>
      <c r="P45" s="17">
        <f t="shared" si="3"/>
        <v>36432000000</v>
      </c>
      <c r="Q45" s="237">
        <v>0.1</v>
      </c>
      <c r="R45" s="8">
        <f t="shared" si="4"/>
        <v>9600</v>
      </c>
      <c r="S45" s="212">
        <f t="shared" si="5"/>
        <v>105600</v>
      </c>
      <c r="T45" s="212">
        <f t="shared" si="6"/>
        <v>40075200000</v>
      </c>
      <c r="U45" s="215">
        <v>4800</v>
      </c>
      <c r="V45" s="215">
        <f t="shared" si="7"/>
        <v>1821600000</v>
      </c>
      <c r="W45" s="215">
        <f t="shared" si="32"/>
        <v>480</v>
      </c>
      <c r="X45" s="215">
        <f t="shared" si="8"/>
        <v>182160000</v>
      </c>
      <c r="Y45" s="221">
        <v>6720.0000000000009</v>
      </c>
      <c r="Z45" s="221">
        <f t="shared" si="9"/>
        <v>2550240000.0000005</v>
      </c>
      <c r="AA45" s="221">
        <f t="shared" si="33"/>
        <v>672.00000000000011</v>
      </c>
      <c r="AB45" s="221">
        <f t="shared" si="10"/>
        <v>255024000.00000003</v>
      </c>
      <c r="AC45" s="215">
        <v>6720.0000000000009</v>
      </c>
      <c r="AD45" s="215">
        <f t="shared" si="11"/>
        <v>2550240000.0000005</v>
      </c>
      <c r="AE45" s="215">
        <f t="shared" si="34"/>
        <v>672.00000000000011</v>
      </c>
      <c r="AF45" s="215">
        <f t="shared" si="12"/>
        <v>255024000.00000003</v>
      </c>
      <c r="AG45" s="215">
        <f t="shared" si="35"/>
        <v>18240</v>
      </c>
      <c r="AH45" s="215">
        <f t="shared" si="35"/>
        <v>6922080000.000001</v>
      </c>
      <c r="AI45" s="215">
        <f t="shared" si="35"/>
        <v>1824.0000000000002</v>
      </c>
      <c r="AJ45" s="215">
        <f t="shared" si="35"/>
        <v>692208000</v>
      </c>
      <c r="AK45" s="214">
        <v>6720.0000000000009</v>
      </c>
      <c r="AL45" s="215">
        <f t="shared" si="13"/>
        <v>2550240000.0000005</v>
      </c>
      <c r="AM45" s="215">
        <f t="shared" si="36"/>
        <v>672.00000000000011</v>
      </c>
      <c r="AN45" s="215">
        <f t="shared" si="14"/>
        <v>255024000.00000003</v>
      </c>
      <c r="AO45" s="215">
        <v>7680</v>
      </c>
      <c r="AP45" s="215">
        <f t="shared" si="15"/>
        <v>2914560000</v>
      </c>
      <c r="AQ45" s="215">
        <f t="shared" si="37"/>
        <v>768</v>
      </c>
      <c r="AR45" s="215">
        <f t="shared" si="16"/>
        <v>291456000</v>
      </c>
      <c r="AS45" s="215">
        <v>5760</v>
      </c>
      <c r="AT45" s="215">
        <f t="shared" si="17"/>
        <v>2185920000</v>
      </c>
      <c r="AU45" s="215">
        <f t="shared" si="38"/>
        <v>576</v>
      </c>
      <c r="AV45" s="215">
        <f t="shared" si="18"/>
        <v>218592000</v>
      </c>
      <c r="AW45" s="215">
        <f t="shared" si="39"/>
        <v>20160</v>
      </c>
      <c r="AX45" s="215">
        <f t="shared" si="39"/>
        <v>7650720000</v>
      </c>
      <c r="AY45" s="215">
        <f t="shared" si="39"/>
        <v>2016</v>
      </c>
      <c r="AZ45" s="215">
        <f t="shared" si="39"/>
        <v>765072000</v>
      </c>
      <c r="BA45" s="215">
        <v>10560</v>
      </c>
      <c r="BB45" s="215">
        <f t="shared" si="19"/>
        <v>4007520000</v>
      </c>
      <c r="BC45" s="215">
        <f t="shared" si="40"/>
        <v>1056</v>
      </c>
      <c r="BD45" s="215">
        <f t="shared" si="20"/>
        <v>400752000</v>
      </c>
      <c r="BE45" s="214">
        <v>10560</v>
      </c>
      <c r="BF45" s="215">
        <f t="shared" si="21"/>
        <v>4007520000</v>
      </c>
      <c r="BG45" s="215">
        <f t="shared" si="41"/>
        <v>1056</v>
      </c>
      <c r="BH45" s="215">
        <f t="shared" si="22"/>
        <v>400752000</v>
      </c>
      <c r="BI45" s="215">
        <v>9600</v>
      </c>
      <c r="BJ45" s="215">
        <f t="shared" si="23"/>
        <v>3643200000</v>
      </c>
      <c r="BK45" s="215">
        <f t="shared" si="42"/>
        <v>960</v>
      </c>
      <c r="BL45" s="215">
        <f t="shared" si="24"/>
        <v>364320000</v>
      </c>
      <c r="BM45" s="215">
        <f t="shared" si="43"/>
        <v>30720</v>
      </c>
      <c r="BN45" s="215">
        <f t="shared" si="43"/>
        <v>11658240000</v>
      </c>
      <c r="BO45" s="215">
        <f t="shared" si="44"/>
        <v>400754016</v>
      </c>
      <c r="BP45" s="215">
        <f t="shared" si="45"/>
        <v>1165824000</v>
      </c>
      <c r="BQ45" s="215">
        <v>10560</v>
      </c>
      <c r="BR45" s="215">
        <f t="shared" si="25"/>
        <v>4007520000</v>
      </c>
      <c r="BS45" s="215">
        <f t="shared" si="46"/>
        <v>1056</v>
      </c>
      <c r="BT45" s="215">
        <f t="shared" si="26"/>
        <v>400752000</v>
      </c>
      <c r="BU45" s="215">
        <v>9600</v>
      </c>
      <c r="BV45" s="215">
        <f t="shared" si="27"/>
        <v>3643200000</v>
      </c>
      <c r="BW45" s="215">
        <f t="shared" si="47"/>
        <v>960</v>
      </c>
      <c r="BX45" s="215">
        <f t="shared" si="28"/>
        <v>364320000</v>
      </c>
      <c r="BY45" s="215">
        <v>6720.0000000000009</v>
      </c>
      <c r="BZ45" s="215">
        <f t="shared" si="29"/>
        <v>2550240000.0000005</v>
      </c>
      <c r="CA45" s="215">
        <f t="shared" si="48"/>
        <v>672.00000000000011</v>
      </c>
      <c r="CB45" s="215">
        <f t="shared" si="30"/>
        <v>255024000.00000003</v>
      </c>
      <c r="CC45" s="215">
        <f t="shared" si="49"/>
        <v>26880</v>
      </c>
      <c r="CD45" s="215">
        <f t="shared" si="49"/>
        <v>10200960000</v>
      </c>
      <c r="CE45" s="219">
        <f t="shared" si="49"/>
        <v>2688</v>
      </c>
      <c r="CF45" s="219">
        <f t="shared" si="49"/>
        <v>1020096000</v>
      </c>
      <c r="CG45" s="241">
        <f t="shared" si="50"/>
        <v>9600</v>
      </c>
      <c r="CH45" s="241">
        <f t="shared" si="50"/>
        <v>3643200000</v>
      </c>
      <c r="CI45" s="241">
        <f t="shared" si="51"/>
        <v>0</v>
      </c>
      <c r="CJ45" s="241"/>
      <c r="CK45" s="241"/>
      <c r="CL45" s="241"/>
      <c r="CM45" s="241"/>
    </row>
    <row r="46" spans="1:91" ht="18" x14ac:dyDescent="0.35">
      <c r="A46" s="20" t="s">
        <v>8</v>
      </c>
      <c r="B46" s="20">
        <v>13050217</v>
      </c>
      <c r="C46" s="5" t="s">
        <v>205</v>
      </c>
      <c r="D46" s="6" t="s">
        <v>37</v>
      </c>
      <c r="E46" s="6">
        <v>12</v>
      </c>
      <c r="F46" s="6">
        <v>1</v>
      </c>
      <c r="G46" s="7">
        <v>237000</v>
      </c>
      <c r="H46" s="8">
        <f t="shared" si="31"/>
        <v>237000</v>
      </c>
      <c r="I46" s="12">
        <f t="shared" si="52"/>
        <v>13200</v>
      </c>
      <c r="J46" s="13">
        <f t="shared" si="54"/>
        <v>158400</v>
      </c>
      <c r="K46" s="14">
        <v>158400</v>
      </c>
      <c r="L46" s="14">
        <f t="shared" si="1"/>
        <v>37540800000</v>
      </c>
      <c r="M46" s="218">
        <f t="shared" si="2"/>
        <v>11000</v>
      </c>
      <c r="N46" s="218">
        <f t="shared" si="2"/>
        <v>132000</v>
      </c>
      <c r="O46" s="230">
        <v>132000</v>
      </c>
      <c r="P46" s="17">
        <f t="shared" si="3"/>
        <v>31284000000</v>
      </c>
      <c r="Q46" s="237">
        <v>0.2</v>
      </c>
      <c r="R46" s="8">
        <f t="shared" si="4"/>
        <v>26400</v>
      </c>
      <c r="S46" s="212">
        <f t="shared" si="5"/>
        <v>158400</v>
      </c>
      <c r="T46" s="212">
        <f t="shared" si="6"/>
        <v>37540800000</v>
      </c>
      <c r="U46" s="215">
        <v>6600</v>
      </c>
      <c r="V46" s="215">
        <f t="shared" si="7"/>
        <v>1564200000</v>
      </c>
      <c r="W46" s="215">
        <f t="shared" si="32"/>
        <v>1320</v>
      </c>
      <c r="X46" s="215">
        <f t="shared" si="8"/>
        <v>312840000</v>
      </c>
      <c r="Y46" s="221">
        <v>9240</v>
      </c>
      <c r="Z46" s="221">
        <f t="shared" si="9"/>
        <v>2189880000</v>
      </c>
      <c r="AA46" s="221">
        <f t="shared" si="33"/>
        <v>1848</v>
      </c>
      <c r="AB46" s="221">
        <f t="shared" si="10"/>
        <v>437976000</v>
      </c>
      <c r="AC46" s="215">
        <v>9240</v>
      </c>
      <c r="AD46" s="215">
        <f t="shared" si="11"/>
        <v>2189880000</v>
      </c>
      <c r="AE46" s="215">
        <f t="shared" si="34"/>
        <v>1848</v>
      </c>
      <c r="AF46" s="215">
        <f t="shared" si="12"/>
        <v>437976000</v>
      </c>
      <c r="AG46" s="215">
        <f t="shared" si="35"/>
        <v>25080</v>
      </c>
      <c r="AH46" s="215">
        <f t="shared" si="35"/>
        <v>5943960000</v>
      </c>
      <c r="AI46" s="215">
        <f t="shared" si="35"/>
        <v>5016</v>
      </c>
      <c r="AJ46" s="215">
        <f t="shared" si="35"/>
        <v>1188792000</v>
      </c>
      <c r="AK46" s="214">
        <v>9240</v>
      </c>
      <c r="AL46" s="215">
        <f t="shared" si="13"/>
        <v>2189880000</v>
      </c>
      <c r="AM46" s="215">
        <f t="shared" si="36"/>
        <v>1848</v>
      </c>
      <c r="AN46" s="215">
        <f t="shared" si="14"/>
        <v>437976000</v>
      </c>
      <c r="AO46" s="215">
        <v>10560</v>
      </c>
      <c r="AP46" s="215">
        <f t="shared" si="15"/>
        <v>2502720000</v>
      </c>
      <c r="AQ46" s="215">
        <f t="shared" si="37"/>
        <v>2112</v>
      </c>
      <c r="AR46" s="215">
        <f t="shared" si="16"/>
        <v>500544000</v>
      </c>
      <c r="AS46" s="215">
        <v>7920</v>
      </c>
      <c r="AT46" s="215">
        <f t="shared" si="17"/>
        <v>1877040000</v>
      </c>
      <c r="AU46" s="215">
        <f t="shared" si="38"/>
        <v>1584</v>
      </c>
      <c r="AV46" s="215">
        <f t="shared" si="18"/>
        <v>375408000</v>
      </c>
      <c r="AW46" s="215">
        <f t="shared" si="39"/>
        <v>27720</v>
      </c>
      <c r="AX46" s="215">
        <f t="shared" si="39"/>
        <v>6569640000</v>
      </c>
      <c r="AY46" s="215">
        <f t="shared" si="39"/>
        <v>5544</v>
      </c>
      <c r="AZ46" s="215">
        <f t="shared" si="39"/>
        <v>1313928000</v>
      </c>
      <c r="BA46" s="215">
        <v>14520</v>
      </c>
      <c r="BB46" s="215">
        <f t="shared" si="19"/>
        <v>3441240000</v>
      </c>
      <c r="BC46" s="215">
        <f t="shared" si="40"/>
        <v>2904</v>
      </c>
      <c r="BD46" s="215">
        <f t="shared" si="20"/>
        <v>688248000</v>
      </c>
      <c r="BE46" s="214">
        <v>14520</v>
      </c>
      <c r="BF46" s="215">
        <f t="shared" si="21"/>
        <v>3441240000</v>
      </c>
      <c r="BG46" s="215">
        <f t="shared" si="41"/>
        <v>2904</v>
      </c>
      <c r="BH46" s="215">
        <f t="shared" si="22"/>
        <v>688248000</v>
      </c>
      <c r="BI46" s="215">
        <v>13200</v>
      </c>
      <c r="BJ46" s="215">
        <f t="shared" si="23"/>
        <v>3128400000</v>
      </c>
      <c r="BK46" s="215">
        <f t="shared" si="42"/>
        <v>2640</v>
      </c>
      <c r="BL46" s="215">
        <f t="shared" si="24"/>
        <v>625680000</v>
      </c>
      <c r="BM46" s="215">
        <f t="shared" si="43"/>
        <v>42240</v>
      </c>
      <c r="BN46" s="215">
        <f t="shared" si="43"/>
        <v>10010880000</v>
      </c>
      <c r="BO46" s="215">
        <f t="shared" si="44"/>
        <v>688253544</v>
      </c>
      <c r="BP46" s="215">
        <f t="shared" si="45"/>
        <v>2002176000</v>
      </c>
      <c r="BQ46" s="215">
        <v>14520</v>
      </c>
      <c r="BR46" s="215">
        <f t="shared" si="25"/>
        <v>3441240000</v>
      </c>
      <c r="BS46" s="215">
        <f t="shared" si="46"/>
        <v>2904</v>
      </c>
      <c r="BT46" s="215">
        <f t="shared" si="26"/>
        <v>688248000</v>
      </c>
      <c r="BU46" s="215">
        <v>13200</v>
      </c>
      <c r="BV46" s="215">
        <f t="shared" si="27"/>
        <v>3128400000</v>
      </c>
      <c r="BW46" s="215">
        <f t="shared" si="47"/>
        <v>2640</v>
      </c>
      <c r="BX46" s="215">
        <f t="shared" si="28"/>
        <v>625680000</v>
      </c>
      <c r="BY46" s="215">
        <v>9240</v>
      </c>
      <c r="BZ46" s="215">
        <f t="shared" si="29"/>
        <v>2189880000</v>
      </c>
      <c r="CA46" s="215">
        <f t="shared" si="48"/>
        <v>1848</v>
      </c>
      <c r="CB46" s="215">
        <f t="shared" si="30"/>
        <v>437976000</v>
      </c>
      <c r="CC46" s="215">
        <f t="shared" si="49"/>
        <v>36960</v>
      </c>
      <c r="CD46" s="215">
        <f t="shared" si="49"/>
        <v>8759520000</v>
      </c>
      <c r="CE46" s="219">
        <f t="shared" si="49"/>
        <v>7392</v>
      </c>
      <c r="CF46" s="219">
        <f t="shared" si="49"/>
        <v>1751904000</v>
      </c>
      <c r="CG46" s="241">
        <f t="shared" si="50"/>
        <v>26400</v>
      </c>
      <c r="CH46" s="241">
        <f t="shared" si="50"/>
        <v>6256800000</v>
      </c>
      <c r="CI46" s="241">
        <f t="shared" si="51"/>
        <v>0</v>
      </c>
      <c r="CJ46" s="241"/>
      <c r="CK46" s="241"/>
      <c r="CL46" s="241"/>
      <c r="CM46" s="241"/>
    </row>
    <row r="47" spans="1:91" ht="18" x14ac:dyDescent="0.35">
      <c r="A47" s="20" t="s">
        <v>8</v>
      </c>
      <c r="B47" s="20" t="s">
        <v>485</v>
      </c>
      <c r="C47" s="5" t="s">
        <v>208</v>
      </c>
      <c r="D47" s="6" t="s">
        <v>89</v>
      </c>
      <c r="E47" s="6">
        <v>12</v>
      </c>
      <c r="F47" s="6">
        <v>1</v>
      </c>
      <c r="G47" s="7">
        <v>387205</v>
      </c>
      <c r="H47" s="8">
        <f t="shared" si="31"/>
        <v>387205</v>
      </c>
      <c r="I47" s="12">
        <f t="shared" si="52"/>
        <v>7200</v>
      </c>
      <c r="J47" s="13">
        <f t="shared" si="54"/>
        <v>86400</v>
      </c>
      <c r="K47" s="14">
        <v>86400</v>
      </c>
      <c r="L47" s="14">
        <f t="shared" si="1"/>
        <v>33454512000</v>
      </c>
      <c r="M47" s="218">
        <f t="shared" si="2"/>
        <v>5000</v>
      </c>
      <c r="N47" s="218">
        <f t="shared" si="2"/>
        <v>60000</v>
      </c>
      <c r="O47" s="232">
        <v>60000</v>
      </c>
      <c r="P47" s="17">
        <f t="shared" si="3"/>
        <v>23232300000</v>
      </c>
      <c r="Q47" s="237">
        <v>0</v>
      </c>
      <c r="R47" s="8">
        <f t="shared" si="4"/>
        <v>0</v>
      </c>
      <c r="S47" s="212">
        <f t="shared" si="5"/>
        <v>60000</v>
      </c>
      <c r="T47" s="212">
        <f t="shared" si="6"/>
        <v>23232300000</v>
      </c>
      <c r="U47" s="215">
        <v>3000</v>
      </c>
      <c r="V47" s="215">
        <f t="shared" si="7"/>
        <v>1161615000</v>
      </c>
      <c r="W47" s="215">
        <f t="shared" si="32"/>
        <v>0</v>
      </c>
      <c r="X47" s="215">
        <f t="shared" si="8"/>
        <v>0</v>
      </c>
      <c r="Y47" s="221">
        <v>4200</v>
      </c>
      <c r="Z47" s="221">
        <f t="shared" si="9"/>
        <v>1626261000</v>
      </c>
      <c r="AA47" s="221">
        <f t="shared" si="33"/>
        <v>0</v>
      </c>
      <c r="AB47" s="221">
        <f t="shared" si="10"/>
        <v>0</v>
      </c>
      <c r="AC47" s="215">
        <v>4200</v>
      </c>
      <c r="AD47" s="215">
        <f t="shared" si="11"/>
        <v>1626261000</v>
      </c>
      <c r="AE47" s="215">
        <f t="shared" si="34"/>
        <v>0</v>
      </c>
      <c r="AF47" s="215">
        <f t="shared" si="12"/>
        <v>0</v>
      </c>
      <c r="AG47" s="215">
        <f t="shared" si="35"/>
        <v>11400</v>
      </c>
      <c r="AH47" s="215">
        <f t="shared" si="35"/>
        <v>4414137000</v>
      </c>
      <c r="AI47" s="215">
        <f t="shared" si="35"/>
        <v>0</v>
      </c>
      <c r="AJ47" s="215">
        <f t="shared" si="35"/>
        <v>0</v>
      </c>
      <c r="AK47" s="214">
        <v>4200</v>
      </c>
      <c r="AL47" s="215">
        <f t="shared" si="13"/>
        <v>1626261000</v>
      </c>
      <c r="AM47" s="215">
        <f t="shared" si="36"/>
        <v>0</v>
      </c>
      <c r="AN47" s="215">
        <f t="shared" si="14"/>
        <v>0</v>
      </c>
      <c r="AO47" s="215">
        <v>4800</v>
      </c>
      <c r="AP47" s="215">
        <f t="shared" si="15"/>
        <v>1858584000</v>
      </c>
      <c r="AQ47" s="215">
        <f t="shared" si="37"/>
        <v>0</v>
      </c>
      <c r="AR47" s="215">
        <f t="shared" si="16"/>
        <v>0</v>
      </c>
      <c r="AS47" s="215">
        <v>3600</v>
      </c>
      <c r="AT47" s="215">
        <f t="shared" si="17"/>
        <v>1393938000</v>
      </c>
      <c r="AU47" s="215">
        <f t="shared" si="38"/>
        <v>0</v>
      </c>
      <c r="AV47" s="215">
        <f t="shared" si="18"/>
        <v>0</v>
      </c>
      <c r="AW47" s="215">
        <f t="shared" si="39"/>
        <v>12600</v>
      </c>
      <c r="AX47" s="215">
        <f t="shared" si="39"/>
        <v>4878783000</v>
      </c>
      <c r="AY47" s="215">
        <f t="shared" si="39"/>
        <v>0</v>
      </c>
      <c r="AZ47" s="215">
        <f t="shared" si="39"/>
        <v>0</v>
      </c>
      <c r="BA47" s="215">
        <v>6600</v>
      </c>
      <c r="BB47" s="215">
        <f t="shared" si="19"/>
        <v>2555553000</v>
      </c>
      <c r="BC47" s="215">
        <f t="shared" si="40"/>
        <v>0</v>
      </c>
      <c r="BD47" s="215">
        <f t="shared" si="20"/>
        <v>0</v>
      </c>
      <c r="BE47" s="214">
        <v>6600</v>
      </c>
      <c r="BF47" s="215">
        <f t="shared" si="21"/>
        <v>2555553000</v>
      </c>
      <c r="BG47" s="215">
        <f t="shared" si="41"/>
        <v>0</v>
      </c>
      <c r="BH47" s="215">
        <f t="shared" si="22"/>
        <v>0</v>
      </c>
      <c r="BI47" s="215">
        <v>6000</v>
      </c>
      <c r="BJ47" s="215">
        <f t="shared" si="23"/>
        <v>2323230000</v>
      </c>
      <c r="BK47" s="215">
        <f t="shared" si="42"/>
        <v>0</v>
      </c>
      <c r="BL47" s="215">
        <f t="shared" si="24"/>
        <v>0</v>
      </c>
      <c r="BM47" s="215">
        <f t="shared" si="43"/>
        <v>19200</v>
      </c>
      <c r="BN47" s="215">
        <f t="shared" si="43"/>
        <v>7434336000</v>
      </c>
      <c r="BO47" s="215">
        <f t="shared" si="44"/>
        <v>0</v>
      </c>
      <c r="BP47" s="215">
        <f t="shared" si="45"/>
        <v>0</v>
      </c>
      <c r="BQ47" s="215">
        <v>6600</v>
      </c>
      <c r="BR47" s="215">
        <f t="shared" si="25"/>
        <v>2555553000</v>
      </c>
      <c r="BS47" s="215">
        <f t="shared" si="46"/>
        <v>0</v>
      </c>
      <c r="BT47" s="215">
        <f t="shared" si="26"/>
        <v>0</v>
      </c>
      <c r="BU47" s="215">
        <v>6000</v>
      </c>
      <c r="BV47" s="215">
        <f t="shared" si="27"/>
        <v>2323230000</v>
      </c>
      <c r="BW47" s="215">
        <f t="shared" si="47"/>
        <v>0</v>
      </c>
      <c r="BX47" s="215">
        <f t="shared" si="28"/>
        <v>0</v>
      </c>
      <c r="BY47" s="215">
        <v>4200</v>
      </c>
      <c r="BZ47" s="215">
        <f t="shared" si="29"/>
        <v>1626261000</v>
      </c>
      <c r="CA47" s="215">
        <f t="shared" si="48"/>
        <v>0</v>
      </c>
      <c r="CB47" s="215">
        <f t="shared" si="30"/>
        <v>0</v>
      </c>
      <c r="CC47" s="215">
        <f t="shared" si="49"/>
        <v>16800</v>
      </c>
      <c r="CD47" s="215">
        <f t="shared" si="49"/>
        <v>6505044000</v>
      </c>
      <c r="CE47" s="219">
        <f t="shared" si="49"/>
        <v>0</v>
      </c>
      <c r="CF47" s="219">
        <f t="shared" si="49"/>
        <v>0</v>
      </c>
      <c r="CG47" s="241">
        <f t="shared" si="50"/>
        <v>0</v>
      </c>
      <c r="CH47" s="241">
        <f t="shared" si="50"/>
        <v>0</v>
      </c>
      <c r="CI47" s="241">
        <f t="shared" si="51"/>
        <v>0</v>
      </c>
      <c r="CJ47" s="241"/>
      <c r="CK47" s="241"/>
      <c r="CL47" s="241"/>
      <c r="CM47" s="241"/>
    </row>
    <row r="48" spans="1:91" ht="18" x14ac:dyDescent="0.35">
      <c r="A48" s="20" t="s">
        <v>8</v>
      </c>
      <c r="B48" s="20">
        <v>13050310</v>
      </c>
      <c r="C48" s="5" t="s">
        <v>213</v>
      </c>
      <c r="D48" s="6" t="s">
        <v>214</v>
      </c>
      <c r="E48" s="6">
        <v>12</v>
      </c>
      <c r="F48" s="6">
        <v>1</v>
      </c>
      <c r="G48" s="7">
        <v>319940</v>
      </c>
      <c r="H48" s="8">
        <f t="shared" si="31"/>
        <v>319940</v>
      </c>
      <c r="I48" s="12">
        <f t="shared" si="52"/>
        <v>7200</v>
      </c>
      <c r="J48" s="13">
        <f t="shared" si="54"/>
        <v>86400</v>
      </c>
      <c r="K48" s="14">
        <v>86400</v>
      </c>
      <c r="L48" s="14">
        <f t="shared" si="1"/>
        <v>27642816000</v>
      </c>
      <c r="M48" s="218">
        <f t="shared" si="2"/>
        <v>8000</v>
      </c>
      <c r="N48" s="218">
        <f t="shared" si="2"/>
        <v>96000</v>
      </c>
      <c r="O48" s="230">
        <v>96000</v>
      </c>
      <c r="P48" s="17">
        <f t="shared" si="3"/>
        <v>30714240000</v>
      </c>
      <c r="Q48" s="237">
        <v>0.2</v>
      </c>
      <c r="R48" s="8">
        <f t="shared" si="4"/>
        <v>19200</v>
      </c>
      <c r="S48" s="212">
        <f t="shared" si="5"/>
        <v>115200</v>
      </c>
      <c r="T48" s="212">
        <f t="shared" si="6"/>
        <v>36857088000</v>
      </c>
      <c r="U48" s="215">
        <v>4800</v>
      </c>
      <c r="V48" s="215">
        <f t="shared" si="7"/>
        <v>1535712000</v>
      </c>
      <c r="W48" s="215">
        <f t="shared" si="32"/>
        <v>960</v>
      </c>
      <c r="X48" s="215">
        <f t="shared" si="8"/>
        <v>307142400</v>
      </c>
      <c r="Y48" s="221">
        <v>6720.0000000000009</v>
      </c>
      <c r="Z48" s="221">
        <f t="shared" si="9"/>
        <v>2149996800.0000005</v>
      </c>
      <c r="AA48" s="221">
        <f t="shared" si="33"/>
        <v>1344.0000000000002</v>
      </c>
      <c r="AB48" s="221">
        <f t="shared" si="10"/>
        <v>429999360.00000006</v>
      </c>
      <c r="AC48" s="215">
        <v>6720.0000000000009</v>
      </c>
      <c r="AD48" s="215">
        <f t="shared" si="11"/>
        <v>2149996800.0000005</v>
      </c>
      <c r="AE48" s="215">
        <f t="shared" si="34"/>
        <v>1344.0000000000002</v>
      </c>
      <c r="AF48" s="215">
        <f t="shared" si="12"/>
        <v>429999360.00000006</v>
      </c>
      <c r="AG48" s="215">
        <f t="shared" si="35"/>
        <v>18240</v>
      </c>
      <c r="AH48" s="215">
        <f t="shared" si="35"/>
        <v>5835705600.000001</v>
      </c>
      <c r="AI48" s="215">
        <f t="shared" si="35"/>
        <v>3648.0000000000005</v>
      </c>
      <c r="AJ48" s="215">
        <f t="shared" si="35"/>
        <v>1167141120</v>
      </c>
      <c r="AK48" s="214">
        <v>6720.0000000000009</v>
      </c>
      <c r="AL48" s="215">
        <f t="shared" si="13"/>
        <v>2149996800.0000005</v>
      </c>
      <c r="AM48" s="215">
        <f t="shared" si="36"/>
        <v>1344.0000000000002</v>
      </c>
      <c r="AN48" s="215">
        <f t="shared" si="14"/>
        <v>429999360.00000006</v>
      </c>
      <c r="AO48" s="215">
        <v>7680</v>
      </c>
      <c r="AP48" s="215">
        <f t="shared" si="15"/>
        <v>2457139200</v>
      </c>
      <c r="AQ48" s="215">
        <f t="shared" si="37"/>
        <v>1536</v>
      </c>
      <c r="AR48" s="215">
        <f t="shared" si="16"/>
        <v>491427840</v>
      </c>
      <c r="AS48" s="215">
        <v>5760</v>
      </c>
      <c r="AT48" s="215">
        <f t="shared" si="17"/>
        <v>1842854400</v>
      </c>
      <c r="AU48" s="215">
        <f t="shared" si="38"/>
        <v>1152</v>
      </c>
      <c r="AV48" s="215">
        <f t="shared" si="18"/>
        <v>368570880</v>
      </c>
      <c r="AW48" s="215">
        <f t="shared" si="39"/>
        <v>20160</v>
      </c>
      <c r="AX48" s="215">
        <f t="shared" si="39"/>
        <v>6449990400</v>
      </c>
      <c r="AY48" s="215">
        <f t="shared" si="39"/>
        <v>4032</v>
      </c>
      <c r="AZ48" s="215">
        <f t="shared" si="39"/>
        <v>1289998080</v>
      </c>
      <c r="BA48" s="215">
        <v>10560</v>
      </c>
      <c r="BB48" s="215">
        <f t="shared" si="19"/>
        <v>3378566400</v>
      </c>
      <c r="BC48" s="215">
        <f t="shared" si="40"/>
        <v>2112</v>
      </c>
      <c r="BD48" s="215">
        <f t="shared" si="20"/>
        <v>675713280</v>
      </c>
      <c r="BE48" s="214">
        <v>10560</v>
      </c>
      <c r="BF48" s="215">
        <f t="shared" si="21"/>
        <v>3378566400</v>
      </c>
      <c r="BG48" s="215">
        <f t="shared" si="41"/>
        <v>2112</v>
      </c>
      <c r="BH48" s="215">
        <f t="shared" si="22"/>
        <v>675713280</v>
      </c>
      <c r="BI48" s="215">
        <v>9600</v>
      </c>
      <c r="BJ48" s="215">
        <f t="shared" si="23"/>
        <v>3071424000</v>
      </c>
      <c r="BK48" s="215">
        <f t="shared" si="42"/>
        <v>1920</v>
      </c>
      <c r="BL48" s="215">
        <f t="shared" si="24"/>
        <v>614284800</v>
      </c>
      <c r="BM48" s="215">
        <f t="shared" si="43"/>
        <v>30720</v>
      </c>
      <c r="BN48" s="215">
        <f t="shared" si="43"/>
        <v>9828556800</v>
      </c>
      <c r="BO48" s="215">
        <f t="shared" si="44"/>
        <v>675717312</v>
      </c>
      <c r="BP48" s="215">
        <f t="shared" si="45"/>
        <v>1965711360</v>
      </c>
      <c r="BQ48" s="215">
        <v>10560</v>
      </c>
      <c r="BR48" s="215">
        <f t="shared" si="25"/>
        <v>3378566400</v>
      </c>
      <c r="BS48" s="215">
        <f t="shared" si="46"/>
        <v>2112</v>
      </c>
      <c r="BT48" s="215">
        <f t="shared" si="26"/>
        <v>675713280</v>
      </c>
      <c r="BU48" s="215">
        <v>9600</v>
      </c>
      <c r="BV48" s="215">
        <f t="shared" si="27"/>
        <v>3071424000</v>
      </c>
      <c r="BW48" s="215">
        <f t="shared" si="47"/>
        <v>1920</v>
      </c>
      <c r="BX48" s="215">
        <f t="shared" si="28"/>
        <v>614284800</v>
      </c>
      <c r="BY48" s="215">
        <v>6720.0000000000009</v>
      </c>
      <c r="BZ48" s="215">
        <f t="shared" si="29"/>
        <v>2149996800.0000005</v>
      </c>
      <c r="CA48" s="215">
        <f t="shared" si="48"/>
        <v>1344.0000000000002</v>
      </c>
      <c r="CB48" s="215">
        <f t="shared" si="30"/>
        <v>429999360.00000006</v>
      </c>
      <c r="CC48" s="215">
        <f t="shared" si="49"/>
        <v>26880</v>
      </c>
      <c r="CD48" s="215">
        <f t="shared" si="49"/>
        <v>8599987200</v>
      </c>
      <c r="CE48" s="219">
        <f t="shared" si="49"/>
        <v>5376</v>
      </c>
      <c r="CF48" s="219">
        <f t="shared" si="49"/>
        <v>1719997440</v>
      </c>
      <c r="CG48" s="241">
        <f t="shared" si="50"/>
        <v>19200</v>
      </c>
      <c r="CH48" s="241">
        <f t="shared" si="50"/>
        <v>6142848000</v>
      </c>
      <c r="CI48" s="241">
        <f t="shared" si="51"/>
        <v>0</v>
      </c>
      <c r="CJ48" s="241"/>
      <c r="CK48" s="241"/>
      <c r="CL48" s="241"/>
      <c r="CM48" s="241"/>
    </row>
    <row r="49" spans="1:137" ht="18" x14ac:dyDescent="0.35">
      <c r="A49" s="20" t="s">
        <v>8</v>
      </c>
      <c r="B49" s="20">
        <v>13050314</v>
      </c>
      <c r="C49" s="5" t="s">
        <v>215</v>
      </c>
      <c r="D49" s="6" t="s">
        <v>216</v>
      </c>
      <c r="E49" s="6">
        <v>12</v>
      </c>
      <c r="F49" s="6">
        <v>1</v>
      </c>
      <c r="G49" s="7">
        <v>319940</v>
      </c>
      <c r="H49" s="8">
        <f t="shared" si="31"/>
        <v>319940</v>
      </c>
      <c r="I49" s="12">
        <f t="shared" si="52"/>
        <v>5760</v>
      </c>
      <c r="J49" s="13">
        <f t="shared" si="54"/>
        <v>69120</v>
      </c>
      <c r="K49" s="14">
        <v>69120</v>
      </c>
      <c r="L49" s="14">
        <f t="shared" si="1"/>
        <v>22114252800</v>
      </c>
      <c r="M49" s="218">
        <f t="shared" si="2"/>
        <v>7000</v>
      </c>
      <c r="N49" s="218">
        <f t="shared" si="2"/>
        <v>84000</v>
      </c>
      <c r="O49" s="230">
        <v>84000</v>
      </c>
      <c r="P49" s="17">
        <f t="shared" si="3"/>
        <v>26874960000</v>
      </c>
      <c r="Q49" s="237">
        <v>0.2</v>
      </c>
      <c r="R49" s="8">
        <f t="shared" si="4"/>
        <v>16800</v>
      </c>
      <c r="S49" s="212">
        <f t="shared" si="5"/>
        <v>100800</v>
      </c>
      <c r="T49" s="212">
        <f t="shared" si="6"/>
        <v>32249952000</v>
      </c>
      <c r="U49" s="215">
        <v>4200</v>
      </c>
      <c r="V49" s="215">
        <f t="shared" si="7"/>
        <v>1343748000</v>
      </c>
      <c r="W49" s="215">
        <f t="shared" si="32"/>
        <v>840</v>
      </c>
      <c r="X49" s="215">
        <f t="shared" si="8"/>
        <v>268749600</v>
      </c>
      <c r="Y49" s="221">
        <v>5880.0000000000009</v>
      </c>
      <c r="Z49" s="221">
        <f t="shared" si="9"/>
        <v>1881247200.0000002</v>
      </c>
      <c r="AA49" s="221">
        <f t="shared" si="33"/>
        <v>1176.0000000000002</v>
      </c>
      <c r="AB49" s="221">
        <f t="shared" si="10"/>
        <v>376249440.00000006</v>
      </c>
      <c r="AC49" s="215">
        <v>5880.0000000000009</v>
      </c>
      <c r="AD49" s="215">
        <f t="shared" si="11"/>
        <v>1881247200.0000002</v>
      </c>
      <c r="AE49" s="215">
        <f t="shared" si="34"/>
        <v>1176.0000000000002</v>
      </c>
      <c r="AF49" s="215">
        <f t="shared" si="12"/>
        <v>376249440.00000006</v>
      </c>
      <c r="AG49" s="215">
        <f t="shared" si="35"/>
        <v>15960.000000000002</v>
      </c>
      <c r="AH49" s="215">
        <f t="shared" si="35"/>
        <v>5106242400</v>
      </c>
      <c r="AI49" s="215">
        <f t="shared" si="35"/>
        <v>3192.0000000000005</v>
      </c>
      <c r="AJ49" s="215">
        <f t="shared" si="35"/>
        <v>1021248480.0000001</v>
      </c>
      <c r="AK49" s="214">
        <v>5880.0000000000009</v>
      </c>
      <c r="AL49" s="215">
        <f t="shared" si="13"/>
        <v>1881247200.0000002</v>
      </c>
      <c r="AM49" s="215">
        <f t="shared" si="36"/>
        <v>1176.0000000000002</v>
      </c>
      <c r="AN49" s="215">
        <f t="shared" si="14"/>
        <v>376249440.00000006</v>
      </c>
      <c r="AO49" s="215">
        <v>6720</v>
      </c>
      <c r="AP49" s="215">
        <f t="shared" si="15"/>
        <v>2149996800</v>
      </c>
      <c r="AQ49" s="215">
        <f t="shared" si="37"/>
        <v>1344</v>
      </c>
      <c r="AR49" s="215">
        <f t="shared" si="16"/>
        <v>429999360</v>
      </c>
      <c r="AS49" s="215">
        <v>5040</v>
      </c>
      <c r="AT49" s="215">
        <f t="shared" si="17"/>
        <v>1612497600</v>
      </c>
      <c r="AU49" s="215">
        <f t="shared" si="38"/>
        <v>1008</v>
      </c>
      <c r="AV49" s="215">
        <f t="shared" si="18"/>
        <v>322499520</v>
      </c>
      <c r="AW49" s="215">
        <f t="shared" si="39"/>
        <v>17640</v>
      </c>
      <c r="AX49" s="215">
        <f t="shared" si="39"/>
        <v>5643741600</v>
      </c>
      <c r="AY49" s="215">
        <f t="shared" si="39"/>
        <v>3528</v>
      </c>
      <c r="AZ49" s="215">
        <f t="shared" si="39"/>
        <v>1128748320</v>
      </c>
      <c r="BA49" s="215">
        <v>9240</v>
      </c>
      <c r="BB49" s="215">
        <f t="shared" si="19"/>
        <v>2956245600</v>
      </c>
      <c r="BC49" s="215">
        <f t="shared" si="40"/>
        <v>1848</v>
      </c>
      <c r="BD49" s="215">
        <f t="shared" si="20"/>
        <v>591249120</v>
      </c>
      <c r="BE49" s="214">
        <v>9240</v>
      </c>
      <c r="BF49" s="215">
        <f t="shared" si="21"/>
        <v>2956245600</v>
      </c>
      <c r="BG49" s="215">
        <f t="shared" si="41"/>
        <v>1848</v>
      </c>
      <c r="BH49" s="215">
        <f t="shared" si="22"/>
        <v>591249120</v>
      </c>
      <c r="BI49" s="215">
        <v>8400</v>
      </c>
      <c r="BJ49" s="215">
        <f t="shared" si="23"/>
        <v>2687496000</v>
      </c>
      <c r="BK49" s="215">
        <f t="shared" si="42"/>
        <v>1680</v>
      </c>
      <c r="BL49" s="215">
        <f t="shared" si="24"/>
        <v>537499200</v>
      </c>
      <c r="BM49" s="215">
        <f t="shared" si="43"/>
        <v>26880</v>
      </c>
      <c r="BN49" s="215">
        <f t="shared" si="43"/>
        <v>8599987200</v>
      </c>
      <c r="BO49" s="215">
        <f t="shared" si="44"/>
        <v>591252648</v>
      </c>
      <c r="BP49" s="215">
        <f t="shared" si="45"/>
        <v>1719997440</v>
      </c>
      <c r="BQ49" s="215">
        <v>9240</v>
      </c>
      <c r="BR49" s="215">
        <f t="shared" si="25"/>
        <v>2956245600</v>
      </c>
      <c r="BS49" s="215">
        <f t="shared" si="46"/>
        <v>1848</v>
      </c>
      <c r="BT49" s="215">
        <f t="shared" si="26"/>
        <v>591249120</v>
      </c>
      <c r="BU49" s="215">
        <v>8400</v>
      </c>
      <c r="BV49" s="215">
        <f t="shared" si="27"/>
        <v>2687496000</v>
      </c>
      <c r="BW49" s="215">
        <f t="shared" si="47"/>
        <v>1680</v>
      </c>
      <c r="BX49" s="215">
        <f t="shared" si="28"/>
        <v>537499200</v>
      </c>
      <c r="BY49" s="215">
        <v>5880.0000000000009</v>
      </c>
      <c r="BZ49" s="215">
        <f t="shared" si="29"/>
        <v>1881247200.0000002</v>
      </c>
      <c r="CA49" s="215">
        <f t="shared" si="48"/>
        <v>1176.0000000000002</v>
      </c>
      <c r="CB49" s="215">
        <f t="shared" si="30"/>
        <v>376249440.00000006</v>
      </c>
      <c r="CC49" s="215">
        <f t="shared" si="49"/>
        <v>23520</v>
      </c>
      <c r="CD49" s="215">
        <f t="shared" si="49"/>
        <v>7524988800</v>
      </c>
      <c r="CE49" s="219">
        <f t="shared" si="49"/>
        <v>4704</v>
      </c>
      <c r="CF49" s="219">
        <f t="shared" si="49"/>
        <v>1504997760</v>
      </c>
      <c r="CG49" s="241">
        <f t="shared" si="50"/>
        <v>16800</v>
      </c>
      <c r="CH49" s="241">
        <f t="shared" si="50"/>
        <v>5374992000</v>
      </c>
      <c r="CI49" s="241">
        <f t="shared" si="51"/>
        <v>0</v>
      </c>
      <c r="CJ49" s="241"/>
      <c r="CK49" s="241"/>
      <c r="CL49" s="241"/>
      <c r="CM49" s="241"/>
    </row>
    <row r="50" spans="1:137" ht="38.25" customHeight="1" x14ac:dyDescent="0.35">
      <c r="A50" s="20" t="s">
        <v>8</v>
      </c>
      <c r="B50" s="20">
        <v>13050309</v>
      </c>
      <c r="C50" s="91" t="s">
        <v>209</v>
      </c>
      <c r="D50" s="6" t="s">
        <v>217</v>
      </c>
      <c r="E50" s="6">
        <v>12</v>
      </c>
      <c r="F50" s="6">
        <v>1</v>
      </c>
      <c r="G50" s="7">
        <v>744047.61904761917</v>
      </c>
      <c r="H50" s="8">
        <f t="shared" si="31"/>
        <v>744047.61904761917</v>
      </c>
      <c r="I50" s="12">
        <f t="shared" si="52"/>
        <v>21600</v>
      </c>
      <c r="J50" s="13">
        <f t="shared" si="54"/>
        <v>259200</v>
      </c>
      <c r="K50" s="14">
        <v>259200</v>
      </c>
      <c r="L50" s="14">
        <f t="shared" si="1"/>
        <v>192857142857.14288</v>
      </c>
      <c r="M50" s="218">
        <f t="shared" si="2"/>
        <v>10000</v>
      </c>
      <c r="N50" s="218">
        <f t="shared" si="2"/>
        <v>120000</v>
      </c>
      <c r="O50" s="232">
        <v>120000</v>
      </c>
      <c r="P50" s="17">
        <f t="shared" si="3"/>
        <v>89285714285.714294</v>
      </c>
      <c r="Q50" s="237">
        <v>0.1</v>
      </c>
      <c r="R50" s="8">
        <f t="shared" si="4"/>
        <v>12000</v>
      </c>
      <c r="S50" s="212">
        <f t="shared" si="5"/>
        <v>132000</v>
      </c>
      <c r="T50" s="212">
        <f t="shared" si="6"/>
        <v>98214285714.285736</v>
      </c>
      <c r="U50" s="215">
        <v>6000</v>
      </c>
      <c r="V50" s="215">
        <f t="shared" si="7"/>
        <v>4464285714.2857151</v>
      </c>
      <c r="W50" s="215">
        <f t="shared" si="32"/>
        <v>600</v>
      </c>
      <c r="X50" s="215">
        <f t="shared" si="8"/>
        <v>446428571.42857152</v>
      </c>
      <c r="Y50" s="221">
        <v>8400</v>
      </c>
      <c r="Z50" s="221">
        <f t="shared" si="9"/>
        <v>6250000000.000001</v>
      </c>
      <c r="AA50" s="221">
        <f t="shared" si="33"/>
        <v>840</v>
      </c>
      <c r="AB50" s="221">
        <f t="shared" si="10"/>
        <v>625000000.00000012</v>
      </c>
      <c r="AC50" s="215">
        <v>8400</v>
      </c>
      <c r="AD50" s="215">
        <f t="shared" si="11"/>
        <v>6250000000.000001</v>
      </c>
      <c r="AE50" s="215">
        <f t="shared" si="34"/>
        <v>840</v>
      </c>
      <c r="AF50" s="215">
        <f t="shared" si="12"/>
        <v>625000000.00000012</v>
      </c>
      <c r="AG50" s="215">
        <f t="shared" si="35"/>
        <v>22800</v>
      </c>
      <c r="AH50" s="215">
        <f t="shared" si="35"/>
        <v>16964285714.285717</v>
      </c>
      <c r="AI50" s="215">
        <f t="shared" si="35"/>
        <v>2280</v>
      </c>
      <c r="AJ50" s="215">
        <f t="shared" si="35"/>
        <v>1696428571.4285717</v>
      </c>
      <c r="AK50" s="214">
        <v>8400</v>
      </c>
      <c r="AL50" s="215">
        <f t="shared" si="13"/>
        <v>6250000000.000001</v>
      </c>
      <c r="AM50" s="215">
        <f t="shared" si="36"/>
        <v>840</v>
      </c>
      <c r="AN50" s="215">
        <f t="shared" si="14"/>
        <v>625000000.00000012</v>
      </c>
      <c r="AO50" s="215">
        <v>9600</v>
      </c>
      <c r="AP50" s="215">
        <f t="shared" si="15"/>
        <v>7142857142.8571444</v>
      </c>
      <c r="AQ50" s="215">
        <f t="shared" si="37"/>
        <v>960</v>
      </c>
      <c r="AR50" s="215">
        <f t="shared" si="16"/>
        <v>714285714.28571439</v>
      </c>
      <c r="AS50" s="215">
        <v>7200</v>
      </c>
      <c r="AT50" s="215">
        <f t="shared" si="17"/>
        <v>5357142857.1428576</v>
      </c>
      <c r="AU50" s="215">
        <f t="shared" si="38"/>
        <v>720</v>
      </c>
      <c r="AV50" s="215">
        <f t="shared" si="18"/>
        <v>535714285.71428579</v>
      </c>
      <c r="AW50" s="215">
        <f t="shared" si="39"/>
        <v>25200</v>
      </c>
      <c r="AX50" s="215">
        <f t="shared" si="39"/>
        <v>18750000000.000004</v>
      </c>
      <c r="AY50" s="215">
        <f t="shared" si="39"/>
        <v>2520</v>
      </c>
      <c r="AZ50" s="215">
        <f t="shared" si="39"/>
        <v>1875000000.0000005</v>
      </c>
      <c r="BA50" s="215">
        <v>13200</v>
      </c>
      <c r="BB50" s="215">
        <f t="shared" si="19"/>
        <v>9821428571.4285736</v>
      </c>
      <c r="BC50" s="215">
        <f t="shared" si="40"/>
        <v>1320</v>
      </c>
      <c r="BD50" s="215">
        <f t="shared" si="20"/>
        <v>982142857.14285731</v>
      </c>
      <c r="BE50" s="214">
        <v>13200</v>
      </c>
      <c r="BF50" s="215">
        <f t="shared" si="21"/>
        <v>9821428571.4285736</v>
      </c>
      <c r="BG50" s="215">
        <f t="shared" si="41"/>
        <v>1320</v>
      </c>
      <c r="BH50" s="215">
        <f t="shared" si="22"/>
        <v>982142857.14285731</v>
      </c>
      <c r="BI50" s="215">
        <v>12000</v>
      </c>
      <c r="BJ50" s="215">
        <f t="shared" si="23"/>
        <v>8928571428.5714302</v>
      </c>
      <c r="BK50" s="215">
        <f t="shared" si="42"/>
        <v>1200</v>
      </c>
      <c r="BL50" s="215">
        <f t="shared" si="24"/>
        <v>892857142.85714304</v>
      </c>
      <c r="BM50" s="215">
        <f t="shared" si="43"/>
        <v>38400</v>
      </c>
      <c r="BN50" s="215">
        <f t="shared" si="43"/>
        <v>28571428571.428577</v>
      </c>
      <c r="BO50" s="215">
        <f t="shared" si="44"/>
        <v>982145377.14285731</v>
      </c>
      <c r="BP50" s="215">
        <f t="shared" si="45"/>
        <v>2857142857.1428576</v>
      </c>
      <c r="BQ50" s="215">
        <v>13200</v>
      </c>
      <c r="BR50" s="215">
        <f t="shared" si="25"/>
        <v>9821428571.4285736</v>
      </c>
      <c r="BS50" s="215">
        <f t="shared" si="46"/>
        <v>1320</v>
      </c>
      <c r="BT50" s="215">
        <f t="shared" si="26"/>
        <v>982142857.14285731</v>
      </c>
      <c r="BU50" s="215">
        <v>12000</v>
      </c>
      <c r="BV50" s="215">
        <f t="shared" si="27"/>
        <v>8928571428.5714302</v>
      </c>
      <c r="BW50" s="215">
        <f t="shared" si="47"/>
        <v>1200</v>
      </c>
      <c r="BX50" s="215">
        <f t="shared" si="28"/>
        <v>892857142.85714304</v>
      </c>
      <c r="BY50" s="215">
        <v>8400</v>
      </c>
      <c r="BZ50" s="215">
        <f t="shared" si="29"/>
        <v>6250000000.000001</v>
      </c>
      <c r="CA50" s="215">
        <f t="shared" si="48"/>
        <v>840</v>
      </c>
      <c r="CB50" s="215">
        <f t="shared" si="30"/>
        <v>625000000.00000012</v>
      </c>
      <c r="CC50" s="215">
        <f t="shared" si="49"/>
        <v>33600</v>
      </c>
      <c r="CD50" s="215">
        <f t="shared" si="49"/>
        <v>25000000000.000004</v>
      </c>
      <c r="CE50" s="219">
        <f t="shared" si="49"/>
        <v>3360</v>
      </c>
      <c r="CF50" s="219">
        <f t="shared" si="49"/>
        <v>2500000000.0000005</v>
      </c>
      <c r="CG50" s="241">
        <f t="shared" si="50"/>
        <v>12000</v>
      </c>
      <c r="CH50" s="241">
        <f t="shared" si="50"/>
        <v>8928571428.5714302</v>
      </c>
      <c r="CI50" s="241">
        <f t="shared" si="51"/>
        <v>0</v>
      </c>
      <c r="CJ50" s="241"/>
      <c r="CK50" s="241"/>
      <c r="CL50" s="241"/>
      <c r="CM50" s="241"/>
    </row>
    <row r="51" spans="1:137" ht="18" x14ac:dyDescent="0.35">
      <c r="A51" s="20" t="s">
        <v>8</v>
      </c>
      <c r="B51" s="20">
        <v>13050214</v>
      </c>
      <c r="C51" s="5" t="s">
        <v>210</v>
      </c>
      <c r="D51" s="6" t="s">
        <v>542</v>
      </c>
      <c r="E51" s="6">
        <v>12</v>
      </c>
      <c r="F51" s="6">
        <v>1</v>
      </c>
      <c r="G51" s="7">
        <v>1041667</v>
      </c>
      <c r="H51" s="8">
        <f t="shared" si="31"/>
        <v>1041667</v>
      </c>
      <c r="I51" s="12">
        <f t="shared" si="52"/>
        <v>2160</v>
      </c>
      <c r="J51" s="13">
        <f t="shared" si="54"/>
        <v>25920</v>
      </c>
      <c r="K51" s="14">
        <v>25920</v>
      </c>
      <c r="L51" s="14">
        <f t="shared" si="1"/>
        <v>27000008640</v>
      </c>
      <c r="M51" s="218">
        <f t="shared" si="2"/>
        <v>0</v>
      </c>
      <c r="N51" s="218">
        <f t="shared" si="2"/>
        <v>0</v>
      </c>
      <c r="O51" s="236">
        <v>0</v>
      </c>
      <c r="P51" s="17">
        <f t="shared" si="3"/>
        <v>0</v>
      </c>
      <c r="Q51" s="237">
        <v>1</v>
      </c>
      <c r="R51" s="8">
        <f t="shared" si="4"/>
        <v>0</v>
      </c>
      <c r="S51" s="212">
        <f t="shared" si="5"/>
        <v>0</v>
      </c>
      <c r="T51" s="212">
        <f t="shared" si="6"/>
        <v>0</v>
      </c>
      <c r="U51" s="215">
        <v>0</v>
      </c>
      <c r="V51" s="215">
        <f t="shared" si="7"/>
        <v>0</v>
      </c>
      <c r="W51" s="215">
        <f t="shared" si="32"/>
        <v>0</v>
      </c>
      <c r="X51" s="215">
        <f t="shared" si="8"/>
        <v>0</v>
      </c>
      <c r="Y51" s="221">
        <v>0</v>
      </c>
      <c r="Z51" s="221">
        <f t="shared" si="9"/>
        <v>0</v>
      </c>
      <c r="AA51" s="221">
        <f t="shared" si="33"/>
        <v>0</v>
      </c>
      <c r="AB51" s="221">
        <f t="shared" si="10"/>
        <v>0</v>
      </c>
      <c r="AC51" s="215">
        <v>0</v>
      </c>
      <c r="AD51" s="215">
        <f t="shared" si="11"/>
        <v>0</v>
      </c>
      <c r="AE51" s="215">
        <f t="shared" si="34"/>
        <v>0</v>
      </c>
      <c r="AF51" s="215">
        <f t="shared" si="12"/>
        <v>0</v>
      </c>
      <c r="AG51" s="215">
        <f t="shared" si="35"/>
        <v>0</v>
      </c>
      <c r="AH51" s="215">
        <f t="shared" si="35"/>
        <v>0</v>
      </c>
      <c r="AI51" s="215">
        <f t="shared" si="35"/>
        <v>0</v>
      </c>
      <c r="AJ51" s="215">
        <f t="shared" si="35"/>
        <v>0</v>
      </c>
      <c r="AK51" s="214">
        <v>0</v>
      </c>
      <c r="AL51" s="215">
        <f t="shared" si="13"/>
        <v>0</v>
      </c>
      <c r="AM51" s="215">
        <f t="shared" si="36"/>
        <v>0</v>
      </c>
      <c r="AN51" s="215">
        <f t="shared" si="14"/>
        <v>0</v>
      </c>
      <c r="AO51" s="215">
        <v>0</v>
      </c>
      <c r="AP51" s="215">
        <f t="shared" si="15"/>
        <v>0</v>
      </c>
      <c r="AQ51" s="215">
        <f t="shared" si="37"/>
        <v>0</v>
      </c>
      <c r="AR51" s="215">
        <f t="shared" si="16"/>
        <v>0</v>
      </c>
      <c r="AS51" s="215">
        <v>0</v>
      </c>
      <c r="AT51" s="215">
        <f t="shared" si="17"/>
        <v>0</v>
      </c>
      <c r="AU51" s="215">
        <f t="shared" si="38"/>
        <v>0</v>
      </c>
      <c r="AV51" s="215">
        <f t="shared" si="18"/>
        <v>0</v>
      </c>
      <c r="AW51" s="215">
        <f t="shared" si="39"/>
        <v>0</v>
      </c>
      <c r="AX51" s="215">
        <f t="shared" si="39"/>
        <v>0</v>
      </c>
      <c r="AY51" s="215">
        <f t="shared" si="39"/>
        <v>0</v>
      </c>
      <c r="AZ51" s="215">
        <f t="shared" si="39"/>
        <v>0</v>
      </c>
      <c r="BA51" s="215">
        <v>0</v>
      </c>
      <c r="BB51" s="215">
        <f t="shared" si="19"/>
        <v>0</v>
      </c>
      <c r="BC51" s="215">
        <f t="shared" si="40"/>
        <v>0</v>
      </c>
      <c r="BD51" s="215">
        <f t="shared" si="20"/>
        <v>0</v>
      </c>
      <c r="BE51" s="214">
        <v>0</v>
      </c>
      <c r="BF51" s="215">
        <f t="shared" si="21"/>
        <v>0</v>
      </c>
      <c r="BG51" s="215">
        <f t="shared" si="41"/>
        <v>0</v>
      </c>
      <c r="BH51" s="215">
        <f t="shared" si="22"/>
        <v>0</v>
      </c>
      <c r="BI51" s="215">
        <v>0</v>
      </c>
      <c r="BJ51" s="215">
        <f t="shared" si="23"/>
        <v>0</v>
      </c>
      <c r="BK51" s="215">
        <f t="shared" si="42"/>
        <v>0</v>
      </c>
      <c r="BL51" s="215">
        <f t="shared" si="24"/>
        <v>0</v>
      </c>
      <c r="BM51" s="215">
        <f t="shared" si="43"/>
        <v>0</v>
      </c>
      <c r="BN51" s="215">
        <f t="shared" si="43"/>
        <v>0</v>
      </c>
      <c r="BO51" s="215">
        <f t="shared" si="44"/>
        <v>0</v>
      </c>
      <c r="BP51" s="215">
        <f t="shared" si="45"/>
        <v>0</v>
      </c>
      <c r="BQ51" s="215">
        <v>0</v>
      </c>
      <c r="BR51" s="215">
        <f t="shared" si="25"/>
        <v>0</v>
      </c>
      <c r="BS51" s="215">
        <f t="shared" si="46"/>
        <v>0</v>
      </c>
      <c r="BT51" s="215">
        <f t="shared" si="26"/>
        <v>0</v>
      </c>
      <c r="BU51" s="215">
        <v>0</v>
      </c>
      <c r="BV51" s="215">
        <f t="shared" si="27"/>
        <v>0</v>
      </c>
      <c r="BW51" s="215">
        <f t="shared" si="47"/>
        <v>0</v>
      </c>
      <c r="BX51" s="215">
        <f t="shared" si="28"/>
        <v>0</v>
      </c>
      <c r="BY51" s="215">
        <v>0</v>
      </c>
      <c r="BZ51" s="215">
        <f t="shared" si="29"/>
        <v>0</v>
      </c>
      <c r="CA51" s="215">
        <f t="shared" si="48"/>
        <v>0</v>
      </c>
      <c r="CB51" s="215">
        <f t="shared" si="30"/>
        <v>0</v>
      </c>
      <c r="CC51" s="215">
        <f t="shared" si="49"/>
        <v>0</v>
      </c>
      <c r="CD51" s="215">
        <f t="shared" si="49"/>
        <v>0</v>
      </c>
      <c r="CE51" s="219">
        <f t="shared" si="49"/>
        <v>0</v>
      </c>
      <c r="CF51" s="219">
        <f t="shared" si="49"/>
        <v>0</v>
      </c>
      <c r="CG51" s="241">
        <f t="shared" si="50"/>
        <v>0</v>
      </c>
      <c r="CH51" s="241">
        <f t="shared" si="50"/>
        <v>0</v>
      </c>
      <c r="CI51" s="241">
        <f t="shared" si="51"/>
        <v>0</v>
      </c>
      <c r="CJ51" s="241"/>
      <c r="CK51" s="241"/>
      <c r="CL51" s="241"/>
      <c r="CM51" s="241"/>
    </row>
    <row r="52" spans="1:137" ht="18" x14ac:dyDescent="0.35">
      <c r="A52" s="20" t="s">
        <v>8</v>
      </c>
      <c r="B52" s="20">
        <v>13050315</v>
      </c>
      <c r="C52" s="5" t="s">
        <v>224</v>
      </c>
      <c r="D52" s="6" t="s">
        <v>218</v>
      </c>
      <c r="E52" s="6">
        <v>12</v>
      </c>
      <c r="F52" s="6">
        <v>1</v>
      </c>
      <c r="G52" s="7">
        <v>744047.61904761917</v>
      </c>
      <c r="H52" s="8">
        <f t="shared" si="31"/>
        <v>744047.61904761917</v>
      </c>
      <c r="I52" s="12">
        <f t="shared" si="52"/>
        <v>5760</v>
      </c>
      <c r="J52" s="13">
        <f t="shared" si="54"/>
        <v>69120</v>
      </c>
      <c r="K52" s="14">
        <v>69120</v>
      </c>
      <c r="L52" s="14">
        <f t="shared" si="1"/>
        <v>51428571428.571434</v>
      </c>
      <c r="M52" s="218">
        <f t="shared" si="2"/>
        <v>5000</v>
      </c>
      <c r="N52" s="218">
        <f t="shared" si="2"/>
        <v>60000</v>
      </c>
      <c r="O52" s="230">
        <v>60000</v>
      </c>
      <c r="P52" s="17">
        <f t="shared" si="3"/>
        <v>44642857142.857147</v>
      </c>
      <c r="Q52" s="237">
        <v>0.6</v>
      </c>
      <c r="R52" s="8">
        <f t="shared" si="4"/>
        <v>36000</v>
      </c>
      <c r="S52" s="212">
        <f t="shared" si="5"/>
        <v>96000</v>
      </c>
      <c r="T52" s="212">
        <f t="shared" si="6"/>
        <v>71428571428.571442</v>
      </c>
      <c r="U52" s="215">
        <v>3000</v>
      </c>
      <c r="V52" s="215">
        <f t="shared" si="7"/>
        <v>2232142857.1428576</v>
      </c>
      <c r="W52" s="215">
        <f t="shared" si="32"/>
        <v>1800</v>
      </c>
      <c r="X52" s="215">
        <f t="shared" si="8"/>
        <v>1339285714.2857144</v>
      </c>
      <c r="Y52" s="221">
        <v>4200</v>
      </c>
      <c r="Z52" s="221">
        <f t="shared" si="9"/>
        <v>3125000000.0000005</v>
      </c>
      <c r="AA52" s="221">
        <f t="shared" si="33"/>
        <v>2520</v>
      </c>
      <c r="AB52" s="221">
        <f t="shared" si="10"/>
        <v>1875000000.0000002</v>
      </c>
      <c r="AC52" s="215">
        <v>4200</v>
      </c>
      <c r="AD52" s="215">
        <f t="shared" si="11"/>
        <v>3125000000.0000005</v>
      </c>
      <c r="AE52" s="215">
        <f t="shared" si="34"/>
        <v>2520</v>
      </c>
      <c r="AF52" s="215">
        <f t="shared" si="12"/>
        <v>1875000000.0000002</v>
      </c>
      <c r="AG52" s="215">
        <f t="shared" si="35"/>
        <v>11400</v>
      </c>
      <c r="AH52" s="215">
        <f t="shared" si="35"/>
        <v>8482142857.1428585</v>
      </c>
      <c r="AI52" s="215">
        <f t="shared" si="35"/>
        <v>6840</v>
      </c>
      <c r="AJ52" s="215">
        <f t="shared" si="35"/>
        <v>5089285714.2857151</v>
      </c>
      <c r="AK52" s="214">
        <v>4200</v>
      </c>
      <c r="AL52" s="215">
        <f t="shared" si="13"/>
        <v>3125000000.0000005</v>
      </c>
      <c r="AM52" s="215">
        <f t="shared" si="36"/>
        <v>2520</v>
      </c>
      <c r="AN52" s="215">
        <f t="shared" si="14"/>
        <v>1875000000.0000002</v>
      </c>
      <c r="AO52" s="215">
        <v>4800</v>
      </c>
      <c r="AP52" s="215">
        <f t="shared" si="15"/>
        <v>3571428571.4285722</v>
      </c>
      <c r="AQ52" s="215">
        <f t="shared" si="37"/>
        <v>2880</v>
      </c>
      <c r="AR52" s="215">
        <f t="shared" si="16"/>
        <v>2142857142.8571432</v>
      </c>
      <c r="AS52" s="215">
        <v>3600</v>
      </c>
      <c r="AT52" s="215">
        <f t="shared" si="17"/>
        <v>2678571428.5714288</v>
      </c>
      <c r="AU52" s="215">
        <f t="shared" si="38"/>
        <v>2160</v>
      </c>
      <c r="AV52" s="215">
        <f t="shared" si="18"/>
        <v>1607142857.1428573</v>
      </c>
      <c r="AW52" s="215">
        <f t="shared" si="39"/>
        <v>12600</v>
      </c>
      <c r="AX52" s="215">
        <f t="shared" si="39"/>
        <v>9375000000.0000019</v>
      </c>
      <c r="AY52" s="215">
        <f t="shared" si="39"/>
        <v>7560</v>
      </c>
      <c r="AZ52" s="215">
        <f t="shared" si="39"/>
        <v>5625000000.000001</v>
      </c>
      <c r="BA52" s="215">
        <v>6600</v>
      </c>
      <c r="BB52" s="215">
        <f t="shared" si="19"/>
        <v>4910714285.7142868</v>
      </c>
      <c r="BC52" s="215">
        <f t="shared" si="40"/>
        <v>3960</v>
      </c>
      <c r="BD52" s="215">
        <f t="shared" si="20"/>
        <v>2946428571.4285717</v>
      </c>
      <c r="BE52" s="214">
        <v>6600</v>
      </c>
      <c r="BF52" s="215">
        <f t="shared" si="21"/>
        <v>4910714285.7142868</v>
      </c>
      <c r="BG52" s="215">
        <f t="shared" si="41"/>
        <v>3960</v>
      </c>
      <c r="BH52" s="215">
        <f t="shared" si="22"/>
        <v>2946428571.4285717</v>
      </c>
      <c r="BI52" s="215">
        <v>6000</v>
      </c>
      <c r="BJ52" s="215">
        <f t="shared" si="23"/>
        <v>4464285714.2857151</v>
      </c>
      <c r="BK52" s="215">
        <f t="shared" si="42"/>
        <v>3600</v>
      </c>
      <c r="BL52" s="215">
        <f t="shared" si="24"/>
        <v>2678571428.5714288</v>
      </c>
      <c r="BM52" s="215">
        <f t="shared" si="43"/>
        <v>19200</v>
      </c>
      <c r="BN52" s="215">
        <f t="shared" si="43"/>
        <v>14285714285.714289</v>
      </c>
      <c r="BO52" s="215">
        <f t="shared" si="44"/>
        <v>2946436131.4285717</v>
      </c>
      <c r="BP52" s="215">
        <f t="shared" si="45"/>
        <v>8571428571.4285717</v>
      </c>
      <c r="BQ52" s="215">
        <v>6600</v>
      </c>
      <c r="BR52" s="215">
        <f t="shared" si="25"/>
        <v>4910714285.7142868</v>
      </c>
      <c r="BS52" s="215">
        <f t="shared" si="46"/>
        <v>3960</v>
      </c>
      <c r="BT52" s="215">
        <f t="shared" si="26"/>
        <v>2946428571.4285717</v>
      </c>
      <c r="BU52" s="215">
        <v>6000</v>
      </c>
      <c r="BV52" s="215">
        <f t="shared" si="27"/>
        <v>4464285714.2857151</v>
      </c>
      <c r="BW52" s="215">
        <f t="shared" si="47"/>
        <v>3600</v>
      </c>
      <c r="BX52" s="215">
        <f t="shared" si="28"/>
        <v>2678571428.5714288</v>
      </c>
      <c r="BY52" s="215">
        <v>4200</v>
      </c>
      <c r="BZ52" s="215">
        <f t="shared" si="29"/>
        <v>3125000000.0000005</v>
      </c>
      <c r="CA52" s="215">
        <f t="shared" si="48"/>
        <v>2520</v>
      </c>
      <c r="CB52" s="215">
        <f t="shared" si="30"/>
        <v>1875000000.0000002</v>
      </c>
      <c r="CC52" s="215">
        <f t="shared" si="49"/>
        <v>16800</v>
      </c>
      <c r="CD52" s="215">
        <f t="shared" si="49"/>
        <v>12500000000.000002</v>
      </c>
      <c r="CE52" s="219">
        <f t="shared" si="49"/>
        <v>10080</v>
      </c>
      <c r="CF52" s="219">
        <f t="shared" si="49"/>
        <v>7500000000.000001</v>
      </c>
      <c r="CG52" s="241">
        <f t="shared" si="50"/>
        <v>36000</v>
      </c>
      <c r="CH52" s="241">
        <f t="shared" si="50"/>
        <v>26785714285.714287</v>
      </c>
      <c r="CI52" s="241">
        <f t="shared" si="51"/>
        <v>0</v>
      </c>
      <c r="CJ52" s="241"/>
      <c r="CK52" s="241"/>
      <c r="CL52" s="241"/>
      <c r="CM52" s="241"/>
    </row>
    <row r="53" spans="1:137" s="18" customFormat="1" ht="18" x14ac:dyDescent="0.35">
      <c r="A53" s="20" t="s">
        <v>8</v>
      </c>
      <c r="B53" s="20">
        <v>13060201</v>
      </c>
      <c r="C53" s="5" t="s">
        <v>219</v>
      </c>
      <c r="D53" s="6" t="s">
        <v>220</v>
      </c>
      <c r="E53" s="6">
        <v>12</v>
      </c>
      <c r="F53" s="6">
        <v>1</v>
      </c>
      <c r="G53" s="7">
        <v>409226.19047619042</v>
      </c>
      <c r="H53" s="8">
        <f t="shared" si="31"/>
        <v>409226.19047619042</v>
      </c>
      <c r="I53" s="12">
        <f t="shared" si="52"/>
        <v>24000</v>
      </c>
      <c r="J53" s="13">
        <f t="shared" si="54"/>
        <v>288000</v>
      </c>
      <c r="K53" s="14">
        <v>288000</v>
      </c>
      <c r="L53" s="14">
        <f t="shared" si="1"/>
        <v>117857142857.14284</v>
      </c>
      <c r="M53" s="218">
        <f t="shared" si="2"/>
        <v>20000</v>
      </c>
      <c r="N53" s="218">
        <f t="shared" si="2"/>
        <v>240000</v>
      </c>
      <c r="O53" s="234">
        <v>240000</v>
      </c>
      <c r="P53" s="17">
        <f t="shared" si="3"/>
        <v>98214285714.285706</v>
      </c>
      <c r="Q53" s="237">
        <v>0.1</v>
      </c>
      <c r="R53" s="8">
        <f t="shared" si="4"/>
        <v>24000</v>
      </c>
      <c r="S53" s="212">
        <f t="shared" si="5"/>
        <v>264000</v>
      </c>
      <c r="T53" s="212">
        <f t="shared" si="6"/>
        <v>108035714285.71426</v>
      </c>
      <c r="U53" s="215">
        <v>12000</v>
      </c>
      <c r="V53" s="215">
        <f t="shared" si="7"/>
        <v>4910714285.7142849</v>
      </c>
      <c r="W53" s="215">
        <f t="shared" si="32"/>
        <v>1200</v>
      </c>
      <c r="X53" s="215">
        <f t="shared" si="8"/>
        <v>491071428.57142848</v>
      </c>
      <c r="Y53" s="221">
        <v>16800</v>
      </c>
      <c r="Z53" s="221">
        <f t="shared" si="9"/>
        <v>6874999999.999999</v>
      </c>
      <c r="AA53" s="221">
        <f t="shared" si="33"/>
        <v>1680</v>
      </c>
      <c r="AB53" s="221">
        <f t="shared" si="10"/>
        <v>687499999.99999988</v>
      </c>
      <c r="AC53" s="215">
        <v>16800</v>
      </c>
      <c r="AD53" s="215">
        <f t="shared" si="11"/>
        <v>6874999999.999999</v>
      </c>
      <c r="AE53" s="215">
        <f t="shared" si="34"/>
        <v>1680</v>
      </c>
      <c r="AF53" s="215">
        <f t="shared" si="12"/>
        <v>687499999.99999988</v>
      </c>
      <c r="AG53" s="215">
        <f t="shared" si="35"/>
        <v>45600</v>
      </c>
      <c r="AH53" s="215">
        <f t="shared" si="35"/>
        <v>18660714285.714283</v>
      </c>
      <c r="AI53" s="215">
        <f t="shared" si="35"/>
        <v>4560</v>
      </c>
      <c r="AJ53" s="215">
        <f t="shared" si="35"/>
        <v>1866071428.5714283</v>
      </c>
      <c r="AK53" s="214">
        <v>16800</v>
      </c>
      <c r="AL53" s="215">
        <f t="shared" si="13"/>
        <v>6874999999.999999</v>
      </c>
      <c r="AM53" s="215">
        <f t="shared" si="36"/>
        <v>1680</v>
      </c>
      <c r="AN53" s="215">
        <f t="shared" si="14"/>
        <v>687499999.99999988</v>
      </c>
      <c r="AO53" s="215">
        <v>19200</v>
      </c>
      <c r="AP53" s="215">
        <f t="shared" si="15"/>
        <v>7857142857.1428556</v>
      </c>
      <c r="AQ53" s="215">
        <f t="shared" si="37"/>
        <v>1920</v>
      </c>
      <c r="AR53" s="215">
        <f t="shared" si="16"/>
        <v>785714285.71428561</v>
      </c>
      <c r="AS53" s="215">
        <v>14400</v>
      </c>
      <c r="AT53" s="215">
        <f t="shared" si="17"/>
        <v>5892857142.8571424</v>
      </c>
      <c r="AU53" s="215">
        <f t="shared" si="38"/>
        <v>1440</v>
      </c>
      <c r="AV53" s="215">
        <f t="shared" si="18"/>
        <v>589285714.28571415</v>
      </c>
      <c r="AW53" s="215">
        <f t="shared" si="39"/>
        <v>50400</v>
      </c>
      <c r="AX53" s="215">
        <f t="shared" si="39"/>
        <v>20624999999.999996</v>
      </c>
      <c r="AY53" s="215">
        <f t="shared" si="39"/>
        <v>5040</v>
      </c>
      <c r="AZ53" s="215">
        <f t="shared" si="39"/>
        <v>2062499999.9999995</v>
      </c>
      <c r="BA53" s="215">
        <v>26400</v>
      </c>
      <c r="BB53" s="215">
        <f t="shared" si="19"/>
        <v>10803571428.571426</v>
      </c>
      <c r="BC53" s="215">
        <f t="shared" si="40"/>
        <v>2640</v>
      </c>
      <c r="BD53" s="215">
        <f t="shared" si="20"/>
        <v>1080357142.8571427</v>
      </c>
      <c r="BE53" s="214">
        <v>26400</v>
      </c>
      <c r="BF53" s="215">
        <f t="shared" si="21"/>
        <v>10803571428.571426</v>
      </c>
      <c r="BG53" s="215">
        <f t="shared" si="41"/>
        <v>2640</v>
      </c>
      <c r="BH53" s="215">
        <f t="shared" si="22"/>
        <v>1080357142.8571427</v>
      </c>
      <c r="BI53" s="215">
        <v>24000</v>
      </c>
      <c r="BJ53" s="215">
        <f t="shared" si="23"/>
        <v>9821428571.4285698</v>
      </c>
      <c r="BK53" s="215">
        <f t="shared" si="42"/>
        <v>2400</v>
      </c>
      <c r="BL53" s="215">
        <f t="shared" si="24"/>
        <v>982142857.14285696</v>
      </c>
      <c r="BM53" s="215">
        <f t="shared" si="43"/>
        <v>76800</v>
      </c>
      <c r="BN53" s="215">
        <f t="shared" si="43"/>
        <v>31428571428.571423</v>
      </c>
      <c r="BO53" s="215">
        <f t="shared" si="44"/>
        <v>1080362182.8571427</v>
      </c>
      <c r="BP53" s="215">
        <f t="shared" si="45"/>
        <v>3142857142.8571424</v>
      </c>
      <c r="BQ53" s="215">
        <v>26400</v>
      </c>
      <c r="BR53" s="215">
        <f t="shared" si="25"/>
        <v>10803571428.571426</v>
      </c>
      <c r="BS53" s="215">
        <f t="shared" si="46"/>
        <v>2640</v>
      </c>
      <c r="BT53" s="215">
        <f t="shared" si="26"/>
        <v>1080357142.8571427</v>
      </c>
      <c r="BU53" s="215">
        <v>24000</v>
      </c>
      <c r="BV53" s="215">
        <f t="shared" si="27"/>
        <v>9821428571.4285698</v>
      </c>
      <c r="BW53" s="215">
        <f t="shared" si="47"/>
        <v>2400</v>
      </c>
      <c r="BX53" s="215">
        <f t="shared" si="28"/>
        <v>982142857.14285696</v>
      </c>
      <c r="BY53" s="215">
        <v>16800</v>
      </c>
      <c r="BZ53" s="215">
        <f t="shared" si="29"/>
        <v>6874999999.999999</v>
      </c>
      <c r="CA53" s="215">
        <f t="shared" si="48"/>
        <v>1680</v>
      </c>
      <c r="CB53" s="215">
        <f t="shared" si="30"/>
        <v>687499999.99999988</v>
      </c>
      <c r="CC53" s="215">
        <f t="shared" si="49"/>
        <v>67200</v>
      </c>
      <c r="CD53" s="215">
        <f t="shared" si="49"/>
        <v>27499999999.999996</v>
      </c>
      <c r="CE53" s="219">
        <f t="shared" si="49"/>
        <v>6720</v>
      </c>
      <c r="CF53" s="219">
        <f t="shared" si="49"/>
        <v>2749999999.9999995</v>
      </c>
      <c r="CG53" s="241">
        <f t="shared" si="50"/>
        <v>24000</v>
      </c>
      <c r="CH53" s="241">
        <f t="shared" si="50"/>
        <v>9821428571.4285698</v>
      </c>
      <c r="CI53" s="241">
        <f t="shared" si="51"/>
        <v>0</v>
      </c>
      <c r="CJ53" s="241"/>
      <c r="CK53" s="241"/>
      <c r="CL53" s="241"/>
      <c r="CM53" s="241"/>
      <c r="CN53" s="228"/>
      <c r="CO53" s="228"/>
      <c r="CP53" s="228"/>
      <c r="CQ53" s="228"/>
      <c r="CR53" s="228"/>
      <c r="CS53" s="228"/>
      <c r="CT53" s="228"/>
      <c r="CU53" s="228"/>
      <c r="CV53" s="228"/>
      <c r="CW53" s="228"/>
      <c r="CX53" s="228"/>
      <c r="CY53" s="228"/>
      <c r="CZ53" s="228"/>
      <c r="DA53" s="228"/>
      <c r="DB53" s="228"/>
      <c r="DC53" s="228"/>
      <c r="DD53" s="228"/>
      <c r="DE53" s="228"/>
      <c r="DF53" s="228"/>
      <c r="DG53" s="228"/>
      <c r="DH53" s="228"/>
      <c r="DI53" s="228"/>
      <c r="DJ53" s="228"/>
      <c r="DK53" s="228"/>
      <c r="DL53" s="228"/>
      <c r="DM53" s="228"/>
      <c r="DN53" s="228"/>
      <c r="DO53" s="228"/>
      <c r="DP53" s="228"/>
      <c r="DQ53" s="228"/>
      <c r="DR53" s="228"/>
      <c r="DS53" s="228"/>
      <c r="DT53" s="228"/>
      <c r="DU53" s="228"/>
      <c r="DV53" s="228"/>
      <c r="DW53" s="228"/>
      <c r="DX53" s="228"/>
      <c r="DY53" s="228"/>
      <c r="DZ53" s="228"/>
      <c r="EA53" s="228"/>
      <c r="EB53" s="228"/>
      <c r="EC53" s="228"/>
      <c r="ED53" s="228"/>
      <c r="EE53" s="228"/>
      <c r="EF53" s="228"/>
      <c r="EG53" s="228"/>
    </row>
    <row r="54" spans="1:137" ht="18" x14ac:dyDescent="0.35">
      <c r="A54" s="20" t="s">
        <v>8</v>
      </c>
      <c r="B54" s="20">
        <v>13060200</v>
      </c>
      <c r="C54" s="5" t="s">
        <v>221</v>
      </c>
      <c r="D54" s="6" t="s">
        <v>222</v>
      </c>
      <c r="E54" s="6">
        <v>12</v>
      </c>
      <c r="F54" s="6">
        <v>1</v>
      </c>
      <c r="G54" s="7">
        <v>401785.71428571426</v>
      </c>
      <c r="H54" s="8">
        <f t="shared" si="31"/>
        <v>401785.71428571426</v>
      </c>
      <c r="I54" s="12">
        <f t="shared" si="52"/>
        <v>3600</v>
      </c>
      <c r="J54" s="13">
        <f t="shared" si="54"/>
        <v>43200</v>
      </c>
      <c r="K54" s="14">
        <v>43200</v>
      </c>
      <c r="L54" s="14">
        <f t="shared" si="1"/>
        <v>17357142857.142857</v>
      </c>
      <c r="M54" s="218">
        <f t="shared" si="2"/>
        <v>3000</v>
      </c>
      <c r="N54" s="218">
        <f t="shared" si="2"/>
        <v>36000</v>
      </c>
      <c r="O54" s="235">
        <v>36000</v>
      </c>
      <c r="P54" s="17">
        <f t="shared" si="3"/>
        <v>14464285714.285713</v>
      </c>
      <c r="Q54" s="237">
        <v>0.3</v>
      </c>
      <c r="R54" s="8">
        <f t="shared" si="4"/>
        <v>10800</v>
      </c>
      <c r="S54" s="212">
        <f t="shared" si="5"/>
        <v>46800</v>
      </c>
      <c r="T54" s="212">
        <f t="shared" si="6"/>
        <v>18803571428.571426</v>
      </c>
      <c r="U54" s="215">
        <v>1800</v>
      </c>
      <c r="V54" s="215">
        <f t="shared" si="7"/>
        <v>723214285.71428561</v>
      </c>
      <c r="W54" s="215">
        <f t="shared" si="32"/>
        <v>540</v>
      </c>
      <c r="X54" s="215">
        <f t="shared" si="8"/>
        <v>216964285.7142857</v>
      </c>
      <c r="Y54" s="221">
        <v>2520.0000000000005</v>
      </c>
      <c r="Z54" s="221">
        <f t="shared" si="9"/>
        <v>1012500000.0000001</v>
      </c>
      <c r="AA54" s="221">
        <f t="shared" si="33"/>
        <v>756.00000000000011</v>
      </c>
      <c r="AB54" s="221">
        <f t="shared" si="10"/>
        <v>303750000</v>
      </c>
      <c r="AC54" s="215">
        <v>2520.0000000000005</v>
      </c>
      <c r="AD54" s="215">
        <f t="shared" si="11"/>
        <v>1012500000.0000001</v>
      </c>
      <c r="AE54" s="215">
        <f t="shared" si="34"/>
        <v>756.00000000000011</v>
      </c>
      <c r="AF54" s="215">
        <f t="shared" si="12"/>
        <v>303750000</v>
      </c>
      <c r="AG54" s="215">
        <f t="shared" si="35"/>
        <v>6840.0000000000009</v>
      </c>
      <c r="AH54" s="215">
        <f t="shared" si="35"/>
        <v>2748214285.7142859</v>
      </c>
      <c r="AI54" s="215">
        <f t="shared" si="35"/>
        <v>2052</v>
      </c>
      <c r="AJ54" s="215">
        <f t="shared" si="35"/>
        <v>824464285.71428573</v>
      </c>
      <c r="AK54" s="214">
        <v>2520.0000000000005</v>
      </c>
      <c r="AL54" s="215">
        <f t="shared" si="13"/>
        <v>1012500000.0000001</v>
      </c>
      <c r="AM54" s="215">
        <f t="shared" si="36"/>
        <v>756.00000000000011</v>
      </c>
      <c r="AN54" s="215">
        <f t="shared" si="14"/>
        <v>303750000</v>
      </c>
      <c r="AO54" s="215">
        <v>2880</v>
      </c>
      <c r="AP54" s="215">
        <f t="shared" si="15"/>
        <v>1157142857.1428571</v>
      </c>
      <c r="AQ54" s="215">
        <f t="shared" si="37"/>
        <v>864</v>
      </c>
      <c r="AR54" s="215">
        <f t="shared" si="16"/>
        <v>347142857.14285713</v>
      </c>
      <c r="AS54" s="215">
        <v>2160</v>
      </c>
      <c r="AT54" s="215">
        <f t="shared" si="17"/>
        <v>867857142.85714281</v>
      </c>
      <c r="AU54" s="215">
        <f t="shared" si="38"/>
        <v>648</v>
      </c>
      <c r="AV54" s="215">
        <f t="shared" si="18"/>
        <v>260357142.85714284</v>
      </c>
      <c r="AW54" s="215">
        <f t="shared" si="39"/>
        <v>7560</v>
      </c>
      <c r="AX54" s="215">
        <f t="shared" si="39"/>
        <v>3037500000</v>
      </c>
      <c r="AY54" s="215">
        <f t="shared" si="39"/>
        <v>2268</v>
      </c>
      <c r="AZ54" s="215">
        <f t="shared" si="39"/>
        <v>911250000</v>
      </c>
      <c r="BA54" s="215">
        <v>3960</v>
      </c>
      <c r="BB54" s="215">
        <f t="shared" si="19"/>
        <v>1591071428.5714285</v>
      </c>
      <c r="BC54" s="215">
        <f t="shared" si="40"/>
        <v>1188</v>
      </c>
      <c r="BD54" s="215">
        <f t="shared" si="20"/>
        <v>477321428.57142854</v>
      </c>
      <c r="BE54" s="214">
        <v>3960</v>
      </c>
      <c r="BF54" s="215">
        <f t="shared" si="21"/>
        <v>1591071428.5714285</v>
      </c>
      <c r="BG54" s="215">
        <f t="shared" si="41"/>
        <v>1188</v>
      </c>
      <c r="BH54" s="215">
        <f t="shared" si="22"/>
        <v>477321428.57142854</v>
      </c>
      <c r="BI54" s="215">
        <v>3600</v>
      </c>
      <c r="BJ54" s="215">
        <f t="shared" si="23"/>
        <v>1446428571.4285712</v>
      </c>
      <c r="BK54" s="215">
        <f t="shared" si="42"/>
        <v>1080</v>
      </c>
      <c r="BL54" s="215">
        <f t="shared" si="24"/>
        <v>433928571.4285714</v>
      </c>
      <c r="BM54" s="215">
        <f t="shared" si="43"/>
        <v>11520</v>
      </c>
      <c r="BN54" s="215">
        <f t="shared" si="43"/>
        <v>4628571428.5714283</v>
      </c>
      <c r="BO54" s="215">
        <f t="shared" si="44"/>
        <v>477323696.57142854</v>
      </c>
      <c r="BP54" s="215">
        <f t="shared" si="45"/>
        <v>1388571428.5714285</v>
      </c>
      <c r="BQ54" s="215">
        <v>3960</v>
      </c>
      <c r="BR54" s="215">
        <f t="shared" si="25"/>
        <v>1591071428.5714285</v>
      </c>
      <c r="BS54" s="215">
        <f t="shared" si="46"/>
        <v>1188</v>
      </c>
      <c r="BT54" s="215">
        <f t="shared" si="26"/>
        <v>477321428.57142854</v>
      </c>
      <c r="BU54" s="215">
        <v>3600</v>
      </c>
      <c r="BV54" s="215">
        <f t="shared" si="27"/>
        <v>1446428571.4285712</v>
      </c>
      <c r="BW54" s="215">
        <f t="shared" si="47"/>
        <v>1080</v>
      </c>
      <c r="BX54" s="215">
        <f t="shared" si="28"/>
        <v>433928571.4285714</v>
      </c>
      <c r="BY54" s="215">
        <v>2520.0000000000005</v>
      </c>
      <c r="BZ54" s="215">
        <f t="shared" si="29"/>
        <v>1012500000.0000001</v>
      </c>
      <c r="CA54" s="215">
        <f t="shared" si="48"/>
        <v>756.00000000000011</v>
      </c>
      <c r="CB54" s="215">
        <f t="shared" si="30"/>
        <v>303750000</v>
      </c>
      <c r="CC54" s="215">
        <f t="shared" si="49"/>
        <v>10080</v>
      </c>
      <c r="CD54" s="215">
        <f t="shared" si="49"/>
        <v>4050000000</v>
      </c>
      <c r="CE54" s="219">
        <f t="shared" si="49"/>
        <v>3024</v>
      </c>
      <c r="CF54" s="219">
        <f t="shared" si="49"/>
        <v>1215000000</v>
      </c>
      <c r="CG54" s="241">
        <f t="shared" si="50"/>
        <v>10800</v>
      </c>
      <c r="CH54" s="241">
        <f t="shared" si="50"/>
        <v>4339285714.2857141</v>
      </c>
      <c r="CI54" s="241">
        <f t="shared" si="51"/>
        <v>0</v>
      </c>
      <c r="CJ54" s="241"/>
      <c r="CK54" s="241"/>
      <c r="CL54" s="241"/>
      <c r="CM54" s="241"/>
    </row>
    <row r="55" spans="1:137" ht="18" x14ac:dyDescent="0.35">
      <c r="A55" s="20" t="s">
        <v>8</v>
      </c>
      <c r="B55" s="20">
        <v>13060300</v>
      </c>
      <c r="C55" s="5" t="s">
        <v>225</v>
      </c>
      <c r="D55" s="6" t="s">
        <v>223</v>
      </c>
      <c r="E55" s="6">
        <v>12</v>
      </c>
      <c r="F55" s="6">
        <v>1</v>
      </c>
      <c r="G55" s="7">
        <v>520833.33333333337</v>
      </c>
      <c r="H55" s="8">
        <f t="shared" si="31"/>
        <v>520833.33333333337</v>
      </c>
      <c r="I55" s="12">
        <f t="shared" si="52"/>
        <v>4320</v>
      </c>
      <c r="J55" s="13">
        <f t="shared" si="54"/>
        <v>51840</v>
      </c>
      <c r="K55" s="14">
        <v>51840</v>
      </c>
      <c r="L55" s="14">
        <f t="shared" si="1"/>
        <v>27000000000.000004</v>
      </c>
      <c r="M55" s="218">
        <f t="shared" si="2"/>
        <v>4000</v>
      </c>
      <c r="N55" s="218">
        <f t="shared" si="2"/>
        <v>48000</v>
      </c>
      <c r="O55" s="230">
        <v>48000</v>
      </c>
      <c r="P55" s="17">
        <f t="shared" si="3"/>
        <v>25000000000</v>
      </c>
      <c r="Q55" s="237">
        <v>0.5</v>
      </c>
      <c r="R55" s="8">
        <f t="shared" si="4"/>
        <v>24000</v>
      </c>
      <c r="S55" s="212">
        <f t="shared" si="5"/>
        <v>72000</v>
      </c>
      <c r="T55" s="212">
        <f t="shared" si="6"/>
        <v>37500000000</v>
      </c>
      <c r="U55" s="215">
        <v>2400</v>
      </c>
      <c r="V55" s="215">
        <f t="shared" si="7"/>
        <v>1250000000</v>
      </c>
      <c r="W55" s="215">
        <f t="shared" si="32"/>
        <v>1200</v>
      </c>
      <c r="X55" s="215">
        <f t="shared" si="8"/>
        <v>625000000</v>
      </c>
      <c r="Y55" s="221">
        <v>3360.0000000000005</v>
      </c>
      <c r="Z55" s="221">
        <f t="shared" si="9"/>
        <v>1750000000.0000005</v>
      </c>
      <c r="AA55" s="221">
        <f t="shared" si="33"/>
        <v>1680.0000000000002</v>
      </c>
      <c r="AB55" s="221">
        <f t="shared" si="10"/>
        <v>875000000.00000024</v>
      </c>
      <c r="AC55" s="215">
        <v>3360.0000000000005</v>
      </c>
      <c r="AD55" s="215">
        <f t="shared" si="11"/>
        <v>1750000000.0000005</v>
      </c>
      <c r="AE55" s="215">
        <f t="shared" si="34"/>
        <v>1680.0000000000002</v>
      </c>
      <c r="AF55" s="215">
        <f t="shared" si="12"/>
        <v>875000000.00000024</v>
      </c>
      <c r="AG55" s="215">
        <f t="shared" si="35"/>
        <v>9120</v>
      </c>
      <c r="AH55" s="215">
        <f t="shared" si="35"/>
        <v>4750000000.000001</v>
      </c>
      <c r="AI55" s="215">
        <f t="shared" si="35"/>
        <v>4560</v>
      </c>
      <c r="AJ55" s="215">
        <f t="shared" si="35"/>
        <v>2375000000.0000005</v>
      </c>
      <c r="AK55" s="214">
        <v>3360.0000000000005</v>
      </c>
      <c r="AL55" s="215">
        <f t="shared" si="13"/>
        <v>1750000000.0000005</v>
      </c>
      <c r="AM55" s="215">
        <f t="shared" si="36"/>
        <v>1680.0000000000002</v>
      </c>
      <c r="AN55" s="215">
        <f t="shared" si="14"/>
        <v>875000000.00000024</v>
      </c>
      <c r="AO55" s="215">
        <v>3840</v>
      </c>
      <c r="AP55" s="215">
        <f t="shared" si="15"/>
        <v>2000000000.0000002</v>
      </c>
      <c r="AQ55" s="215">
        <f t="shared" si="37"/>
        <v>1920</v>
      </c>
      <c r="AR55" s="215">
        <f t="shared" si="16"/>
        <v>1000000000.0000001</v>
      </c>
      <c r="AS55" s="215">
        <v>2880</v>
      </c>
      <c r="AT55" s="215">
        <f t="shared" si="17"/>
        <v>1500000000</v>
      </c>
      <c r="AU55" s="215">
        <f t="shared" si="38"/>
        <v>1440</v>
      </c>
      <c r="AV55" s="215">
        <f t="shared" si="18"/>
        <v>750000000</v>
      </c>
      <c r="AW55" s="215">
        <f t="shared" si="39"/>
        <v>10080</v>
      </c>
      <c r="AX55" s="215">
        <f t="shared" si="39"/>
        <v>5250000000</v>
      </c>
      <c r="AY55" s="215">
        <f t="shared" si="39"/>
        <v>5040</v>
      </c>
      <c r="AZ55" s="215">
        <f t="shared" si="39"/>
        <v>2625000000</v>
      </c>
      <c r="BA55" s="215">
        <v>5280</v>
      </c>
      <c r="BB55" s="215">
        <f t="shared" si="19"/>
        <v>2750000000</v>
      </c>
      <c r="BC55" s="215">
        <f t="shared" si="40"/>
        <v>2640</v>
      </c>
      <c r="BD55" s="215">
        <f t="shared" si="20"/>
        <v>1375000000</v>
      </c>
      <c r="BE55" s="214">
        <v>5280</v>
      </c>
      <c r="BF55" s="215">
        <f t="shared" si="21"/>
        <v>2750000000</v>
      </c>
      <c r="BG55" s="215">
        <f t="shared" si="41"/>
        <v>2640</v>
      </c>
      <c r="BH55" s="215">
        <f t="shared" si="22"/>
        <v>1375000000</v>
      </c>
      <c r="BI55" s="215">
        <v>4800</v>
      </c>
      <c r="BJ55" s="215">
        <f t="shared" si="23"/>
        <v>2500000000</v>
      </c>
      <c r="BK55" s="215">
        <f t="shared" si="42"/>
        <v>2400</v>
      </c>
      <c r="BL55" s="215">
        <f t="shared" si="24"/>
        <v>1250000000</v>
      </c>
      <c r="BM55" s="215">
        <f t="shared" si="43"/>
        <v>15360</v>
      </c>
      <c r="BN55" s="215">
        <f t="shared" si="43"/>
        <v>8000000000</v>
      </c>
      <c r="BO55" s="215">
        <f t="shared" si="44"/>
        <v>1375005040</v>
      </c>
      <c r="BP55" s="215">
        <f t="shared" si="45"/>
        <v>4000000000</v>
      </c>
      <c r="BQ55" s="215">
        <v>5280</v>
      </c>
      <c r="BR55" s="215">
        <f t="shared" si="25"/>
        <v>2750000000</v>
      </c>
      <c r="BS55" s="215">
        <f t="shared" si="46"/>
        <v>2640</v>
      </c>
      <c r="BT55" s="215">
        <f t="shared" si="26"/>
        <v>1375000000</v>
      </c>
      <c r="BU55" s="215">
        <v>4800</v>
      </c>
      <c r="BV55" s="215">
        <f t="shared" si="27"/>
        <v>2500000000</v>
      </c>
      <c r="BW55" s="215">
        <f t="shared" si="47"/>
        <v>2400</v>
      </c>
      <c r="BX55" s="215">
        <f t="shared" si="28"/>
        <v>1250000000</v>
      </c>
      <c r="BY55" s="215">
        <v>3360.0000000000005</v>
      </c>
      <c r="BZ55" s="215">
        <f t="shared" si="29"/>
        <v>1750000000.0000005</v>
      </c>
      <c r="CA55" s="215">
        <f t="shared" si="48"/>
        <v>1680.0000000000002</v>
      </c>
      <c r="CB55" s="215">
        <f t="shared" si="30"/>
        <v>875000000.00000024</v>
      </c>
      <c r="CC55" s="215">
        <f t="shared" si="49"/>
        <v>13440</v>
      </c>
      <c r="CD55" s="215">
        <f t="shared" si="49"/>
        <v>7000000000</v>
      </c>
      <c r="CE55" s="219">
        <f t="shared" si="49"/>
        <v>6720</v>
      </c>
      <c r="CF55" s="219">
        <f t="shared" si="49"/>
        <v>3500000000</v>
      </c>
      <c r="CG55" s="241">
        <f t="shared" si="50"/>
        <v>24000</v>
      </c>
      <c r="CH55" s="241">
        <f t="shared" si="50"/>
        <v>12500000000</v>
      </c>
      <c r="CI55" s="241">
        <f t="shared" si="51"/>
        <v>0</v>
      </c>
      <c r="CJ55" s="241"/>
      <c r="CK55" s="241"/>
      <c r="CL55" s="241"/>
      <c r="CM55" s="241"/>
    </row>
    <row r="56" spans="1:137" ht="18" x14ac:dyDescent="0.35">
      <c r="A56" s="20" t="s">
        <v>8</v>
      </c>
      <c r="B56" s="20">
        <v>13020326</v>
      </c>
      <c r="C56" s="5" t="s">
        <v>211</v>
      </c>
      <c r="D56" s="6"/>
      <c r="E56" s="6">
        <v>12</v>
      </c>
      <c r="F56" s="6">
        <v>1</v>
      </c>
      <c r="G56" s="7">
        <v>2976190.4761904767</v>
      </c>
      <c r="H56" s="8">
        <f t="shared" si="31"/>
        <v>2976190.4761904767</v>
      </c>
      <c r="I56" s="12">
        <f t="shared" si="52"/>
        <v>1440</v>
      </c>
      <c r="J56" s="13">
        <f t="shared" si="54"/>
        <v>17280</v>
      </c>
      <c r="K56" s="14">
        <v>17280</v>
      </c>
      <c r="L56" s="14">
        <f t="shared" si="1"/>
        <v>51428571428.571434</v>
      </c>
      <c r="M56" s="218">
        <f t="shared" si="2"/>
        <v>0</v>
      </c>
      <c r="N56" s="218">
        <f t="shared" si="2"/>
        <v>0</v>
      </c>
      <c r="O56" s="232">
        <v>0</v>
      </c>
      <c r="P56" s="17">
        <f t="shared" si="3"/>
        <v>0</v>
      </c>
      <c r="Q56" s="237">
        <v>0</v>
      </c>
      <c r="R56" s="8">
        <f t="shared" si="4"/>
        <v>0</v>
      </c>
      <c r="S56" s="212">
        <f t="shared" si="5"/>
        <v>0</v>
      </c>
      <c r="T56" s="212">
        <f t="shared" si="6"/>
        <v>0</v>
      </c>
      <c r="U56" s="215">
        <v>0</v>
      </c>
      <c r="V56" s="215">
        <f t="shared" si="7"/>
        <v>0</v>
      </c>
      <c r="W56" s="215">
        <f t="shared" si="32"/>
        <v>0</v>
      </c>
      <c r="X56" s="215">
        <f t="shared" si="8"/>
        <v>0</v>
      </c>
      <c r="Y56" s="221">
        <v>0</v>
      </c>
      <c r="Z56" s="221">
        <f t="shared" si="9"/>
        <v>0</v>
      </c>
      <c r="AA56" s="221">
        <f t="shared" si="33"/>
        <v>0</v>
      </c>
      <c r="AB56" s="221">
        <f t="shared" si="10"/>
        <v>0</v>
      </c>
      <c r="AC56" s="215">
        <v>0</v>
      </c>
      <c r="AD56" s="215">
        <f t="shared" si="11"/>
        <v>0</v>
      </c>
      <c r="AE56" s="215">
        <f t="shared" si="34"/>
        <v>0</v>
      </c>
      <c r="AF56" s="215">
        <f t="shared" si="12"/>
        <v>0</v>
      </c>
      <c r="AG56" s="215">
        <f t="shared" si="35"/>
        <v>0</v>
      </c>
      <c r="AH56" s="215">
        <f t="shared" si="35"/>
        <v>0</v>
      </c>
      <c r="AI56" s="215">
        <f t="shared" si="35"/>
        <v>0</v>
      </c>
      <c r="AJ56" s="215">
        <f t="shared" si="35"/>
        <v>0</v>
      </c>
      <c r="AK56" s="214">
        <v>0</v>
      </c>
      <c r="AL56" s="215">
        <f t="shared" si="13"/>
        <v>0</v>
      </c>
      <c r="AM56" s="215">
        <f t="shared" si="36"/>
        <v>0</v>
      </c>
      <c r="AN56" s="215">
        <f t="shared" si="14"/>
        <v>0</v>
      </c>
      <c r="AO56" s="215">
        <v>0</v>
      </c>
      <c r="AP56" s="215">
        <f t="shared" si="15"/>
        <v>0</v>
      </c>
      <c r="AQ56" s="215">
        <f t="shared" si="37"/>
        <v>0</v>
      </c>
      <c r="AR56" s="215">
        <f t="shared" si="16"/>
        <v>0</v>
      </c>
      <c r="AS56" s="215">
        <v>0</v>
      </c>
      <c r="AT56" s="215">
        <f t="shared" si="17"/>
        <v>0</v>
      </c>
      <c r="AU56" s="215">
        <f t="shared" si="38"/>
        <v>0</v>
      </c>
      <c r="AV56" s="215">
        <f t="shared" si="18"/>
        <v>0</v>
      </c>
      <c r="AW56" s="215">
        <f t="shared" si="39"/>
        <v>0</v>
      </c>
      <c r="AX56" s="215">
        <f t="shared" si="39"/>
        <v>0</v>
      </c>
      <c r="AY56" s="215">
        <f t="shared" si="39"/>
        <v>0</v>
      </c>
      <c r="AZ56" s="215">
        <f t="shared" si="39"/>
        <v>0</v>
      </c>
      <c r="BA56" s="215">
        <v>0</v>
      </c>
      <c r="BB56" s="215">
        <f t="shared" si="19"/>
        <v>0</v>
      </c>
      <c r="BC56" s="215">
        <f t="shared" si="40"/>
        <v>0</v>
      </c>
      <c r="BD56" s="215">
        <f t="shared" si="20"/>
        <v>0</v>
      </c>
      <c r="BE56" s="214">
        <v>0</v>
      </c>
      <c r="BF56" s="215">
        <f t="shared" si="21"/>
        <v>0</v>
      </c>
      <c r="BG56" s="215">
        <f t="shared" si="41"/>
        <v>0</v>
      </c>
      <c r="BH56" s="215">
        <f t="shared" si="22"/>
        <v>0</v>
      </c>
      <c r="BI56" s="215">
        <v>0</v>
      </c>
      <c r="BJ56" s="215">
        <f t="shared" si="23"/>
        <v>0</v>
      </c>
      <c r="BK56" s="215">
        <f t="shared" si="42"/>
        <v>0</v>
      </c>
      <c r="BL56" s="215">
        <f t="shared" si="24"/>
        <v>0</v>
      </c>
      <c r="BM56" s="215">
        <f t="shared" si="43"/>
        <v>0</v>
      </c>
      <c r="BN56" s="215">
        <f t="shared" si="43"/>
        <v>0</v>
      </c>
      <c r="BO56" s="215">
        <f t="shared" si="44"/>
        <v>0</v>
      </c>
      <c r="BP56" s="215">
        <f t="shared" si="45"/>
        <v>0</v>
      </c>
      <c r="BQ56" s="215">
        <v>0</v>
      </c>
      <c r="BR56" s="215">
        <f t="shared" si="25"/>
        <v>0</v>
      </c>
      <c r="BS56" s="215">
        <f t="shared" si="46"/>
        <v>0</v>
      </c>
      <c r="BT56" s="215">
        <f t="shared" si="26"/>
        <v>0</v>
      </c>
      <c r="BU56" s="215">
        <v>0</v>
      </c>
      <c r="BV56" s="215">
        <f t="shared" si="27"/>
        <v>0</v>
      </c>
      <c r="BW56" s="215">
        <f t="shared" si="47"/>
        <v>0</v>
      </c>
      <c r="BX56" s="215">
        <f t="shared" si="28"/>
        <v>0</v>
      </c>
      <c r="BY56" s="215">
        <v>0</v>
      </c>
      <c r="BZ56" s="215">
        <f t="shared" si="29"/>
        <v>0</v>
      </c>
      <c r="CA56" s="215">
        <f t="shared" si="48"/>
        <v>0</v>
      </c>
      <c r="CB56" s="215">
        <f t="shared" si="30"/>
        <v>0</v>
      </c>
      <c r="CC56" s="215">
        <f t="shared" si="49"/>
        <v>0</v>
      </c>
      <c r="CD56" s="215">
        <f t="shared" si="49"/>
        <v>0</v>
      </c>
      <c r="CE56" s="219">
        <f t="shared" si="49"/>
        <v>0</v>
      </c>
      <c r="CF56" s="219">
        <f t="shared" si="49"/>
        <v>0</v>
      </c>
      <c r="CG56" s="241">
        <f t="shared" si="50"/>
        <v>0</v>
      </c>
      <c r="CH56" s="241">
        <f t="shared" si="50"/>
        <v>0</v>
      </c>
      <c r="CI56" s="241">
        <f t="shared" si="51"/>
        <v>0</v>
      </c>
      <c r="CJ56" s="241"/>
      <c r="CK56" s="241"/>
      <c r="CL56" s="241"/>
      <c r="CM56" s="241"/>
    </row>
    <row r="57" spans="1:137" ht="18" x14ac:dyDescent="0.35">
      <c r="A57" s="20" t="s">
        <v>8</v>
      </c>
      <c r="B57" s="20">
        <v>13060312</v>
      </c>
      <c r="C57" s="5" t="s">
        <v>212</v>
      </c>
      <c r="D57" s="6"/>
      <c r="E57" s="6">
        <v>12</v>
      </c>
      <c r="F57" s="6">
        <v>1</v>
      </c>
      <c r="G57" s="7">
        <v>892857.14285714284</v>
      </c>
      <c r="H57" s="8">
        <f t="shared" si="31"/>
        <v>892857.14285714284</v>
      </c>
      <c r="I57" s="12">
        <f t="shared" si="52"/>
        <v>3600</v>
      </c>
      <c r="J57" s="13">
        <f t="shared" si="54"/>
        <v>43200</v>
      </c>
      <c r="K57" s="14">
        <v>43200</v>
      </c>
      <c r="L57" s="14">
        <f t="shared" si="1"/>
        <v>38571428571.428574</v>
      </c>
      <c r="M57" s="218">
        <f t="shared" si="2"/>
        <v>0</v>
      </c>
      <c r="N57" s="218">
        <f t="shared" si="2"/>
        <v>0</v>
      </c>
      <c r="O57" s="232">
        <v>0</v>
      </c>
      <c r="P57" s="17">
        <f t="shared" si="3"/>
        <v>0</v>
      </c>
      <c r="Q57" s="237">
        <v>0.3</v>
      </c>
      <c r="R57" s="8">
        <f t="shared" si="4"/>
        <v>0</v>
      </c>
      <c r="S57" s="212">
        <f t="shared" si="5"/>
        <v>0</v>
      </c>
      <c r="T57" s="212">
        <f t="shared" si="6"/>
        <v>0</v>
      </c>
      <c r="U57" s="215">
        <v>0</v>
      </c>
      <c r="V57" s="215">
        <f t="shared" si="7"/>
        <v>0</v>
      </c>
      <c r="W57" s="215">
        <f t="shared" si="32"/>
        <v>0</v>
      </c>
      <c r="X57" s="215">
        <f t="shared" si="8"/>
        <v>0</v>
      </c>
      <c r="Y57" s="221">
        <v>0</v>
      </c>
      <c r="Z57" s="221">
        <f t="shared" si="9"/>
        <v>0</v>
      </c>
      <c r="AA57" s="221">
        <f t="shared" si="33"/>
        <v>0</v>
      </c>
      <c r="AB57" s="221">
        <f t="shared" si="10"/>
        <v>0</v>
      </c>
      <c r="AC57" s="215">
        <v>0</v>
      </c>
      <c r="AD57" s="215">
        <f t="shared" si="11"/>
        <v>0</v>
      </c>
      <c r="AE57" s="215">
        <f t="shared" si="34"/>
        <v>0</v>
      </c>
      <c r="AF57" s="215">
        <f t="shared" si="12"/>
        <v>0</v>
      </c>
      <c r="AG57" s="215">
        <f t="shared" si="35"/>
        <v>0</v>
      </c>
      <c r="AH57" s="215">
        <f t="shared" si="35"/>
        <v>0</v>
      </c>
      <c r="AI57" s="215">
        <f t="shared" si="35"/>
        <v>0</v>
      </c>
      <c r="AJ57" s="215">
        <f t="shared" si="35"/>
        <v>0</v>
      </c>
      <c r="AK57" s="214">
        <v>0</v>
      </c>
      <c r="AL57" s="215">
        <f t="shared" si="13"/>
        <v>0</v>
      </c>
      <c r="AM57" s="215">
        <f t="shared" si="36"/>
        <v>0</v>
      </c>
      <c r="AN57" s="215">
        <f t="shared" si="14"/>
        <v>0</v>
      </c>
      <c r="AO57" s="215">
        <v>0</v>
      </c>
      <c r="AP57" s="215">
        <f t="shared" si="15"/>
        <v>0</v>
      </c>
      <c r="AQ57" s="215">
        <f t="shared" si="37"/>
        <v>0</v>
      </c>
      <c r="AR57" s="215">
        <f t="shared" si="16"/>
        <v>0</v>
      </c>
      <c r="AS57" s="215">
        <v>0</v>
      </c>
      <c r="AT57" s="215">
        <f t="shared" si="17"/>
        <v>0</v>
      </c>
      <c r="AU57" s="215">
        <f t="shared" si="38"/>
        <v>0</v>
      </c>
      <c r="AV57" s="215">
        <f t="shared" si="18"/>
        <v>0</v>
      </c>
      <c r="AW57" s="215">
        <f t="shared" si="39"/>
        <v>0</v>
      </c>
      <c r="AX57" s="215">
        <f t="shared" si="39"/>
        <v>0</v>
      </c>
      <c r="AY57" s="215">
        <f t="shared" si="39"/>
        <v>0</v>
      </c>
      <c r="AZ57" s="215">
        <f t="shared" si="39"/>
        <v>0</v>
      </c>
      <c r="BA57" s="215">
        <v>0</v>
      </c>
      <c r="BB57" s="215">
        <f t="shared" si="19"/>
        <v>0</v>
      </c>
      <c r="BC57" s="215">
        <f t="shared" si="40"/>
        <v>0</v>
      </c>
      <c r="BD57" s="215">
        <f t="shared" si="20"/>
        <v>0</v>
      </c>
      <c r="BE57" s="214">
        <v>0</v>
      </c>
      <c r="BF57" s="215">
        <f t="shared" si="21"/>
        <v>0</v>
      </c>
      <c r="BG57" s="215">
        <f t="shared" si="41"/>
        <v>0</v>
      </c>
      <c r="BH57" s="215">
        <f t="shared" si="22"/>
        <v>0</v>
      </c>
      <c r="BI57" s="215">
        <v>0</v>
      </c>
      <c r="BJ57" s="215">
        <f t="shared" si="23"/>
        <v>0</v>
      </c>
      <c r="BK57" s="215">
        <f t="shared" si="42"/>
        <v>0</v>
      </c>
      <c r="BL57" s="215">
        <f t="shared" si="24"/>
        <v>0</v>
      </c>
      <c r="BM57" s="215">
        <f t="shared" si="43"/>
        <v>0</v>
      </c>
      <c r="BN57" s="215">
        <f t="shared" si="43"/>
        <v>0</v>
      </c>
      <c r="BO57" s="215">
        <f t="shared" si="44"/>
        <v>0</v>
      </c>
      <c r="BP57" s="215">
        <f t="shared" si="45"/>
        <v>0</v>
      </c>
      <c r="BQ57" s="215">
        <v>0</v>
      </c>
      <c r="BR57" s="215">
        <f t="shared" si="25"/>
        <v>0</v>
      </c>
      <c r="BS57" s="215">
        <f t="shared" si="46"/>
        <v>0</v>
      </c>
      <c r="BT57" s="215">
        <f t="shared" si="26"/>
        <v>0</v>
      </c>
      <c r="BU57" s="215">
        <v>0</v>
      </c>
      <c r="BV57" s="215">
        <f t="shared" si="27"/>
        <v>0</v>
      </c>
      <c r="BW57" s="215">
        <f t="shared" si="47"/>
        <v>0</v>
      </c>
      <c r="BX57" s="215">
        <f t="shared" si="28"/>
        <v>0</v>
      </c>
      <c r="BY57" s="215">
        <v>0</v>
      </c>
      <c r="BZ57" s="215">
        <f t="shared" si="29"/>
        <v>0</v>
      </c>
      <c r="CA57" s="215">
        <f t="shared" si="48"/>
        <v>0</v>
      </c>
      <c r="CB57" s="215">
        <f t="shared" si="30"/>
        <v>0</v>
      </c>
      <c r="CC57" s="215">
        <f t="shared" si="49"/>
        <v>0</v>
      </c>
      <c r="CD57" s="215">
        <f t="shared" si="49"/>
        <v>0</v>
      </c>
      <c r="CE57" s="219">
        <f t="shared" si="49"/>
        <v>0</v>
      </c>
      <c r="CF57" s="219">
        <f t="shared" si="49"/>
        <v>0</v>
      </c>
      <c r="CG57" s="241">
        <f t="shared" si="50"/>
        <v>0</v>
      </c>
      <c r="CH57" s="241">
        <f t="shared" si="50"/>
        <v>0</v>
      </c>
      <c r="CI57" s="241">
        <f t="shared" si="51"/>
        <v>0</v>
      </c>
      <c r="CJ57" s="241"/>
      <c r="CK57" s="241"/>
      <c r="CL57" s="241"/>
      <c r="CM57" s="241"/>
    </row>
    <row r="58" spans="1:137" ht="18" x14ac:dyDescent="0.35">
      <c r="A58" s="20" t="s">
        <v>8</v>
      </c>
      <c r="B58" s="20">
        <v>13060309</v>
      </c>
      <c r="C58" s="5" t="s">
        <v>156</v>
      </c>
      <c r="D58" s="6" t="s">
        <v>149</v>
      </c>
      <c r="E58" s="6">
        <v>12</v>
      </c>
      <c r="F58" s="6">
        <v>1</v>
      </c>
      <c r="G58" s="7">
        <v>768443</v>
      </c>
      <c r="H58" s="8">
        <f t="shared" si="31"/>
        <v>768443</v>
      </c>
      <c r="I58" s="12">
        <f t="shared" si="52"/>
        <v>7200</v>
      </c>
      <c r="J58" s="13">
        <f t="shared" si="54"/>
        <v>86400</v>
      </c>
      <c r="K58" s="14">
        <v>86400</v>
      </c>
      <c r="L58" s="14">
        <f t="shared" si="1"/>
        <v>66393475200</v>
      </c>
      <c r="M58" s="218">
        <f t="shared" si="2"/>
        <v>6000</v>
      </c>
      <c r="N58" s="218">
        <f t="shared" si="2"/>
        <v>72000</v>
      </c>
      <c r="O58" s="230">
        <v>72000</v>
      </c>
      <c r="P58" s="17">
        <f t="shared" si="3"/>
        <v>55327896000</v>
      </c>
      <c r="Q58" s="237">
        <v>0.25</v>
      </c>
      <c r="R58" s="8">
        <f t="shared" si="4"/>
        <v>18000</v>
      </c>
      <c r="S58" s="212">
        <f t="shared" si="5"/>
        <v>90000</v>
      </c>
      <c r="T58" s="212">
        <f t="shared" si="6"/>
        <v>69159870000</v>
      </c>
      <c r="U58" s="215">
        <v>3960</v>
      </c>
      <c r="V58" s="215">
        <f t="shared" si="7"/>
        <v>3043034280</v>
      </c>
      <c r="W58" s="215">
        <f t="shared" si="32"/>
        <v>990</v>
      </c>
      <c r="X58" s="215">
        <f t="shared" si="8"/>
        <v>760758570</v>
      </c>
      <c r="Y58" s="221">
        <v>5040.0000000000009</v>
      </c>
      <c r="Z58" s="221">
        <f t="shared" si="9"/>
        <v>3872952720.0000005</v>
      </c>
      <c r="AA58" s="221">
        <f t="shared" si="33"/>
        <v>1260.0000000000002</v>
      </c>
      <c r="AB58" s="221">
        <f t="shared" si="10"/>
        <v>968238180.00000012</v>
      </c>
      <c r="AC58" s="215">
        <v>5040.0000000000009</v>
      </c>
      <c r="AD58" s="215">
        <f t="shared" si="11"/>
        <v>3872952720.0000005</v>
      </c>
      <c r="AE58" s="215">
        <f t="shared" si="34"/>
        <v>1260.0000000000002</v>
      </c>
      <c r="AF58" s="215">
        <f t="shared" si="12"/>
        <v>968238180.00000012</v>
      </c>
      <c r="AG58" s="215">
        <f t="shared" si="35"/>
        <v>14040.000000000002</v>
      </c>
      <c r="AH58" s="215">
        <f t="shared" si="35"/>
        <v>10788939720</v>
      </c>
      <c r="AI58" s="215">
        <f t="shared" si="35"/>
        <v>3510.0000000000005</v>
      </c>
      <c r="AJ58" s="215">
        <f t="shared" si="35"/>
        <v>2697234930</v>
      </c>
      <c r="AK58" s="214">
        <v>3600</v>
      </c>
      <c r="AL58" s="215">
        <f t="shared" si="13"/>
        <v>2766394800</v>
      </c>
      <c r="AM58" s="215">
        <f t="shared" si="36"/>
        <v>900</v>
      </c>
      <c r="AN58" s="215">
        <f t="shared" si="14"/>
        <v>691598700</v>
      </c>
      <c r="AO58" s="215">
        <v>4320</v>
      </c>
      <c r="AP58" s="215">
        <f t="shared" si="15"/>
        <v>3319673760</v>
      </c>
      <c r="AQ58" s="215">
        <f t="shared" si="37"/>
        <v>1080</v>
      </c>
      <c r="AR58" s="215">
        <f t="shared" si="16"/>
        <v>829918440</v>
      </c>
      <c r="AS58" s="215">
        <v>4320</v>
      </c>
      <c r="AT58" s="215">
        <f t="shared" si="17"/>
        <v>3319673760</v>
      </c>
      <c r="AU58" s="215">
        <f t="shared" si="38"/>
        <v>1080</v>
      </c>
      <c r="AV58" s="215">
        <f t="shared" si="18"/>
        <v>829918440</v>
      </c>
      <c r="AW58" s="215">
        <f t="shared" si="39"/>
        <v>12240</v>
      </c>
      <c r="AX58" s="215">
        <f t="shared" si="39"/>
        <v>9405742320</v>
      </c>
      <c r="AY58" s="215">
        <f t="shared" si="39"/>
        <v>3060</v>
      </c>
      <c r="AZ58" s="215">
        <f t="shared" si="39"/>
        <v>2351435580</v>
      </c>
      <c r="BA58" s="215">
        <v>8280</v>
      </c>
      <c r="BB58" s="215">
        <f t="shared" si="19"/>
        <v>6362708040</v>
      </c>
      <c r="BC58" s="215">
        <f t="shared" si="40"/>
        <v>2070</v>
      </c>
      <c r="BD58" s="215">
        <f t="shared" si="20"/>
        <v>1590677010</v>
      </c>
      <c r="BE58" s="214">
        <v>8640</v>
      </c>
      <c r="BF58" s="215">
        <f t="shared" si="21"/>
        <v>6639347520</v>
      </c>
      <c r="BG58" s="215">
        <f t="shared" si="41"/>
        <v>2160</v>
      </c>
      <c r="BH58" s="215">
        <f t="shared" si="22"/>
        <v>1659836880</v>
      </c>
      <c r="BI58" s="215">
        <v>7920</v>
      </c>
      <c r="BJ58" s="215">
        <f t="shared" si="23"/>
        <v>6086068560</v>
      </c>
      <c r="BK58" s="215">
        <f t="shared" si="42"/>
        <v>1980</v>
      </c>
      <c r="BL58" s="215">
        <f t="shared" si="24"/>
        <v>1521517140</v>
      </c>
      <c r="BM58" s="215">
        <f t="shared" si="43"/>
        <v>24840</v>
      </c>
      <c r="BN58" s="215">
        <f t="shared" si="43"/>
        <v>19088124120</v>
      </c>
      <c r="BO58" s="215">
        <f t="shared" si="44"/>
        <v>1659840930</v>
      </c>
      <c r="BP58" s="215">
        <f t="shared" si="45"/>
        <v>4772031030</v>
      </c>
      <c r="BQ58" s="215">
        <v>7920</v>
      </c>
      <c r="BR58" s="215">
        <f t="shared" si="25"/>
        <v>6086068560</v>
      </c>
      <c r="BS58" s="215">
        <f t="shared" si="46"/>
        <v>1980</v>
      </c>
      <c r="BT58" s="215">
        <f t="shared" si="26"/>
        <v>1521517140</v>
      </c>
      <c r="BU58" s="215">
        <v>7920</v>
      </c>
      <c r="BV58" s="215">
        <f t="shared" si="27"/>
        <v>6086068560</v>
      </c>
      <c r="BW58" s="215">
        <f t="shared" si="47"/>
        <v>1980</v>
      </c>
      <c r="BX58" s="215">
        <f t="shared" si="28"/>
        <v>1521517140</v>
      </c>
      <c r="BY58" s="215">
        <v>5040.0000000000009</v>
      </c>
      <c r="BZ58" s="215">
        <f t="shared" si="29"/>
        <v>3872952720.0000005</v>
      </c>
      <c r="CA58" s="215">
        <f t="shared" si="48"/>
        <v>1260.0000000000002</v>
      </c>
      <c r="CB58" s="215">
        <f t="shared" si="30"/>
        <v>968238180.00000012</v>
      </c>
      <c r="CC58" s="215">
        <f t="shared" si="49"/>
        <v>20880</v>
      </c>
      <c r="CD58" s="215">
        <f t="shared" si="49"/>
        <v>16045089840</v>
      </c>
      <c r="CE58" s="219">
        <f t="shared" si="49"/>
        <v>5220</v>
      </c>
      <c r="CF58" s="219">
        <f t="shared" si="49"/>
        <v>4011272460</v>
      </c>
      <c r="CG58" s="241">
        <f t="shared" si="50"/>
        <v>18000</v>
      </c>
      <c r="CH58" s="241">
        <f t="shared" si="50"/>
        <v>13831974000</v>
      </c>
      <c r="CI58" s="241">
        <f t="shared" si="51"/>
        <v>0</v>
      </c>
      <c r="CJ58" s="241"/>
      <c r="CK58" s="241"/>
      <c r="CL58" s="241"/>
      <c r="CM58" s="241"/>
    </row>
    <row r="59" spans="1:137" ht="18" x14ac:dyDescent="0.35">
      <c r="A59" s="20" t="s">
        <v>8</v>
      </c>
      <c r="B59" s="20">
        <v>13060313</v>
      </c>
      <c r="C59" s="5" t="s">
        <v>226</v>
      </c>
      <c r="D59" s="6" t="s">
        <v>227</v>
      </c>
      <c r="E59" s="6">
        <v>12</v>
      </c>
      <c r="F59" s="6">
        <v>1</v>
      </c>
      <c r="G59" s="7">
        <v>967261.90476190473</v>
      </c>
      <c r="H59" s="8">
        <f t="shared" si="31"/>
        <v>967261.90476190473</v>
      </c>
      <c r="I59" s="12">
        <f t="shared" si="52"/>
        <v>10800</v>
      </c>
      <c r="J59" s="13">
        <f t="shared" si="54"/>
        <v>129600</v>
      </c>
      <c r="K59" s="14">
        <v>129600</v>
      </c>
      <c r="L59" s="14">
        <f t="shared" si="1"/>
        <v>125357142857.14285</v>
      </c>
      <c r="M59" s="218">
        <f t="shared" si="2"/>
        <v>8000</v>
      </c>
      <c r="N59" s="218">
        <f t="shared" si="2"/>
        <v>96000</v>
      </c>
      <c r="O59" s="230">
        <v>96000</v>
      </c>
      <c r="P59" s="17">
        <f t="shared" si="3"/>
        <v>92857142857.142853</v>
      </c>
      <c r="Q59" s="237">
        <v>0.25</v>
      </c>
      <c r="R59" s="8">
        <f t="shared" si="4"/>
        <v>24000</v>
      </c>
      <c r="S59" s="212">
        <f t="shared" si="5"/>
        <v>120000</v>
      </c>
      <c r="T59" s="212">
        <f t="shared" si="6"/>
        <v>116071428571.42857</v>
      </c>
      <c r="U59" s="215">
        <v>5280</v>
      </c>
      <c r="V59" s="215">
        <f t="shared" si="7"/>
        <v>5107142857.1428566</v>
      </c>
      <c r="W59" s="215">
        <f t="shared" si="32"/>
        <v>1320</v>
      </c>
      <c r="X59" s="215">
        <f t="shared" si="8"/>
        <v>1276785714.2857141</v>
      </c>
      <c r="Y59" s="221">
        <v>6720.0000000000009</v>
      </c>
      <c r="Z59" s="221">
        <f t="shared" si="9"/>
        <v>6500000000.000001</v>
      </c>
      <c r="AA59" s="221">
        <f t="shared" si="33"/>
        <v>1680.0000000000002</v>
      </c>
      <c r="AB59" s="221">
        <f t="shared" si="10"/>
        <v>1625000000.0000002</v>
      </c>
      <c r="AC59" s="215">
        <v>6720.0000000000009</v>
      </c>
      <c r="AD59" s="215">
        <f t="shared" si="11"/>
        <v>6500000000.000001</v>
      </c>
      <c r="AE59" s="215">
        <f t="shared" si="34"/>
        <v>1680.0000000000002</v>
      </c>
      <c r="AF59" s="215">
        <f t="shared" si="12"/>
        <v>1625000000.0000002</v>
      </c>
      <c r="AG59" s="215">
        <f t="shared" si="35"/>
        <v>18720</v>
      </c>
      <c r="AH59" s="215">
        <f t="shared" si="35"/>
        <v>18107142857.14286</v>
      </c>
      <c r="AI59" s="215">
        <f t="shared" si="35"/>
        <v>4680</v>
      </c>
      <c r="AJ59" s="215">
        <f t="shared" si="35"/>
        <v>4526785714.2857151</v>
      </c>
      <c r="AK59" s="214">
        <v>4800</v>
      </c>
      <c r="AL59" s="215">
        <f t="shared" si="13"/>
        <v>4642857142.8571424</v>
      </c>
      <c r="AM59" s="215">
        <f t="shared" si="36"/>
        <v>1200</v>
      </c>
      <c r="AN59" s="215">
        <f t="shared" si="14"/>
        <v>1160714285.7142856</v>
      </c>
      <c r="AO59" s="215">
        <v>5760</v>
      </c>
      <c r="AP59" s="215">
        <f t="shared" si="15"/>
        <v>5571428571.4285717</v>
      </c>
      <c r="AQ59" s="215">
        <f t="shared" si="37"/>
        <v>1440</v>
      </c>
      <c r="AR59" s="215">
        <f t="shared" si="16"/>
        <v>1392857142.8571429</v>
      </c>
      <c r="AS59" s="215">
        <v>5760</v>
      </c>
      <c r="AT59" s="215">
        <f t="shared" si="17"/>
        <v>5571428571.4285717</v>
      </c>
      <c r="AU59" s="215">
        <f t="shared" si="38"/>
        <v>1440</v>
      </c>
      <c r="AV59" s="215">
        <f t="shared" si="18"/>
        <v>1392857142.8571429</v>
      </c>
      <c r="AW59" s="215">
        <f t="shared" si="39"/>
        <v>16320</v>
      </c>
      <c r="AX59" s="215">
        <f t="shared" si="39"/>
        <v>15785714285.714287</v>
      </c>
      <c r="AY59" s="215">
        <f t="shared" si="39"/>
        <v>4080</v>
      </c>
      <c r="AZ59" s="215">
        <f t="shared" si="39"/>
        <v>3946428571.4285717</v>
      </c>
      <c r="BA59" s="215">
        <v>11040</v>
      </c>
      <c r="BB59" s="215">
        <f t="shared" si="19"/>
        <v>10678571428.571428</v>
      </c>
      <c r="BC59" s="215">
        <f t="shared" si="40"/>
        <v>2760</v>
      </c>
      <c r="BD59" s="215">
        <f t="shared" si="20"/>
        <v>2669642857.1428571</v>
      </c>
      <c r="BE59" s="214">
        <v>11520</v>
      </c>
      <c r="BF59" s="215">
        <f t="shared" si="21"/>
        <v>11142857142.857143</v>
      </c>
      <c r="BG59" s="215">
        <f t="shared" si="41"/>
        <v>2880</v>
      </c>
      <c r="BH59" s="215">
        <f t="shared" si="22"/>
        <v>2785714285.7142859</v>
      </c>
      <c r="BI59" s="215">
        <v>10560</v>
      </c>
      <c r="BJ59" s="215">
        <f t="shared" si="23"/>
        <v>10214285714.285713</v>
      </c>
      <c r="BK59" s="215">
        <f t="shared" si="42"/>
        <v>2640</v>
      </c>
      <c r="BL59" s="215">
        <f t="shared" si="24"/>
        <v>2553571428.5714283</v>
      </c>
      <c r="BM59" s="215">
        <f t="shared" si="43"/>
        <v>33120</v>
      </c>
      <c r="BN59" s="215">
        <f t="shared" si="43"/>
        <v>32035714285.714287</v>
      </c>
      <c r="BO59" s="215">
        <f t="shared" si="44"/>
        <v>2785719685.7142859</v>
      </c>
      <c r="BP59" s="215">
        <f t="shared" si="45"/>
        <v>8008928571.4285717</v>
      </c>
      <c r="BQ59" s="215">
        <v>10560</v>
      </c>
      <c r="BR59" s="215">
        <f t="shared" si="25"/>
        <v>10214285714.285713</v>
      </c>
      <c r="BS59" s="215">
        <f t="shared" si="46"/>
        <v>2640</v>
      </c>
      <c r="BT59" s="215">
        <f t="shared" si="26"/>
        <v>2553571428.5714283</v>
      </c>
      <c r="BU59" s="215">
        <v>10560</v>
      </c>
      <c r="BV59" s="215">
        <f t="shared" si="27"/>
        <v>10214285714.285713</v>
      </c>
      <c r="BW59" s="215">
        <f t="shared" si="47"/>
        <v>2640</v>
      </c>
      <c r="BX59" s="215">
        <f t="shared" si="28"/>
        <v>2553571428.5714283</v>
      </c>
      <c r="BY59" s="215">
        <v>6720.0000000000009</v>
      </c>
      <c r="BZ59" s="215">
        <f t="shared" si="29"/>
        <v>6500000000.000001</v>
      </c>
      <c r="CA59" s="215">
        <f t="shared" si="48"/>
        <v>1680.0000000000002</v>
      </c>
      <c r="CB59" s="215">
        <f t="shared" si="30"/>
        <v>1625000000.0000002</v>
      </c>
      <c r="CC59" s="215">
        <f t="shared" si="49"/>
        <v>27840</v>
      </c>
      <c r="CD59" s="215">
        <f t="shared" si="49"/>
        <v>26928571428.571426</v>
      </c>
      <c r="CE59" s="219">
        <f t="shared" si="49"/>
        <v>6960</v>
      </c>
      <c r="CF59" s="219">
        <f t="shared" si="49"/>
        <v>6732142857.1428566</v>
      </c>
      <c r="CG59" s="241">
        <f t="shared" si="50"/>
        <v>24000</v>
      </c>
      <c r="CH59" s="241">
        <f t="shared" si="50"/>
        <v>23214285714.285713</v>
      </c>
      <c r="CI59" s="241">
        <f t="shared" si="51"/>
        <v>0</v>
      </c>
      <c r="CJ59" s="241"/>
      <c r="CK59" s="241"/>
      <c r="CL59" s="241"/>
      <c r="CM59" s="241"/>
    </row>
    <row r="60" spans="1:137" ht="18" x14ac:dyDescent="0.35">
      <c r="A60" s="20" t="s">
        <v>8</v>
      </c>
      <c r="B60" s="20"/>
      <c r="C60" s="5" t="s">
        <v>150</v>
      </c>
      <c r="D60" s="6" t="s">
        <v>151</v>
      </c>
      <c r="E60" s="130">
        <v>7</v>
      </c>
      <c r="F60" s="6">
        <v>1</v>
      </c>
      <c r="G60" s="7">
        <v>389710</v>
      </c>
      <c r="H60" s="8">
        <f t="shared" si="31"/>
        <v>389710</v>
      </c>
      <c r="I60" s="12">
        <f t="shared" si="52"/>
        <v>428.57142857142856</v>
      </c>
      <c r="J60" s="13">
        <f t="shared" si="54"/>
        <v>3000</v>
      </c>
      <c r="K60" s="14">
        <v>3000</v>
      </c>
      <c r="L60" s="14">
        <f t="shared" si="1"/>
        <v>1169130000</v>
      </c>
      <c r="M60" s="218">
        <f t="shared" si="2"/>
        <v>3428.5714285714284</v>
      </c>
      <c r="N60" s="218">
        <f t="shared" si="2"/>
        <v>24000</v>
      </c>
      <c r="O60" s="230">
        <v>24000</v>
      </c>
      <c r="P60" s="17">
        <f t="shared" si="3"/>
        <v>9353040000</v>
      </c>
      <c r="Q60" s="237">
        <v>0.25</v>
      </c>
      <c r="R60" s="8">
        <f t="shared" si="4"/>
        <v>6000</v>
      </c>
      <c r="S60" s="212">
        <f t="shared" si="5"/>
        <v>30000</v>
      </c>
      <c r="T60" s="212">
        <f t="shared" si="6"/>
        <v>11691300000</v>
      </c>
      <c r="U60" s="215"/>
      <c r="V60" s="215">
        <f t="shared" si="7"/>
        <v>0</v>
      </c>
      <c r="W60" s="215">
        <f t="shared" si="32"/>
        <v>0</v>
      </c>
      <c r="X60" s="215">
        <f t="shared" si="8"/>
        <v>0</v>
      </c>
      <c r="Y60" s="221"/>
      <c r="Z60" s="221">
        <f t="shared" si="9"/>
        <v>0</v>
      </c>
      <c r="AA60" s="221">
        <f t="shared" si="33"/>
        <v>0</v>
      </c>
      <c r="AB60" s="221">
        <f t="shared" si="10"/>
        <v>0</v>
      </c>
      <c r="AC60" s="215"/>
      <c r="AD60" s="215">
        <f t="shared" si="11"/>
        <v>0</v>
      </c>
      <c r="AE60" s="215">
        <f t="shared" si="34"/>
        <v>0</v>
      </c>
      <c r="AF60" s="215">
        <f t="shared" si="12"/>
        <v>0</v>
      </c>
      <c r="AG60" s="215">
        <f t="shared" si="35"/>
        <v>0</v>
      </c>
      <c r="AH60" s="215">
        <f t="shared" si="35"/>
        <v>0</v>
      </c>
      <c r="AI60" s="215">
        <f t="shared" si="35"/>
        <v>0</v>
      </c>
      <c r="AJ60" s="215">
        <f t="shared" si="35"/>
        <v>0</v>
      </c>
      <c r="AK60" s="214"/>
      <c r="AL60" s="215">
        <f t="shared" si="13"/>
        <v>0</v>
      </c>
      <c r="AM60" s="215">
        <f t="shared" si="36"/>
        <v>0</v>
      </c>
      <c r="AN60" s="215">
        <f t="shared" si="14"/>
        <v>0</v>
      </c>
      <c r="AO60" s="215"/>
      <c r="AP60" s="215">
        <f t="shared" si="15"/>
        <v>0</v>
      </c>
      <c r="AQ60" s="215">
        <f t="shared" si="37"/>
        <v>0</v>
      </c>
      <c r="AR60" s="215">
        <f t="shared" si="16"/>
        <v>0</v>
      </c>
      <c r="AS60" s="215">
        <v>2640</v>
      </c>
      <c r="AT60" s="215">
        <f t="shared" si="17"/>
        <v>1028834400</v>
      </c>
      <c r="AU60" s="215">
        <f t="shared" si="38"/>
        <v>660</v>
      </c>
      <c r="AV60" s="215">
        <f t="shared" si="18"/>
        <v>257208600</v>
      </c>
      <c r="AW60" s="215">
        <f t="shared" si="39"/>
        <v>2640</v>
      </c>
      <c r="AX60" s="215">
        <f t="shared" si="39"/>
        <v>1028834400</v>
      </c>
      <c r="AY60" s="215">
        <f t="shared" si="39"/>
        <v>660</v>
      </c>
      <c r="AZ60" s="215">
        <f t="shared" si="39"/>
        <v>257208600</v>
      </c>
      <c r="BA60" s="215">
        <v>3120</v>
      </c>
      <c r="BB60" s="215">
        <f t="shared" si="19"/>
        <v>1215895200</v>
      </c>
      <c r="BC60" s="215">
        <f t="shared" si="40"/>
        <v>780</v>
      </c>
      <c r="BD60" s="215">
        <f t="shared" si="20"/>
        <v>303973800</v>
      </c>
      <c r="BE60" s="214">
        <v>3600</v>
      </c>
      <c r="BF60" s="215">
        <f t="shared" si="21"/>
        <v>1402956000</v>
      </c>
      <c r="BG60" s="215">
        <f t="shared" si="41"/>
        <v>900</v>
      </c>
      <c r="BH60" s="215">
        <f t="shared" si="22"/>
        <v>350739000</v>
      </c>
      <c r="BI60" s="215">
        <v>3840</v>
      </c>
      <c r="BJ60" s="215">
        <f t="shared" si="23"/>
        <v>1496486400</v>
      </c>
      <c r="BK60" s="215">
        <f t="shared" si="42"/>
        <v>960</v>
      </c>
      <c r="BL60" s="215">
        <f t="shared" si="24"/>
        <v>374121600</v>
      </c>
      <c r="BM60" s="215">
        <f t="shared" si="43"/>
        <v>10560</v>
      </c>
      <c r="BN60" s="215">
        <f t="shared" si="43"/>
        <v>4115337600</v>
      </c>
      <c r="BO60" s="215">
        <f t="shared" si="44"/>
        <v>350740740</v>
      </c>
      <c r="BP60" s="215">
        <f t="shared" si="45"/>
        <v>1028834400</v>
      </c>
      <c r="BQ60" s="215">
        <v>3600</v>
      </c>
      <c r="BR60" s="215">
        <f t="shared" si="25"/>
        <v>1402956000</v>
      </c>
      <c r="BS60" s="215">
        <f t="shared" si="46"/>
        <v>900</v>
      </c>
      <c r="BT60" s="215">
        <f t="shared" si="26"/>
        <v>350739000</v>
      </c>
      <c r="BU60" s="215">
        <v>4800</v>
      </c>
      <c r="BV60" s="215">
        <f t="shared" si="27"/>
        <v>1870608000</v>
      </c>
      <c r="BW60" s="215">
        <f t="shared" si="47"/>
        <v>1200</v>
      </c>
      <c r="BX60" s="215">
        <f t="shared" si="28"/>
        <v>467652000</v>
      </c>
      <c r="BY60" s="215">
        <v>2400</v>
      </c>
      <c r="BZ60" s="215">
        <f t="shared" si="29"/>
        <v>935304000</v>
      </c>
      <c r="CA60" s="215">
        <f t="shared" si="48"/>
        <v>600</v>
      </c>
      <c r="CB60" s="215">
        <f t="shared" si="30"/>
        <v>233826000</v>
      </c>
      <c r="CC60" s="215">
        <f t="shared" si="49"/>
        <v>10800</v>
      </c>
      <c r="CD60" s="215">
        <f t="shared" si="49"/>
        <v>4208868000</v>
      </c>
      <c r="CE60" s="219">
        <f t="shared" si="49"/>
        <v>2700</v>
      </c>
      <c r="CF60" s="219">
        <f t="shared" si="49"/>
        <v>1052217000</v>
      </c>
      <c r="CG60" s="241">
        <f t="shared" si="50"/>
        <v>6000</v>
      </c>
      <c r="CH60" s="241">
        <f t="shared" si="50"/>
        <v>2338260000</v>
      </c>
      <c r="CI60" s="241">
        <f t="shared" si="51"/>
        <v>0</v>
      </c>
      <c r="CJ60" s="241"/>
      <c r="CK60" s="241"/>
      <c r="CL60" s="241"/>
      <c r="CM60" s="241"/>
    </row>
    <row r="61" spans="1:137" ht="18" x14ac:dyDescent="0.35">
      <c r="A61" s="20" t="s">
        <v>8</v>
      </c>
      <c r="B61" s="20" t="s">
        <v>522</v>
      </c>
      <c r="C61" s="5" t="s">
        <v>153</v>
      </c>
      <c r="D61" s="6"/>
      <c r="E61" s="130">
        <v>7</v>
      </c>
      <c r="F61" s="6">
        <v>1</v>
      </c>
      <c r="G61" s="7">
        <v>995316</v>
      </c>
      <c r="H61" s="8">
        <f t="shared" si="31"/>
        <v>995316</v>
      </c>
      <c r="I61" s="12">
        <f t="shared" si="52"/>
        <v>0</v>
      </c>
      <c r="J61" s="13">
        <f t="shared" si="54"/>
        <v>0</v>
      </c>
      <c r="K61" s="14">
        <v>0</v>
      </c>
      <c r="L61" s="14">
        <f t="shared" si="1"/>
        <v>0</v>
      </c>
      <c r="M61" s="218">
        <f t="shared" si="2"/>
        <v>0</v>
      </c>
      <c r="N61" s="218">
        <f t="shared" si="2"/>
        <v>0</v>
      </c>
      <c r="O61" s="230">
        <v>0</v>
      </c>
      <c r="P61" s="17">
        <f t="shared" si="3"/>
        <v>0</v>
      </c>
      <c r="Q61" s="237">
        <v>0</v>
      </c>
      <c r="R61" s="8">
        <f t="shared" si="4"/>
        <v>0</v>
      </c>
      <c r="S61" s="212">
        <f t="shared" si="5"/>
        <v>0</v>
      </c>
      <c r="T61" s="212">
        <f t="shared" si="6"/>
        <v>0</v>
      </c>
      <c r="U61" s="215">
        <v>0</v>
      </c>
      <c r="V61" s="215">
        <f t="shared" si="7"/>
        <v>0</v>
      </c>
      <c r="W61" s="215">
        <f t="shared" si="32"/>
        <v>0</v>
      </c>
      <c r="X61" s="215">
        <f t="shared" si="8"/>
        <v>0</v>
      </c>
      <c r="Y61" s="221">
        <v>0</v>
      </c>
      <c r="Z61" s="221">
        <f t="shared" si="9"/>
        <v>0</v>
      </c>
      <c r="AA61" s="221">
        <f t="shared" si="33"/>
        <v>0</v>
      </c>
      <c r="AB61" s="221">
        <f t="shared" si="10"/>
        <v>0</v>
      </c>
      <c r="AC61" s="215">
        <v>0</v>
      </c>
      <c r="AD61" s="215">
        <f t="shared" si="11"/>
        <v>0</v>
      </c>
      <c r="AE61" s="215">
        <f t="shared" si="34"/>
        <v>0</v>
      </c>
      <c r="AF61" s="215">
        <f t="shared" si="12"/>
        <v>0</v>
      </c>
      <c r="AG61" s="215">
        <f t="shared" si="35"/>
        <v>0</v>
      </c>
      <c r="AH61" s="215">
        <f t="shared" si="35"/>
        <v>0</v>
      </c>
      <c r="AI61" s="215">
        <f t="shared" si="35"/>
        <v>0</v>
      </c>
      <c r="AJ61" s="215">
        <f t="shared" si="35"/>
        <v>0</v>
      </c>
      <c r="AK61" s="214">
        <v>0</v>
      </c>
      <c r="AL61" s="215">
        <f t="shared" si="13"/>
        <v>0</v>
      </c>
      <c r="AM61" s="215">
        <f t="shared" si="36"/>
        <v>0</v>
      </c>
      <c r="AN61" s="215">
        <f t="shared" si="14"/>
        <v>0</v>
      </c>
      <c r="AO61" s="215">
        <v>0</v>
      </c>
      <c r="AP61" s="215">
        <f t="shared" si="15"/>
        <v>0</v>
      </c>
      <c r="AQ61" s="215">
        <f t="shared" si="37"/>
        <v>0</v>
      </c>
      <c r="AR61" s="215">
        <f t="shared" si="16"/>
        <v>0</v>
      </c>
      <c r="AS61" s="215">
        <v>0</v>
      </c>
      <c r="AT61" s="215">
        <f t="shared" si="17"/>
        <v>0</v>
      </c>
      <c r="AU61" s="215">
        <f t="shared" si="38"/>
        <v>0</v>
      </c>
      <c r="AV61" s="215">
        <f t="shared" si="18"/>
        <v>0</v>
      </c>
      <c r="AW61" s="215">
        <f t="shared" si="39"/>
        <v>0</v>
      </c>
      <c r="AX61" s="215">
        <f t="shared" si="39"/>
        <v>0</v>
      </c>
      <c r="AY61" s="215">
        <f t="shared" si="39"/>
        <v>0</v>
      </c>
      <c r="AZ61" s="215">
        <f t="shared" si="39"/>
        <v>0</v>
      </c>
      <c r="BA61" s="215">
        <v>0</v>
      </c>
      <c r="BB61" s="215">
        <f t="shared" si="19"/>
        <v>0</v>
      </c>
      <c r="BC61" s="215">
        <f t="shared" si="40"/>
        <v>0</v>
      </c>
      <c r="BD61" s="215">
        <f t="shared" si="20"/>
        <v>0</v>
      </c>
      <c r="BE61" s="214">
        <v>0</v>
      </c>
      <c r="BF61" s="215">
        <f t="shared" si="21"/>
        <v>0</v>
      </c>
      <c r="BG61" s="215">
        <f t="shared" si="41"/>
        <v>0</v>
      </c>
      <c r="BH61" s="215">
        <f t="shared" si="22"/>
        <v>0</v>
      </c>
      <c r="BI61" s="215">
        <v>0</v>
      </c>
      <c r="BJ61" s="215">
        <f t="shared" si="23"/>
        <v>0</v>
      </c>
      <c r="BK61" s="215">
        <f t="shared" si="42"/>
        <v>0</v>
      </c>
      <c r="BL61" s="215">
        <f t="shared" si="24"/>
        <v>0</v>
      </c>
      <c r="BM61" s="215">
        <f t="shared" si="43"/>
        <v>0</v>
      </c>
      <c r="BN61" s="215">
        <f t="shared" si="43"/>
        <v>0</v>
      </c>
      <c r="BO61" s="215">
        <f t="shared" si="44"/>
        <v>0</v>
      </c>
      <c r="BP61" s="215">
        <f t="shared" si="45"/>
        <v>0</v>
      </c>
      <c r="BQ61" s="215">
        <v>0</v>
      </c>
      <c r="BR61" s="215">
        <f t="shared" si="25"/>
        <v>0</v>
      </c>
      <c r="BS61" s="215">
        <f t="shared" si="46"/>
        <v>0</v>
      </c>
      <c r="BT61" s="215">
        <f t="shared" si="26"/>
        <v>0</v>
      </c>
      <c r="BU61" s="215">
        <v>0</v>
      </c>
      <c r="BV61" s="215">
        <f t="shared" si="27"/>
        <v>0</v>
      </c>
      <c r="BW61" s="215">
        <f t="shared" si="47"/>
        <v>0</v>
      </c>
      <c r="BX61" s="215">
        <f t="shared" si="28"/>
        <v>0</v>
      </c>
      <c r="BY61" s="215">
        <v>0</v>
      </c>
      <c r="BZ61" s="215">
        <f t="shared" si="29"/>
        <v>0</v>
      </c>
      <c r="CA61" s="215">
        <f t="shared" si="48"/>
        <v>0</v>
      </c>
      <c r="CB61" s="215">
        <f t="shared" si="30"/>
        <v>0</v>
      </c>
      <c r="CC61" s="215">
        <f t="shared" si="49"/>
        <v>0</v>
      </c>
      <c r="CD61" s="215">
        <f t="shared" si="49"/>
        <v>0</v>
      </c>
      <c r="CE61" s="219">
        <f t="shared" si="49"/>
        <v>0</v>
      </c>
      <c r="CF61" s="219">
        <f t="shared" si="49"/>
        <v>0</v>
      </c>
      <c r="CG61" s="241">
        <f t="shared" si="50"/>
        <v>0</v>
      </c>
      <c r="CH61" s="241">
        <f t="shared" si="50"/>
        <v>0</v>
      </c>
      <c r="CI61" s="241">
        <f t="shared" si="51"/>
        <v>0</v>
      </c>
      <c r="CJ61" s="241"/>
      <c r="CK61" s="241"/>
      <c r="CL61" s="241"/>
      <c r="CM61" s="241"/>
    </row>
    <row r="62" spans="1:137" ht="18" x14ac:dyDescent="0.35">
      <c r="A62" s="20" t="s">
        <v>11</v>
      </c>
      <c r="B62" s="20" t="s">
        <v>504</v>
      </c>
      <c r="C62" s="5" t="s">
        <v>321</v>
      </c>
      <c r="D62" s="6" t="s">
        <v>45</v>
      </c>
      <c r="E62" s="6">
        <v>12</v>
      </c>
      <c r="F62" s="6">
        <v>100</v>
      </c>
      <c r="G62" s="7">
        <v>455000</v>
      </c>
      <c r="H62" s="8">
        <f t="shared" si="31"/>
        <v>4550</v>
      </c>
      <c r="I62" s="12">
        <f t="shared" si="52"/>
        <v>24000</v>
      </c>
      <c r="J62" s="13">
        <f t="shared" si="54"/>
        <v>288000</v>
      </c>
      <c r="K62" s="14">
        <v>28800000</v>
      </c>
      <c r="L62" s="14">
        <f t="shared" si="1"/>
        <v>131040000000</v>
      </c>
      <c r="M62" s="218">
        <f t="shared" si="2"/>
        <v>30000</v>
      </c>
      <c r="N62" s="218">
        <f t="shared" si="2"/>
        <v>360000</v>
      </c>
      <c r="O62" s="230">
        <v>36000000</v>
      </c>
      <c r="P62" s="17">
        <f t="shared" si="3"/>
        <v>163800000000</v>
      </c>
      <c r="Q62" s="237">
        <v>0.33</v>
      </c>
      <c r="R62" s="8">
        <f t="shared" si="4"/>
        <v>11880000</v>
      </c>
      <c r="S62" s="212">
        <f t="shared" si="5"/>
        <v>47880000</v>
      </c>
      <c r="T62" s="212">
        <f t="shared" si="6"/>
        <v>217854000000</v>
      </c>
      <c r="U62" s="215">
        <v>1800000</v>
      </c>
      <c r="V62" s="215">
        <f t="shared" si="7"/>
        <v>8190000000</v>
      </c>
      <c r="W62" s="215">
        <f t="shared" si="32"/>
        <v>594000</v>
      </c>
      <c r="X62" s="215">
        <f t="shared" si="8"/>
        <v>2702700000</v>
      </c>
      <c r="Y62" s="221">
        <v>2520000.0000000005</v>
      </c>
      <c r="Z62" s="221">
        <f t="shared" si="9"/>
        <v>11466000000.000002</v>
      </c>
      <c r="AA62" s="221">
        <f t="shared" si="33"/>
        <v>831600.00000000023</v>
      </c>
      <c r="AB62" s="221">
        <f t="shared" si="10"/>
        <v>3783780000.000001</v>
      </c>
      <c r="AC62" s="215">
        <v>2520000.0000000005</v>
      </c>
      <c r="AD62" s="215">
        <f t="shared" si="11"/>
        <v>11466000000.000002</v>
      </c>
      <c r="AE62" s="215">
        <f t="shared" si="34"/>
        <v>831600.00000000023</v>
      </c>
      <c r="AF62" s="215">
        <f t="shared" si="12"/>
        <v>3783780000.000001</v>
      </c>
      <c r="AG62" s="215">
        <f t="shared" si="35"/>
        <v>6840000.0000000009</v>
      </c>
      <c r="AH62" s="215">
        <f t="shared" si="35"/>
        <v>31122000000.000004</v>
      </c>
      <c r="AI62" s="215">
        <f t="shared" si="35"/>
        <v>2257200.0000000005</v>
      </c>
      <c r="AJ62" s="215">
        <f t="shared" si="35"/>
        <v>10270260000.000002</v>
      </c>
      <c r="AK62" s="214">
        <v>2520000.0000000005</v>
      </c>
      <c r="AL62" s="215">
        <f t="shared" si="13"/>
        <v>11466000000.000002</v>
      </c>
      <c r="AM62" s="215">
        <f t="shared" si="36"/>
        <v>831600.00000000023</v>
      </c>
      <c r="AN62" s="215">
        <f t="shared" si="14"/>
        <v>3783780000.000001</v>
      </c>
      <c r="AO62" s="215">
        <v>2880000</v>
      </c>
      <c r="AP62" s="215">
        <f t="shared" si="15"/>
        <v>13104000000</v>
      </c>
      <c r="AQ62" s="215">
        <f t="shared" si="37"/>
        <v>950400</v>
      </c>
      <c r="AR62" s="215">
        <f t="shared" si="16"/>
        <v>4324320000</v>
      </c>
      <c r="AS62" s="215">
        <v>2160000</v>
      </c>
      <c r="AT62" s="215">
        <f t="shared" si="17"/>
        <v>9828000000</v>
      </c>
      <c r="AU62" s="215">
        <f t="shared" si="38"/>
        <v>712800</v>
      </c>
      <c r="AV62" s="215">
        <f t="shared" si="18"/>
        <v>3243240000</v>
      </c>
      <c r="AW62" s="215">
        <f t="shared" si="39"/>
        <v>7560000</v>
      </c>
      <c r="AX62" s="215">
        <f t="shared" si="39"/>
        <v>34398000000</v>
      </c>
      <c r="AY62" s="215">
        <f t="shared" si="39"/>
        <v>2494800</v>
      </c>
      <c r="AZ62" s="215">
        <f t="shared" si="39"/>
        <v>11351340000</v>
      </c>
      <c r="BA62" s="215">
        <v>3960000</v>
      </c>
      <c r="BB62" s="215">
        <f t="shared" si="19"/>
        <v>18018000000</v>
      </c>
      <c r="BC62" s="215">
        <f t="shared" si="40"/>
        <v>1306800</v>
      </c>
      <c r="BD62" s="215">
        <f t="shared" si="20"/>
        <v>5945940000</v>
      </c>
      <c r="BE62" s="214">
        <v>3960000</v>
      </c>
      <c r="BF62" s="215">
        <f t="shared" si="21"/>
        <v>18018000000</v>
      </c>
      <c r="BG62" s="215">
        <f t="shared" si="41"/>
        <v>1306800</v>
      </c>
      <c r="BH62" s="215">
        <f t="shared" si="22"/>
        <v>5945940000</v>
      </c>
      <c r="BI62" s="215">
        <v>3600000</v>
      </c>
      <c r="BJ62" s="215">
        <f t="shared" si="23"/>
        <v>16380000000</v>
      </c>
      <c r="BK62" s="215">
        <f t="shared" si="42"/>
        <v>1188000</v>
      </c>
      <c r="BL62" s="215">
        <f t="shared" si="24"/>
        <v>5405400000</v>
      </c>
      <c r="BM62" s="215">
        <f t="shared" si="43"/>
        <v>11520000</v>
      </c>
      <c r="BN62" s="215">
        <f t="shared" si="43"/>
        <v>52416000000</v>
      </c>
      <c r="BO62" s="215">
        <f t="shared" si="44"/>
        <v>5948434800</v>
      </c>
      <c r="BP62" s="215">
        <f t="shared" si="45"/>
        <v>17297280000</v>
      </c>
      <c r="BQ62" s="215">
        <v>3960000</v>
      </c>
      <c r="BR62" s="215">
        <f t="shared" si="25"/>
        <v>18018000000</v>
      </c>
      <c r="BS62" s="215">
        <f t="shared" si="46"/>
        <v>1306800</v>
      </c>
      <c r="BT62" s="215">
        <f t="shared" si="26"/>
        <v>5945940000</v>
      </c>
      <c r="BU62" s="215">
        <v>3600000</v>
      </c>
      <c r="BV62" s="215">
        <f t="shared" si="27"/>
        <v>16380000000</v>
      </c>
      <c r="BW62" s="215">
        <f t="shared" si="47"/>
        <v>1188000</v>
      </c>
      <c r="BX62" s="215">
        <f t="shared" si="28"/>
        <v>5405400000</v>
      </c>
      <c r="BY62" s="215">
        <v>2520000.0000000005</v>
      </c>
      <c r="BZ62" s="215">
        <f t="shared" si="29"/>
        <v>11466000000.000002</v>
      </c>
      <c r="CA62" s="215">
        <f t="shared" si="48"/>
        <v>831600.00000000023</v>
      </c>
      <c r="CB62" s="215">
        <f t="shared" si="30"/>
        <v>3783780000.000001</v>
      </c>
      <c r="CC62" s="215">
        <f t="shared" si="49"/>
        <v>10080000</v>
      </c>
      <c r="CD62" s="215">
        <f t="shared" si="49"/>
        <v>45864000000</v>
      </c>
      <c r="CE62" s="219">
        <f t="shared" si="49"/>
        <v>3326400</v>
      </c>
      <c r="CF62" s="219">
        <f t="shared" si="49"/>
        <v>15135120000</v>
      </c>
      <c r="CG62" s="241">
        <f t="shared" si="50"/>
        <v>11880000</v>
      </c>
      <c r="CH62" s="241">
        <f t="shared" si="50"/>
        <v>54054000000</v>
      </c>
      <c r="CI62" s="241">
        <f t="shared" si="51"/>
        <v>0</v>
      </c>
      <c r="CJ62" s="241"/>
      <c r="CK62" s="241"/>
      <c r="CL62" s="241"/>
      <c r="CM62" s="241"/>
    </row>
    <row r="63" spans="1:137" ht="18" x14ac:dyDescent="0.35">
      <c r="A63" s="20" t="s">
        <v>11</v>
      </c>
      <c r="B63" s="20">
        <v>13010252</v>
      </c>
      <c r="C63" s="5" t="s">
        <v>322</v>
      </c>
      <c r="D63" s="6" t="s">
        <v>228</v>
      </c>
      <c r="E63" s="6">
        <v>12</v>
      </c>
      <c r="F63" s="6">
        <v>20</v>
      </c>
      <c r="G63" s="7">
        <v>205920</v>
      </c>
      <c r="H63" s="8">
        <f t="shared" si="31"/>
        <v>10296</v>
      </c>
      <c r="I63" s="12">
        <f t="shared" si="52"/>
        <v>12000</v>
      </c>
      <c r="J63" s="13">
        <f t="shared" si="54"/>
        <v>144000</v>
      </c>
      <c r="K63" s="14">
        <v>2880000</v>
      </c>
      <c r="L63" s="14">
        <f t="shared" si="1"/>
        <v>29652480000</v>
      </c>
      <c r="M63" s="218">
        <f t="shared" si="2"/>
        <v>10000</v>
      </c>
      <c r="N63" s="218">
        <f t="shared" si="2"/>
        <v>120000</v>
      </c>
      <c r="O63" s="230">
        <v>2400000</v>
      </c>
      <c r="P63" s="17">
        <f t="shared" si="3"/>
        <v>24710400000</v>
      </c>
      <c r="Q63" s="237">
        <v>0.2</v>
      </c>
      <c r="R63" s="8">
        <f t="shared" si="4"/>
        <v>480000</v>
      </c>
      <c r="S63" s="212">
        <f t="shared" si="5"/>
        <v>2880000</v>
      </c>
      <c r="T63" s="212">
        <f t="shared" si="6"/>
        <v>29652480000</v>
      </c>
      <c r="U63" s="215">
        <v>120000</v>
      </c>
      <c r="V63" s="215">
        <f t="shared" si="7"/>
        <v>1235520000</v>
      </c>
      <c r="W63" s="215">
        <f t="shared" si="32"/>
        <v>24000</v>
      </c>
      <c r="X63" s="215">
        <f t="shared" si="8"/>
        <v>247104000</v>
      </c>
      <c r="Y63" s="221">
        <v>168000.00000000003</v>
      </c>
      <c r="Z63" s="221">
        <f t="shared" si="9"/>
        <v>1729728000.0000002</v>
      </c>
      <c r="AA63" s="221">
        <f t="shared" si="33"/>
        <v>33600.000000000007</v>
      </c>
      <c r="AB63" s="221">
        <f t="shared" si="10"/>
        <v>345945600.00000006</v>
      </c>
      <c r="AC63" s="215">
        <v>168000.00000000003</v>
      </c>
      <c r="AD63" s="215">
        <f t="shared" si="11"/>
        <v>1729728000.0000002</v>
      </c>
      <c r="AE63" s="215">
        <f t="shared" si="34"/>
        <v>33600.000000000007</v>
      </c>
      <c r="AF63" s="215">
        <f t="shared" si="12"/>
        <v>345945600.00000006</v>
      </c>
      <c r="AG63" s="215">
        <f t="shared" si="35"/>
        <v>456000.00000000006</v>
      </c>
      <c r="AH63" s="215">
        <f t="shared" si="35"/>
        <v>4694976000</v>
      </c>
      <c r="AI63" s="215">
        <f t="shared" si="35"/>
        <v>91200.000000000015</v>
      </c>
      <c r="AJ63" s="215">
        <f t="shared" si="35"/>
        <v>938995200.00000012</v>
      </c>
      <c r="AK63" s="214">
        <v>168000.00000000003</v>
      </c>
      <c r="AL63" s="215">
        <f t="shared" si="13"/>
        <v>1729728000.0000002</v>
      </c>
      <c r="AM63" s="215">
        <f t="shared" si="36"/>
        <v>33600.000000000007</v>
      </c>
      <c r="AN63" s="215">
        <f t="shared" si="14"/>
        <v>345945600.00000006</v>
      </c>
      <c r="AO63" s="215">
        <v>192000</v>
      </c>
      <c r="AP63" s="215">
        <f t="shared" si="15"/>
        <v>1976832000</v>
      </c>
      <c r="AQ63" s="215">
        <f t="shared" si="37"/>
        <v>38400</v>
      </c>
      <c r="AR63" s="215">
        <f t="shared" si="16"/>
        <v>395366400</v>
      </c>
      <c r="AS63" s="215">
        <v>144000</v>
      </c>
      <c r="AT63" s="215">
        <f t="shared" si="17"/>
        <v>1482624000</v>
      </c>
      <c r="AU63" s="215">
        <f t="shared" si="38"/>
        <v>28800</v>
      </c>
      <c r="AV63" s="215">
        <f t="shared" si="18"/>
        <v>296524800</v>
      </c>
      <c r="AW63" s="215">
        <f t="shared" si="39"/>
        <v>504000</v>
      </c>
      <c r="AX63" s="215">
        <f t="shared" si="39"/>
        <v>5189184000</v>
      </c>
      <c r="AY63" s="215">
        <f t="shared" si="39"/>
        <v>100800</v>
      </c>
      <c r="AZ63" s="215">
        <f t="shared" si="39"/>
        <v>1037836800</v>
      </c>
      <c r="BA63" s="215">
        <v>264000</v>
      </c>
      <c r="BB63" s="215">
        <f t="shared" si="19"/>
        <v>2718144000</v>
      </c>
      <c r="BC63" s="215">
        <f t="shared" si="40"/>
        <v>52800</v>
      </c>
      <c r="BD63" s="215">
        <f t="shared" si="20"/>
        <v>543628800</v>
      </c>
      <c r="BE63" s="214">
        <v>264000</v>
      </c>
      <c r="BF63" s="215">
        <f t="shared" si="21"/>
        <v>2718144000</v>
      </c>
      <c r="BG63" s="215">
        <f t="shared" si="41"/>
        <v>52800</v>
      </c>
      <c r="BH63" s="215">
        <f t="shared" si="22"/>
        <v>543628800</v>
      </c>
      <c r="BI63" s="215">
        <v>240000</v>
      </c>
      <c r="BJ63" s="215">
        <f t="shared" si="23"/>
        <v>2471040000</v>
      </c>
      <c r="BK63" s="215">
        <f t="shared" si="42"/>
        <v>48000</v>
      </c>
      <c r="BL63" s="215">
        <f t="shared" si="24"/>
        <v>494208000</v>
      </c>
      <c r="BM63" s="215">
        <f t="shared" si="43"/>
        <v>768000</v>
      </c>
      <c r="BN63" s="215">
        <f t="shared" si="43"/>
        <v>7907328000</v>
      </c>
      <c r="BO63" s="215">
        <f t="shared" si="44"/>
        <v>543729600</v>
      </c>
      <c r="BP63" s="215">
        <f t="shared" si="45"/>
        <v>1581465600</v>
      </c>
      <c r="BQ63" s="215">
        <v>264000</v>
      </c>
      <c r="BR63" s="215">
        <f t="shared" si="25"/>
        <v>2718144000</v>
      </c>
      <c r="BS63" s="215">
        <f t="shared" si="46"/>
        <v>52800</v>
      </c>
      <c r="BT63" s="215">
        <f t="shared" si="26"/>
        <v>543628800</v>
      </c>
      <c r="BU63" s="215">
        <v>240000</v>
      </c>
      <c r="BV63" s="215">
        <f t="shared" si="27"/>
        <v>2471040000</v>
      </c>
      <c r="BW63" s="215">
        <f t="shared" si="47"/>
        <v>48000</v>
      </c>
      <c r="BX63" s="215">
        <f t="shared" si="28"/>
        <v>494208000</v>
      </c>
      <c r="BY63" s="215">
        <v>168000.00000000003</v>
      </c>
      <c r="BZ63" s="215">
        <f t="shared" si="29"/>
        <v>1729728000.0000002</v>
      </c>
      <c r="CA63" s="215">
        <f t="shared" si="48"/>
        <v>33600.000000000007</v>
      </c>
      <c r="CB63" s="215">
        <f t="shared" si="30"/>
        <v>345945600.00000006</v>
      </c>
      <c r="CC63" s="215">
        <f t="shared" si="49"/>
        <v>672000</v>
      </c>
      <c r="CD63" s="215">
        <f t="shared" si="49"/>
        <v>6918912000</v>
      </c>
      <c r="CE63" s="219">
        <f t="shared" si="49"/>
        <v>134400</v>
      </c>
      <c r="CF63" s="219">
        <f t="shared" si="49"/>
        <v>1383782400</v>
      </c>
      <c r="CG63" s="241">
        <f t="shared" si="50"/>
        <v>480000</v>
      </c>
      <c r="CH63" s="241">
        <f t="shared" si="50"/>
        <v>4942080000</v>
      </c>
      <c r="CI63" s="241">
        <f t="shared" si="51"/>
        <v>0</v>
      </c>
      <c r="CJ63" s="241"/>
      <c r="CK63" s="241"/>
      <c r="CL63" s="241"/>
      <c r="CM63" s="241"/>
    </row>
    <row r="64" spans="1:137" ht="18" x14ac:dyDescent="0.35">
      <c r="A64" s="20" t="s">
        <v>11</v>
      </c>
      <c r="B64" s="20">
        <v>13010337</v>
      </c>
      <c r="C64" s="5" t="s">
        <v>323</v>
      </c>
      <c r="D64" s="6" t="s">
        <v>55</v>
      </c>
      <c r="E64" s="6">
        <v>12</v>
      </c>
      <c r="F64" s="6">
        <v>30</v>
      </c>
      <c r="G64" s="7">
        <v>304920</v>
      </c>
      <c r="H64" s="8">
        <f t="shared" si="31"/>
        <v>10164</v>
      </c>
      <c r="I64" s="12">
        <f t="shared" si="52"/>
        <v>20000</v>
      </c>
      <c r="J64" s="13">
        <f t="shared" si="54"/>
        <v>240000</v>
      </c>
      <c r="K64" s="14">
        <v>7200000</v>
      </c>
      <c r="L64" s="14">
        <f t="shared" si="1"/>
        <v>73180800000</v>
      </c>
      <c r="M64" s="218">
        <f t="shared" si="2"/>
        <v>12000</v>
      </c>
      <c r="N64" s="218">
        <f t="shared" si="2"/>
        <v>144000</v>
      </c>
      <c r="O64" s="230">
        <v>4320000</v>
      </c>
      <c r="P64" s="17">
        <f t="shared" si="3"/>
        <v>43908480000</v>
      </c>
      <c r="Q64" s="237">
        <v>0.2</v>
      </c>
      <c r="R64" s="8">
        <f t="shared" si="4"/>
        <v>864000</v>
      </c>
      <c r="S64" s="212">
        <f t="shared" si="5"/>
        <v>5184000</v>
      </c>
      <c r="T64" s="212">
        <f t="shared" si="6"/>
        <v>52690176000</v>
      </c>
      <c r="U64" s="215">
        <v>216000</v>
      </c>
      <c r="V64" s="215">
        <f t="shared" si="7"/>
        <v>2195424000</v>
      </c>
      <c r="W64" s="215">
        <f t="shared" si="32"/>
        <v>43200</v>
      </c>
      <c r="X64" s="215">
        <f t="shared" si="8"/>
        <v>439084800</v>
      </c>
      <c r="Y64" s="221">
        <v>302400</v>
      </c>
      <c r="Z64" s="221">
        <f t="shared" si="9"/>
        <v>3073593600</v>
      </c>
      <c r="AA64" s="221">
        <f t="shared" si="33"/>
        <v>60480</v>
      </c>
      <c r="AB64" s="221">
        <f t="shared" si="10"/>
        <v>614718720</v>
      </c>
      <c r="AC64" s="215">
        <v>302400</v>
      </c>
      <c r="AD64" s="215">
        <f t="shared" si="11"/>
        <v>3073593600</v>
      </c>
      <c r="AE64" s="215">
        <f t="shared" si="34"/>
        <v>60480</v>
      </c>
      <c r="AF64" s="215">
        <f t="shared" si="12"/>
        <v>614718720</v>
      </c>
      <c r="AG64" s="215">
        <f t="shared" si="35"/>
        <v>820800</v>
      </c>
      <c r="AH64" s="215">
        <f t="shared" si="35"/>
        <v>8342611200</v>
      </c>
      <c r="AI64" s="215">
        <f t="shared" si="35"/>
        <v>164160</v>
      </c>
      <c r="AJ64" s="215">
        <f t="shared" si="35"/>
        <v>1668522240</v>
      </c>
      <c r="AK64" s="214">
        <v>302400</v>
      </c>
      <c r="AL64" s="215">
        <f t="shared" si="13"/>
        <v>3073593600</v>
      </c>
      <c r="AM64" s="215">
        <f t="shared" si="36"/>
        <v>60480</v>
      </c>
      <c r="AN64" s="215">
        <f t="shared" si="14"/>
        <v>614718720</v>
      </c>
      <c r="AO64" s="215">
        <v>345600</v>
      </c>
      <c r="AP64" s="215">
        <f t="shared" si="15"/>
        <v>3512678400</v>
      </c>
      <c r="AQ64" s="215">
        <f t="shared" si="37"/>
        <v>69120</v>
      </c>
      <c r="AR64" s="215">
        <f t="shared" si="16"/>
        <v>702535680</v>
      </c>
      <c r="AS64" s="215">
        <v>259200</v>
      </c>
      <c r="AT64" s="215">
        <f t="shared" si="17"/>
        <v>2634508800</v>
      </c>
      <c r="AU64" s="215">
        <f t="shared" si="38"/>
        <v>51840</v>
      </c>
      <c r="AV64" s="215">
        <f t="shared" si="18"/>
        <v>526901760</v>
      </c>
      <c r="AW64" s="215">
        <f t="shared" si="39"/>
        <v>907200</v>
      </c>
      <c r="AX64" s="215">
        <f t="shared" si="39"/>
        <v>9220780800</v>
      </c>
      <c r="AY64" s="215">
        <f t="shared" si="39"/>
        <v>181440</v>
      </c>
      <c r="AZ64" s="215">
        <f t="shared" si="39"/>
        <v>1844156160</v>
      </c>
      <c r="BA64" s="215">
        <v>475200</v>
      </c>
      <c r="BB64" s="215">
        <f t="shared" si="19"/>
        <v>4829932800</v>
      </c>
      <c r="BC64" s="215">
        <f t="shared" si="40"/>
        <v>95040</v>
      </c>
      <c r="BD64" s="215">
        <f t="shared" si="20"/>
        <v>965986560</v>
      </c>
      <c r="BE64" s="214">
        <v>475200</v>
      </c>
      <c r="BF64" s="215">
        <f t="shared" si="21"/>
        <v>4829932800</v>
      </c>
      <c r="BG64" s="215">
        <f t="shared" si="41"/>
        <v>95040</v>
      </c>
      <c r="BH64" s="215">
        <f t="shared" si="22"/>
        <v>965986560</v>
      </c>
      <c r="BI64" s="215">
        <v>432000</v>
      </c>
      <c r="BJ64" s="215">
        <f t="shared" si="23"/>
        <v>4390848000</v>
      </c>
      <c r="BK64" s="215">
        <f t="shared" si="42"/>
        <v>86400</v>
      </c>
      <c r="BL64" s="215">
        <f t="shared" si="24"/>
        <v>878169600</v>
      </c>
      <c r="BM64" s="215">
        <f t="shared" si="43"/>
        <v>1382400</v>
      </c>
      <c r="BN64" s="215">
        <f t="shared" si="43"/>
        <v>14050713600</v>
      </c>
      <c r="BO64" s="215">
        <f t="shared" si="44"/>
        <v>966168000</v>
      </c>
      <c r="BP64" s="215">
        <f t="shared" si="45"/>
        <v>2810142720</v>
      </c>
      <c r="BQ64" s="215">
        <v>475200</v>
      </c>
      <c r="BR64" s="215">
        <f t="shared" si="25"/>
        <v>4829932800</v>
      </c>
      <c r="BS64" s="215">
        <f t="shared" si="46"/>
        <v>95040</v>
      </c>
      <c r="BT64" s="215">
        <f t="shared" si="26"/>
        <v>965986560</v>
      </c>
      <c r="BU64" s="215">
        <v>432000</v>
      </c>
      <c r="BV64" s="215">
        <f t="shared" si="27"/>
        <v>4390848000</v>
      </c>
      <c r="BW64" s="215">
        <f t="shared" si="47"/>
        <v>86400</v>
      </c>
      <c r="BX64" s="215">
        <f t="shared" si="28"/>
        <v>878169600</v>
      </c>
      <c r="BY64" s="215">
        <v>302400</v>
      </c>
      <c r="BZ64" s="215">
        <f t="shared" si="29"/>
        <v>3073593600</v>
      </c>
      <c r="CA64" s="215">
        <f t="shared" si="48"/>
        <v>60480</v>
      </c>
      <c r="CB64" s="215">
        <f t="shared" si="30"/>
        <v>614718720</v>
      </c>
      <c r="CC64" s="215">
        <f t="shared" si="49"/>
        <v>1209600</v>
      </c>
      <c r="CD64" s="215">
        <f t="shared" si="49"/>
        <v>12294374400</v>
      </c>
      <c r="CE64" s="219">
        <f t="shared" si="49"/>
        <v>241920</v>
      </c>
      <c r="CF64" s="219">
        <f t="shared" si="49"/>
        <v>2458874880</v>
      </c>
      <c r="CG64" s="241">
        <f t="shared" si="50"/>
        <v>864000</v>
      </c>
      <c r="CH64" s="241">
        <f t="shared" si="50"/>
        <v>8781696000</v>
      </c>
      <c r="CI64" s="241">
        <f t="shared" si="51"/>
        <v>0</v>
      </c>
      <c r="CJ64" s="241"/>
      <c r="CK64" s="241"/>
      <c r="CL64" s="241"/>
      <c r="CM64" s="241"/>
    </row>
    <row r="65" spans="1:91" ht="18" x14ac:dyDescent="0.35">
      <c r="A65" s="20" t="s">
        <v>11</v>
      </c>
      <c r="B65" s="20">
        <v>13010307</v>
      </c>
      <c r="C65" s="5" t="s">
        <v>324</v>
      </c>
      <c r="D65" s="6" t="s">
        <v>50</v>
      </c>
      <c r="E65" s="6">
        <v>12</v>
      </c>
      <c r="F65" s="6">
        <v>30</v>
      </c>
      <c r="G65" s="7">
        <v>435600</v>
      </c>
      <c r="H65" s="8">
        <f t="shared" si="31"/>
        <v>14520</v>
      </c>
      <c r="I65" s="12">
        <f t="shared" si="52"/>
        <v>15000</v>
      </c>
      <c r="J65" s="13">
        <f t="shared" si="54"/>
        <v>180000</v>
      </c>
      <c r="K65" s="14">
        <v>5400000</v>
      </c>
      <c r="L65" s="14">
        <f t="shared" si="1"/>
        <v>78408000000</v>
      </c>
      <c r="M65" s="218">
        <f t="shared" si="2"/>
        <v>12000</v>
      </c>
      <c r="N65" s="218">
        <f t="shared" si="2"/>
        <v>144000</v>
      </c>
      <c r="O65" s="230">
        <v>4320000</v>
      </c>
      <c r="P65" s="17">
        <f t="shared" si="3"/>
        <v>62726400000</v>
      </c>
      <c r="Q65" s="237">
        <v>0</v>
      </c>
      <c r="R65" s="8">
        <f t="shared" si="4"/>
        <v>0</v>
      </c>
      <c r="S65" s="212">
        <f t="shared" si="5"/>
        <v>4320000</v>
      </c>
      <c r="T65" s="212">
        <f t="shared" si="6"/>
        <v>62726400000</v>
      </c>
      <c r="U65" s="215">
        <v>216000</v>
      </c>
      <c r="V65" s="215">
        <f t="shared" si="7"/>
        <v>3136320000</v>
      </c>
      <c r="W65" s="215">
        <f t="shared" si="32"/>
        <v>0</v>
      </c>
      <c r="X65" s="215">
        <f t="shared" si="8"/>
        <v>0</v>
      </c>
      <c r="Y65" s="221">
        <v>302400</v>
      </c>
      <c r="Z65" s="221">
        <f t="shared" si="9"/>
        <v>4390848000</v>
      </c>
      <c r="AA65" s="221">
        <f t="shared" si="33"/>
        <v>0</v>
      </c>
      <c r="AB65" s="221">
        <f t="shared" si="10"/>
        <v>0</v>
      </c>
      <c r="AC65" s="215">
        <v>302400</v>
      </c>
      <c r="AD65" s="215">
        <f t="shared" si="11"/>
        <v>4390848000</v>
      </c>
      <c r="AE65" s="215">
        <f t="shared" si="34"/>
        <v>0</v>
      </c>
      <c r="AF65" s="215">
        <f t="shared" si="12"/>
        <v>0</v>
      </c>
      <c r="AG65" s="215">
        <f t="shared" si="35"/>
        <v>820800</v>
      </c>
      <c r="AH65" s="215">
        <f t="shared" si="35"/>
        <v>11918016000</v>
      </c>
      <c r="AI65" s="215">
        <f t="shared" si="35"/>
        <v>0</v>
      </c>
      <c r="AJ65" s="215">
        <f t="shared" si="35"/>
        <v>0</v>
      </c>
      <c r="AK65" s="214">
        <v>302400</v>
      </c>
      <c r="AL65" s="215">
        <f t="shared" si="13"/>
        <v>4390848000</v>
      </c>
      <c r="AM65" s="215">
        <f t="shared" si="36"/>
        <v>0</v>
      </c>
      <c r="AN65" s="215">
        <f t="shared" si="14"/>
        <v>0</v>
      </c>
      <c r="AO65" s="215">
        <v>345600</v>
      </c>
      <c r="AP65" s="215">
        <f t="shared" si="15"/>
        <v>5018112000</v>
      </c>
      <c r="AQ65" s="215">
        <f t="shared" si="37"/>
        <v>0</v>
      </c>
      <c r="AR65" s="215">
        <f t="shared" si="16"/>
        <v>0</v>
      </c>
      <c r="AS65" s="215">
        <v>259200</v>
      </c>
      <c r="AT65" s="215">
        <f t="shared" si="17"/>
        <v>3763584000</v>
      </c>
      <c r="AU65" s="215">
        <f t="shared" si="38"/>
        <v>0</v>
      </c>
      <c r="AV65" s="215">
        <f t="shared" si="18"/>
        <v>0</v>
      </c>
      <c r="AW65" s="215">
        <f t="shared" si="39"/>
        <v>907200</v>
      </c>
      <c r="AX65" s="215">
        <f t="shared" si="39"/>
        <v>13172544000</v>
      </c>
      <c r="AY65" s="215">
        <f t="shared" si="39"/>
        <v>0</v>
      </c>
      <c r="AZ65" s="215">
        <f t="shared" si="39"/>
        <v>0</v>
      </c>
      <c r="BA65" s="215">
        <v>475200</v>
      </c>
      <c r="BB65" s="215">
        <f t="shared" si="19"/>
        <v>6899904000</v>
      </c>
      <c r="BC65" s="215">
        <f t="shared" si="40"/>
        <v>0</v>
      </c>
      <c r="BD65" s="215">
        <f t="shared" si="20"/>
        <v>0</v>
      </c>
      <c r="BE65" s="214">
        <v>475200</v>
      </c>
      <c r="BF65" s="215">
        <f t="shared" si="21"/>
        <v>6899904000</v>
      </c>
      <c r="BG65" s="215">
        <f t="shared" si="41"/>
        <v>0</v>
      </c>
      <c r="BH65" s="215">
        <f t="shared" si="22"/>
        <v>0</v>
      </c>
      <c r="BI65" s="215">
        <v>432000</v>
      </c>
      <c r="BJ65" s="215">
        <f t="shared" si="23"/>
        <v>6272640000</v>
      </c>
      <c r="BK65" s="215">
        <f t="shared" si="42"/>
        <v>0</v>
      </c>
      <c r="BL65" s="215">
        <f t="shared" si="24"/>
        <v>0</v>
      </c>
      <c r="BM65" s="215">
        <f t="shared" si="43"/>
        <v>1382400</v>
      </c>
      <c r="BN65" s="215">
        <f t="shared" si="43"/>
        <v>20072448000</v>
      </c>
      <c r="BO65" s="215">
        <f t="shared" si="44"/>
        <v>0</v>
      </c>
      <c r="BP65" s="215">
        <f t="shared" si="45"/>
        <v>0</v>
      </c>
      <c r="BQ65" s="215">
        <v>475200</v>
      </c>
      <c r="BR65" s="215">
        <f t="shared" si="25"/>
        <v>6899904000</v>
      </c>
      <c r="BS65" s="215">
        <f t="shared" si="46"/>
        <v>0</v>
      </c>
      <c r="BT65" s="215">
        <f t="shared" si="26"/>
        <v>0</v>
      </c>
      <c r="BU65" s="215">
        <v>432000</v>
      </c>
      <c r="BV65" s="215">
        <f t="shared" si="27"/>
        <v>6272640000</v>
      </c>
      <c r="BW65" s="215">
        <f t="shared" si="47"/>
        <v>0</v>
      </c>
      <c r="BX65" s="215">
        <f t="shared" si="28"/>
        <v>0</v>
      </c>
      <c r="BY65" s="215">
        <v>302400</v>
      </c>
      <c r="BZ65" s="215">
        <f t="shared" si="29"/>
        <v>4390848000</v>
      </c>
      <c r="CA65" s="215">
        <f t="shared" si="48"/>
        <v>0</v>
      </c>
      <c r="CB65" s="215">
        <f t="shared" si="30"/>
        <v>0</v>
      </c>
      <c r="CC65" s="215">
        <f t="shared" si="49"/>
        <v>1209600</v>
      </c>
      <c r="CD65" s="215">
        <f t="shared" si="49"/>
        <v>17563392000</v>
      </c>
      <c r="CE65" s="219">
        <f t="shared" si="49"/>
        <v>0</v>
      </c>
      <c r="CF65" s="219">
        <f t="shared" si="49"/>
        <v>0</v>
      </c>
      <c r="CG65" s="241">
        <f t="shared" si="50"/>
        <v>0</v>
      </c>
      <c r="CH65" s="241">
        <f t="shared" si="50"/>
        <v>0</v>
      </c>
      <c r="CI65" s="241">
        <f t="shared" si="51"/>
        <v>0</v>
      </c>
      <c r="CJ65" s="241"/>
      <c r="CK65" s="241"/>
      <c r="CL65" s="241"/>
      <c r="CM65" s="241"/>
    </row>
    <row r="66" spans="1:91" ht="18" x14ac:dyDescent="0.35">
      <c r="A66" s="20" t="s">
        <v>11</v>
      </c>
      <c r="B66" s="20">
        <v>13010204</v>
      </c>
      <c r="C66" s="5" t="s">
        <v>325</v>
      </c>
      <c r="D66" s="6" t="s">
        <v>41</v>
      </c>
      <c r="E66" s="6">
        <v>12</v>
      </c>
      <c r="F66" s="6">
        <v>100</v>
      </c>
      <c r="G66" s="7">
        <v>3600000</v>
      </c>
      <c r="H66" s="8">
        <f t="shared" si="31"/>
        <v>36000</v>
      </c>
      <c r="I66" s="12">
        <f t="shared" si="52"/>
        <v>1800</v>
      </c>
      <c r="J66" s="13">
        <f t="shared" si="54"/>
        <v>21600</v>
      </c>
      <c r="K66" s="14">
        <v>2160000</v>
      </c>
      <c r="L66" s="14">
        <f t="shared" ref="L66:L129" si="55">K66*H66</f>
        <v>77760000000</v>
      </c>
      <c r="M66" s="218">
        <f t="shared" ref="M66:N129" si="56">N66/E66</f>
        <v>0</v>
      </c>
      <c r="N66" s="218">
        <f t="shared" si="56"/>
        <v>0</v>
      </c>
      <c r="O66" s="232">
        <v>0</v>
      </c>
      <c r="P66" s="17">
        <f t="shared" ref="P66:P129" si="57">O66*H66</f>
        <v>0</v>
      </c>
      <c r="Q66" s="237">
        <v>0</v>
      </c>
      <c r="R66" s="8">
        <f t="shared" ref="R66:R129" si="58">Q66*O66</f>
        <v>0</v>
      </c>
      <c r="S66" s="212">
        <f t="shared" ref="S66:S129" si="59">R66+O66</f>
        <v>0</v>
      </c>
      <c r="T66" s="212">
        <f t="shared" ref="T66:T129" si="60">S66*H66</f>
        <v>0</v>
      </c>
      <c r="U66" s="215">
        <v>0</v>
      </c>
      <c r="V66" s="215">
        <f t="shared" ref="V66:V129" si="61">U66*H66</f>
        <v>0</v>
      </c>
      <c r="W66" s="215">
        <f t="shared" si="32"/>
        <v>0</v>
      </c>
      <c r="X66" s="215">
        <f t="shared" ref="X66:X129" si="62">W66*H66</f>
        <v>0</v>
      </c>
      <c r="Y66" s="221">
        <v>0</v>
      </c>
      <c r="Z66" s="221">
        <f t="shared" ref="Z66:Z129" si="63">Y66*H66</f>
        <v>0</v>
      </c>
      <c r="AA66" s="221">
        <f t="shared" si="33"/>
        <v>0</v>
      </c>
      <c r="AB66" s="221">
        <f t="shared" ref="AB66:AB129" si="64">AA66*H66</f>
        <v>0</v>
      </c>
      <c r="AC66" s="215">
        <v>0</v>
      </c>
      <c r="AD66" s="215">
        <f t="shared" ref="AD66:AD129" si="65">AC66*H66</f>
        <v>0</v>
      </c>
      <c r="AE66" s="215">
        <f t="shared" si="34"/>
        <v>0</v>
      </c>
      <c r="AF66" s="215">
        <f t="shared" ref="AF66:AF129" si="66">AE66*H66</f>
        <v>0</v>
      </c>
      <c r="AG66" s="215">
        <f t="shared" si="35"/>
        <v>0</v>
      </c>
      <c r="AH66" s="215">
        <f t="shared" si="35"/>
        <v>0</v>
      </c>
      <c r="AI66" s="215">
        <f t="shared" si="35"/>
        <v>0</v>
      </c>
      <c r="AJ66" s="215">
        <f t="shared" ref="AJ66:AJ129" si="67">AF66+AB66+X66</f>
        <v>0</v>
      </c>
      <c r="AK66" s="214">
        <v>0</v>
      </c>
      <c r="AL66" s="215">
        <f t="shared" ref="AL66:AL129" si="68">AK66*H66</f>
        <v>0</v>
      </c>
      <c r="AM66" s="215">
        <f t="shared" si="36"/>
        <v>0</v>
      </c>
      <c r="AN66" s="215">
        <f t="shared" ref="AN66:AN129" si="69">AM66*H66</f>
        <v>0</v>
      </c>
      <c r="AO66" s="215">
        <v>0</v>
      </c>
      <c r="AP66" s="215">
        <f t="shared" ref="AP66:AP129" si="70">AO66*H66</f>
        <v>0</v>
      </c>
      <c r="AQ66" s="215">
        <f t="shared" si="37"/>
        <v>0</v>
      </c>
      <c r="AR66" s="215">
        <f t="shared" ref="AR66:AR129" si="71">AQ66*H66</f>
        <v>0</v>
      </c>
      <c r="AS66" s="215">
        <v>0</v>
      </c>
      <c r="AT66" s="215">
        <f t="shared" ref="AT66:AT129" si="72">AS66*H66</f>
        <v>0</v>
      </c>
      <c r="AU66" s="215">
        <f t="shared" si="38"/>
        <v>0</v>
      </c>
      <c r="AV66" s="215">
        <f t="shared" ref="AV66:AV129" si="73">AU66*H66</f>
        <v>0</v>
      </c>
      <c r="AW66" s="215">
        <f t="shared" si="39"/>
        <v>0</v>
      </c>
      <c r="AX66" s="215">
        <f t="shared" si="39"/>
        <v>0</v>
      </c>
      <c r="AY66" s="215">
        <f t="shared" si="39"/>
        <v>0</v>
      </c>
      <c r="AZ66" s="215">
        <f t="shared" ref="AZ66:AZ129" si="74">AV66+AR66+AN66</f>
        <v>0</v>
      </c>
      <c r="BA66" s="215">
        <v>0</v>
      </c>
      <c r="BB66" s="215">
        <f t="shared" ref="BB66:BB129" si="75">BA66*H66</f>
        <v>0</v>
      </c>
      <c r="BC66" s="215">
        <f t="shared" si="40"/>
        <v>0</v>
      </c>
      <c r="BD66" s="215">
        <f t="shared" ref="BD66:BD129" si="76">BC66*H66</f>
        <v>0</v>
      </c>
      <c r="BE66" s="214">
        <v>0</v>
      </c>
      <c r="BF66" s="215">
        <f t="shared" ref="BF66:BF129" si="77">BE66*H66</f>
        <v>0</v>
      </c>
      <c r="BG66" s="215">
        <f t="shared" si="41"/>
        <v>0</v>
      </c>
      <c r="BH66" s="215">
        <f t="shared" ref="BH66:BH129" si="78">BG66*H66</f>
        <v>0</v>
      </c>
      <c r="BI66" s="215">
        <v>0</v>
      </c>
      <c r="BJ66" s="215">
        <f t="shared" ref="BJ66:BJ129" si="79">BI66*H66</f>
        <v>0</v>
      </c>
      <c r="BK66" s="215">
        <f t="shared" si="42"/>
        <v>0</v>
      </c>
      <c r="BL66" s="215">
        <f t="shared" ref="BL66:BL129" si="80">BK66*H66</f>
        <v>0</v>
      </c>
      <c r="BM66" s="215">
        <f t="shared" si="43"/>
        <v>0</v>
      </c>
      <c r="BN66" s="215">
        <f t="shared" si="43"/>
        <v>0</v>
      </c>
      <c r="BO66" s="215">
        <f t="shared" si="44"/>
        <v>0</v>
      </c>
      <c r="BP66" s="215">
        <f t="shared" si="45"/>
        <v>0</v>
      </c>
      <c r="BQ66" s="215">
        <v>0</v>
      </c>
      <c r="BR66" s="215">
        <f t="shared" ref="BR66:BR129" si="81">BQ66*H66</f>
        <v>0</v>
      </c>
      <c r="BS66" s="215">
        <f t="shared" si="46"/>
        <v>0</v>
      </c>
      <c r="BT66" s="215">
        <f t="shared" ref="BT66:BT129" si="82">BS66*H66</f>
        <v>0</v>
      </c>
      <c r="BU66" s="215">
        <v>0</v>
      </c>
      <c r="BV66" s="215">
        <f t="shared" ref="BV66:BV129" si="83">BU66*H66</f>
        <v>0</v>
      </c>
      <c r="BW66" s="215">
        <f t="shared" si="47"/>
        <v>0</v>
      </c>
      <c r="BX66" s="215">
        <f t="shared" ref="BX66:BX129" si="84">BW66*H66</f>
        <v>0</v>
      </c>
      <c r="BY66" s="215">
        <v>0</v>
      </c>
      <c r="BZ66" s="215">
        <f t="shared" ref="BZ66:BZ129" si="85">BY66*H66</f>
        <v>0</v>
      </c>
      <c r="CA66" s="215">
        <f t="shared" si="48"/>
        <v>0</v>
      </c>
      <c r="CB66" s="215">
        <f t="shared" ref="CB66:CB129" si="86">CA66*H66</f>
        <v>0</v>
      </c>
      <c r="CC66" s="215">
        <f t="shared" si="49"/>
        <v>0</v>
      </c>
      <c r="CD66" s="215">
        <f t="shared" si="49"/>
        <v>0</v>
      </c>
      <c r="CE66" s="219">
        <f t="shared" si="49"/>
        <v>0</v>
      </c>
      <c r="CF66" s="219">
        <f t="shared" ref="CF66:CF129" si="87">CB66+BX66+BT66</f>
        <v>0</v>
      </c>
      <c r="CG66" s="241">
        <f t="shared" si="50"/>
        <v>0</v>
      </c>
      <c r="CH66" s="241">
        <f t="shared" si="50"/>
        <v>0</v>
      </c>
      <c r="CI66" s="241">
        <f t="shared" si="51"/>
        <v>0</v>
      </c>
      <c r="CJ66" s="241"/>
      <c r="CK66" s="241"/>
      <c r="CL66" s="241"/>
      <c r="CM66" s="241"/>
    </row>
    <row r="67" spans="1:91" ht="18" x14ac:dyDescent="0.35">
      <c r="A67" s="20" t="s">
        <v>11</v>
      </c>
      <c r="B67" s="20">
        <v>13010260</v>
      </c>
      <c r="C67" s="5" t="s">
        <v>326</v>
      </c>
      <c r="D67" s="6" t="s">
        <v>16</v>
      </c>
      <c r="E67" s="6">
        <v>12</v>
      </c>
      <c r="F67" s="6">
        <v>100</v>
      </c>
      <c r="G67" s="7">
        <v>580800</v>
      </c>
      <c r="H67" s="8">
        <f t="shared" ref="H67:H130" si="88">G67/F67</f>
        <v>5808</v>
      </c>
      <c r="I67" s="12">
        <f t="shared" si="52"/>
        <v>18000</v>
      </c>
      <c r="J67" s="13">
        <f t="shared" si="54"/>
        <v>216000</v>
      </c>
      <c r="K67" s="14">
        <v>21600000</v>
      </c>
      <c r="L67" s="14">
        <f t="shared" si="55"/>
        <v>125452800000</v>
      </c>
      <c r="M67" s="218">
        <f t="shared" si="56"/>
        <v>5000</v>
      </c>
      <c r="N67" s="218">
        <f t="shared" si="56"/>
        <v>60000</v>
      </c>
      <c r="O67" s="232">
        <v>6000000</v>
      </c>
      <c r="P67" s="17">
        <f t="shared" si="57"/>
        <v>34848000000</v>
      </c>
      <c r="Q67" s="237">
        <v>1</v>
      </c>
      <c r="R67" s="8">
        <f t="shared" si="58"/>
        <v>6000000</v>
      </c>
      <c r="S67" s="212">
        <f t="shared" si="59"/>
        <v>12000000</v>
      </c>
      <c r="T67" s="212">
        <f t="shared" si="60"/>
        <v>69696000000</v>
      </c>
      <c r="U67" s="215">
        <v>300000</v>
      </c>
      <c r="V67" s="215">
        <f t="shared" si="61"/>
        <v>1742400000</v>
      </c>
      <c r="W67" s="215">
        <f t="shared" ref="W67:W130" si="89">U67*Q67</f>
        <v>300000</v>
      </c>
      <c r="X67" s="215">
        <f t="shared" si="62"/>
        <v>1742400000</v>
      </c>
      <c r="Y67" s="221">
        <v>420000.00000000006</v>
      </c>
      <c r="Z67" s="221">
        <f t="shared" si="63"/>
        <v>2439360000.0000005</v>
      </c>
      <c r="AA67" s="221">
        <f t="shared" ref="AA67:AA130" si="90">Y67*Q67</f>
        <v>420000.00000000006</v>
      </c>
      <c r="AB67" s="221">
        <f t="shared" si="64"/>
        <v>2439360000.0000005</v>
      </c>
      <c r="AC67" s="215">
        <v>420000.00000000006</v>
      </c>
      <c r="AD67" s="215">
        <f t="shared" si="65"/>
        <v>2439360000.0000005</v>
      </c>
      <c r="AE67" s="215">
        <f t="shared" ref="AE67:AE130" si="91">AC67*Q67</f>
        <v>420000.00000000006</v>
      </c>
      <c r="AF67" s="215">
        <f t="shared" si="66"/>
        <v>2439360000.0000005</v>
      </c>
      <c r="AG67" s="215">
        <f t="shared" ref="AG67:AJ130" si="92">AC67+Y67+U67</f>
        <v>1140000</v>
      </c>
      <c r="AH67" s="215">
        <f t="shared" si="92"/>
        <v>6621120000.000001</v>
      </c>
      <c r="AI67" s="215">
        <f t="shared" si="92"/>
        <v>1140000</v>
      </c>
      <c r="AJ67" s="215">
        <f t="shared" si="67"/>
        <v>6621120000.000001</v>
      </c>
      <c r="AK67" s="214">
        <v>420000.00000000006</v>
      </c>
      <c r="AL67" s="215">
        <f t="shared" si="68"/>
        <v>2439360000.0000005</v>
      </c>
      <c r="AM67" s="215">
        <f t="shared" ref="AM67:AM130" si="93">AK67*Q67</f>
        <v>420000.00000000006</v>
      </c>
      <c r="AN67" s="215">
        <f t="shared" si="69"/>
        <v>2439360000.0000005</v>
      </c>
      <c r="AO67" s="215">
        <v>480000</v>
      </c>
      <c r="AP67" s="215">
        <f t="shared" si="70"/>
        <v>2787840000</v>
      </c>
      <c r="AQ67" s="215">
        <f t="shared" ref="AQ67:AQ130" si="94">AO67*Q67</f>
        <v>480000</v>
      </c>
      <c r="AR67" s="215">
        <f t="shared" si="71"/>
        <v>2787840000</v>
      </c>
      <c r="AS67" s="215">
        <v>360000</v>
      </c>
      <c r="AT67" s="215">
        <f t="shared" si="72"/>
        <v>2090880000</v>
      </c>
      <c r="AU67" s="215">
        <f t="shared" ref="AU67:AU130" si="95">AS67*Q67</f>
        <v>360000</v>
      </c>
      <c r="AV67" s="215">
        <f t="shared" si="73"/>
        <v>2090880000</v>
      </c>
      <c r="AW67" s="215">
        <f t="shared" ref="AW67:AZ130" si="96">AS67+AO67+AK67</f>
        <v>1260000</v>
      </c>
      <c r="AX67" s="215">
        <f t="shared" si="96"/>
        <v>7318080000</v>
      </c>
      <c r="AY67" s="215">
        <f t="shared" si="96"/>
        <v>1260000</v>
      </c>
      <c r="AZ67" s="215">
        <f t="shared" si="74"/>
        <v>7318080000</v>
      </c>
      <c r="BA67" s="215">
        <v>660000</v>
      </c>
      <c r="BB67" s="215">
        <f t="shared" si="75"/>
        <v>3833280000</v>
      </c>
      <c r="BC67" s="215">
        <f t="shared" ref="BC67:BC130" si="97">BA67*Q67</f>
        <v>660000</v>
      </c>
      <c r="BD67" s="215">
        <f t="shared" si="76"/>
        <v>3833280000</v>
      </c>
      <c r="BE67" s="214">
        <v>660000</v>
      </c>
      <c r="BF67" s="215">
        <f t="shared" si="77"/>
        <v>3833280000</v>
      </c>
      <c r="BG67" s="215">
        <f t="shared" ref="BG67:BG130" si="98">BE67*Q67</f>
        <v>660000</v>
      </c>
      <c r="BH67" s="215">
        <f t="shared" si="78"/>
        <v>3833280000</v>
      </c>
      <c r="BI67" s="215">
        <v>600000</v>
      </c>
      <c r="BJ67" s="215">
        <f t="shared" si="79"/>
        <v>3484800000</v>
      </c>
      <c r="BK67" s="215">
        <f t="shared" ref="BK67:BK130" si="99">BI67*Q67</f>
        <v>600000</v>
      </c>
      <c r="BL67" s="215">
        <f t="shared" si="80"/>
        <v>3484800000</v>
      </c>
      <c r="BM67" s="215">
        <f t="shared" ref="BM67:BN130" si="100">BI67+BE67+BA67</f>
        <v>1920000</v>
      </c>
      <c r="BN67" s="215">
        <f t="shared" si="100"/>
        <v>11151360000</v>
      </c>
      <c r="BO67" s="215">
        <f t="shared" ref="BO67:BO130" si="101">BK67+BH67+BC67</f>
        <v>3834540000</v>
      </c>
      <c r="BP67" s="215">
        <f t="shared" ref="BP67:BP130" si="102">BL67+BH67+BD67</f>
        <v>11151360000</v>
      </c>
      <c r="BQ67" s="215">
        <v>660000</v>
      </c>
      <c r="BR67" s="215">
        <f t="shared" si="81"/>
        <v>3833280000</v>
      </c>
      <c r="BS67" s="215">
        <f t="shared" ref="BS67:BS130" si="103">BQ67*Q67</f>
        <v>660000</v>
      </c>
      <c r="BT67" s="215">
        <f t="shared" si="82"/>
        <v>3833280000</v>
      </c>
      <c r="BU67" s="215">
        <v>600000</v>
      </c>
      <c r="BV67" s="215">
        <f t="shared" si="83"/>
        <v>3484800000</v>
      </c>
      <c r="BW67" s="215">
        <f t="shared" ref="BW67:BW130" si="104">BU67*Q67</f>
        <v>600000</v>
      </c>
      <c r="BX67" s="215">
        <f t="shared" si="84"/>
        <v>3484800000</v>
      </c>
      <c r="BY67" s="215">
        <v>420000.00000000006</v>
      </c>
      <c r="BZ67" s="215">
        <f t="shared" si="85"/>
        <v>2439360000.0000005</v>
      </c>
      <c r="CA67" s="215">
        <f t="shared" ref="CA67:CA130" si="105">BY67*Q67</f>
        <v>420000.00000000006</v>
      </c>
      <c r="CB67" s="215">
        <f t="shared" si="86"/>
        <v>2439360000.0000005</v>
      </c>
      <c r="CC67" s="215">
        <f t="shared" ref="CC67:CF130" si="106">BY67+BU67+BQ67</f>
        <v>1680000</v>
      </c>
      <c r="CD67" s="215">
        <f t="shared" si="106"/>
        <v>9757440000</v>
      </c>
      <c r="CE67" s="219">
        <f t="shared" si="106"/>
        <v>1680000</v>
      </c>
      <c r="CF67" s="219">
        <f t="shared" si="87"/>
        <v>9757440000</v>
      </c>
      <c r="CG67" s="241">
        <f t="shared" ref="CG67:CH130" si="107">CA67+BW67+BS67+BK67+BG67+BC67+AU67+AQ67+AM67+AE67+AA67+W67</f>
        <v>6000000</v>
      </c>
      <c r="CH67" s="241">
        <f t="shared" si="107"/>
        <v>34848000000</v>
      </c>
      <c r="CI67" s="241">
        <f t="shared" ref="CI67:CI130" si="108">CG67-R67</f>
        <v>0</v>
      </c>
      <c r="CJ67" s="241"/>
      <c r="CK67" s="241"/>
      <c r="CL67" s="241"/>
      <c r="CM67" s="241"/>
    </row>
    <row r="68" spans="1:91" ht="18" x14ac:dyDescent="0.35">
      <c r="A68" s="20" t="s">
        <v>11</v>
      </c>
      <c r="B68" s="20">
        <v>13010310</v>
      </c>
      <c r="C68" s="5" t="s">
        <v>327</v>
      </c>
      <c r="D68" s="6" t="s">
        <v>16</v>
      </c>
      <c r="E68" s="6">
        <v>12</v>
      </c>
      <c r="F68" s="6">
        <v>100</v>
      </c>
      <c r="G68" s="7">
        <v>726000</v>
      </c>
      <c r="H68" s="8">
        <f t="shared" si="88"/>
        <v>7260</v>
      </c>
      <c r="I68" s="12">
        <f t="shared" si="52"/>
        <v>48000</v>
      </c>
      <c r="J68" s="13">
        <f t="shared" si="54"/>
        <v>576000</v>
      </c>
      <c r="K68" s="14">
        <v>57600000</v>
      </c>
      <c r="L68" s="14">
        <f t="shared" si="55"/>
        <v>418176000000</v>
      </c>
      <c r="M68" s="218">
        <f t="shared" si="56"/>
        <v>4166.666666666667</v>
      </c>
      <c r="N68" s="218">
        <f t="shared" si="56"/>
        <v>50000</v>
      </c>
      <c r="O68" s="232">
        <v>5000000</v>
      </c>
      <c r="P68" s="17">
        <f t="shared" si="57"/>
        <v>36300000000</v>
      </c>
      <c r="Q68" s="237">
        <v>0.5</v>
      </c>
      <c r="R68" s="8">
        <f t="shared" si="58"/>
        <v>2500000</v>
      </c>
      <c r="S68" s="212">
        <f t="shared" si="59"/>
        <v>7500000</v>
      </c>
      <c r="T68" s="212">
        <f t="shared" si="60"/>
        <v>54450000000</v>
      </c>
      <c r="U68" s="215">
        <v>250000</v>
      </c>
      <c r="V68" s="215">
        <f t="shared" si="61"/>
        <v>1815000000</v>
      </c>
      <c r="W68" s="215">
        <f t="shared" si="89"/>
        <v>125000</v>
      </c>
      <c r="X68" s="215">
        <f t="shared" si="62"/>
        <v>907500000</v>
      </c>
      <c r="Y68" s="221">
        <v>350000.00000000006</v>
      </c>
      <c r="Z68" s="221">
        <f t="shared" si="63"/>
        <v>2541000000.0000005</v>
      </c>
      <c r="AA68" s="221">
        <f t="shared" si="90"/>
        <v>175000.00000000003</v>
      </c>
      <c r="AB68" s="221">
        <f t="shared" si="64"/>
        <v>1270500000.0000002</v>
      </c>
      <c r="AC68" s="215">
        <v>350000.00000000006</v>
      </c>
      <c r="AD68" s="215">
        <f t="shared" si="65"/>
        <v>2541000000.0000005</v>
      </c>
      <c r="AE68" s="215">
        <f t="shared" si="91"/>
        <v>175000.00000000003</v>
      </c>
      <c r="AF68" s="215">
        <f t="shared" si="66"/>
        <v>1270500000.0000002</v>
      </c>
      <c r="AG68" s="215">
        <f t="shared" si="92"/>
        <v>950000.00000000012</v>
      </c>
      <c r="AH68" s="215">
        <f t="shared" si="92"/>
        <v>6897000000.000001</v>
      </c>
      <c r="AI68" s="215">
        <f t="shared" si="92"/>
        <v>475000.00000000006</v>
      </c>
      <c r="AJ68" s="215">
        <f t="shared" si="67"/>
        <v>3448500000.0000005</v>
      </c>
      <c r="AK68" s="214">
        <v>350000.00000000006</v>
      </c>
      <c r="AL68" s="215">
        <f t="shared" si="68"/>
        <v>2541000000.0000005</v>
      </c>
      <c r="AM68" s="215">
        <f t="shared" si="93"/>
        <v>175000.00000000003</v>
      </c>
      <c r="AN68" s="215">
        <f t="shared" si="69"/>
        <v>1270500000.0000002</v>
      </c>
      <c r="AO68" s="215">
        <v>400000</v>
      </c>
      <c r="AP68" s="215">
        <f t="shared" si="70"/>
        <v>2904000000</v>
      </c>
      <c r="AQ68" s="215">
        <f t="shared" si="94"/>
        <v>200000</v>
      </c>
      <c r="AR68" s="215">
        <f t="shared" si="71"/>
        <v>1452000000</v>
      </c>
      <c r="AS68" s="215">
        <v>300000</v>
      </c>
      <c r="AT68" s="215">
        <f t="shared" si="72"/>
        <v>2178000000</v>
      </c>
      <c r="AU68" s="215">
        <f t="shared" si="95"/>
        <v>150000</v>
      </c>
      <c r="AV68" s="215">
        <f t="shared" si="73"/>
        <v>1089000000</v>
      </c>
      <c r="AW68" s="215">
        <f t="shared" si="96"/>
        <v>1050000</v>
      </c>
      <c r="AX68" s="215">
        <f t="shared" si="96"/>
        <v>7623000000</v>
      </c>
      <c r="AY68" s="215">
        <f t="shared" si="96"/>
        <v>525000</v>
      </c>
      <c r="AZ68" s="215">
        <f t="shared" si="74"/>
        <v>3811500000</v>
      </c>
      <c r="BA68" s="215">
        <v>550000</v>
      </c>
      <c r="BB68" s="215">
        <f t="shared" si="75"/>
        <v>3993000000</v>
      </c>
      <c r="BC68" s="215">
        <f t="shared" si="97"/>
        <v>275000</v>
      </c>
      <c r="BD68" s="215">
        <f t="shared" si="76"/>
        <v>1996500000</v>
      </c>
      <c r="BE68" s="214">
        <v>550000</v>
      </c>
      <c r="BF68" s="215">
        <f t="shared" si="77"/>
        <v>3993000000</v>
      </c>
      <c r="BG68" s="215">
        <f t="shared" si="98"/>
        <v>275000</v>
      </c>
      <c r="BH68" s="215">
        <f t="shared" si="78"/>
        <v>1996500000</v>
      </c>
      <c r="BI68" s="215">
        <v>500000</v>
      </c>
      <c r="BJ68" s="215">
        <f t="shared" si="79"/>
        <v>3630000000</v>
      </c>
      <c r="BK68" s="215">
        <f t="shared" si="99"/>
        <v>250000</v>
      </c>
      <c r="BL68" s="215">
        <f t="shared" si="80"/>
        <v>1815000000</v>
      </c>
      <c r="BM68" s="215">
        <f t="shared" si="100"/>
        <v>1600000</v>
      </c>
      <c r="BN68" s="215">
        <f t="shared" si="100"/>
        <v>11616000000</v>
      </c>
      <c r="BO68" s="215">
        <f t="shared" si="101"/>
        <v>1997025000</v>
      </c>
      <c r="BP68" s="215">
        <f t="shared" si="102"/>
        <v>5808000000</v>
      </c>
      <c r="BQ68" s="215">
        <v>550000</v>
      </c>
      <c r="BR68" s="215">
        <f t="shared" si="81"/>
        <v>3993000000</v>
      </c>
      <c r="BS68" s="215">
        <f t="shared" si="103"/>
        <v>275000</v>
      </c>
      <c r="BT68" s="215">
        <f t="shared" si="82"/>
        <v>1996500000</v>
      </c>
      <c r="BU68" s="215">
        <v>500000</v>
      </c>
      <c r="BV68" s="215">
        <f t="shared" si="83"/>
        <v>3630000000</v>
      </c>
      <c r="BW68" s="215">
        <f t="shared" si="104"/>
        <v>250000</v>
      </c>
      <c r="BX68" s="215">
        <f t="shared" si="84"/>
        <v>1815000000</v>
      </c>
      <c r="BY68" s="215">
        <v>350000.00000000006</v>
      </c>
      <c r="BZ68" s="215">
        <f t="shared" si="85"/>
        <v>2541000000.0000005</v>
      </c>
      <c r="CA68" s="215">
        <f t="shared" si="105"/>
        <v>175000.00000000003</v>
      </c>
      <c r="CB68" s="215">
        <f t="shared" si="86"/>
        <v>1270500000.0000002</v>
      </c>
      <c r="CC68" s="215">
        <f t="shared" si="106"/>
        <v>1400000</v>
      </c>
      <c r="CD68" s="215">
        <f t="shared" si="106"/>
        <v>10164000000</v>
      </c>
      <c r="CE68" s="219">
        <f t="shared" si="106"/>
        <v>700000</v>
      </c>
      <c r="CF68" s="219">
        <f t="shared" si="87"/>
        <v>5082000000</v>
      </c>
      <c r="CG68" s="241">
        <f t="shared" si="107"/>
        <v>2500000</v>
      </c>
      <c r="CH68" s="241">
        <f t="shared" si="107"/>
        <v>18150000000</v>
      </c>
      <c r="CI68" s="241">
        <f t="shared" si="108"/>
        <v>0</v>
      </c>
      <c r="CJ68" s="241"/>
      <c r="CK68" s="241"/>
      <c r="CL68" s="241"/>
      <c r="CM68" s="241"/>
    </row>
    <row r="69" spans="1:91" ht="18" x14ac:dyDescent="0.35">
      <c r="A69" s="20" t="s">
        <v>11</v>
      </c>
      <c r="B69" s="20">
        <v>13010300</v>
      </c>
      <c r="C69" s="5" t="s">
        <v>328</v>
      </c>
      <c r="D69" s="6" t="s">
        <v>43</v>
      </c>
      <c r="E69" s="6">
        <v>12</v>
      </c>
      <c r="F69" s="6">
        <v>100</v>
      </c>
      <c r="G69" s="7">
        <v>600000</v>
      </c>
      <c r="H69" s="8">
        <f t="shared" si="88"/>
        <v>6000</v>
      </c>
      <c r="I69" s="12">
        <f t="shared" si="52"/>
        <v>96000</v>
      </c>
      <c r="J69" s="13">
        <f t="shared" si="54"/>
        <v>1152000</v>
      </c>
      <c r="K69" s="14">
        <v>115200000</v>
      </c>
      <c r="L69" s="14">
        <f t="shared" si="55"/>
        <v>691200000000</v>
      </c>
      <c r="M69" s="218">
        <f t="shared" si="56"/>
        <v>80000</v>
      </c>
      <c r="N69" s="218">
        <f t="shared" si="56"/>
        <v>960000</v>
      </c>
      <c r="O69" s="235">
        <v>96000000</v>
      </c>
      <c r="P69" s="17">
        <f t="shared" si="57"/>
        <v>576000000000</v>
      </c>
      <c r="Q69" s="237">
        <v>0.2</v>
      </c>
      <c r="R69" s="8">
        <f t="shared" si="58"/>
        <v>19200000</v>
      </c>
      <c r="S69" s="212">
        <f t="shared" si="59"/>
        <v>115200000</v>
      </c>
      <c r="T69" s="212">
        <f t="shared" si="60"/>
        <v>691200000000</v>
      </c>
      <c r="U69" s="215">
        <v>4800000</v>
      </c>
      <c r="V69" s="215">
        <f t="shared" si="61"/>
        <v>28800000000</v>
      </c>
      <c r="W69" s="215">
        <f t="shared" si="89"/>
        <v>960000</v>
      </c>
      <c r="X69" s="215">
        <f t="shared" si="62"/>
        <v>5760000000</v>
      </c>
      <c r="Y69" s="221">
        <v>6720000.0000000009</v>
      </c>
      <c r="Z69" s="221">
        <f t="shared" si="63"/>
        <v>40320000000.000008</v>
      </c>
      <c r="AA69" s="221">
        <f t="shared" si="90"/>
        <v>1344000.0000000002</v>
      </c>
      <c r="AB69" s="221">
        <f t="shared" si="64"/>
        <v>8064000000.000001</v>
      </c>
      <c r="AC69" s="215">
        <v>6720000.0000000009</v>
      </c>
      <c r="AD69" s="215">
        <f t="shared" si="65"/>
        <v>40320000000.000008</v>
      </c>
      <c r="AE69" s="215">
        <f t="shared" si="91"/>
        <v>1344000.0000000002</v>
      </c>
      <c r="AF69" s="215">
        <f t="shared" si="66"/>
        <v>8064000000.000001</v>
      </c>
      <c r="AG69" s="215">
        <f t="shared" si="92"/>
        <v>18240000</v>
      </c>
      <c r="AH69" s="215">
        <f t="shared" si="92"/>
        <v>109440000000.00002</v>
      </c>
      <c r="AI69" s="215">
        <f t="shared" si="92"/>
        <v>3648000.0000000005</v>
      </c>
      <c r="AJ69" s="215">
        <f t="shared" si="67"/>
        <v>21888000000</v>
      </c>
      <c r="AK69" s="214">
        <v>6720000.0000000009</v>
      </c>
      <c r="AL69" s="215">
        <f t="shared" si="68"/>
        <v>40320000000.000008</v>
      </c>
      <c r="AM69" s="215">
        <f t="shared" si="93"/>
        <v>1344000.0000000002</v>
      </c>
      <c r="AN69" s="215">
        <f t="shared" si="69"/>
        <v>8064000000.000001</v>
      </c>
      <c r="AO69" s="215">
        <v>7680000</v>
      </c>
      <c r="AP69" s="215">
        <f t="shared" si="70"/>
        <v>46080000000</v>
      </c>
      <c r="AQ69" s="215">
        <f t="shared" si="94"/>
        <v>1536000</v>
      </c>
      <c r="AR69" s="215">
        <f t="shared" si="71"/>
        <v>9216000000</v>
      </c>
      <c r="AS69" s="215">
        <v>5760000</v>
      </c>
      <c r="AT69" s="215">
        <f t="shared" si="72"/>
        <v>34560000000</v>
      </c>
      <c r="AU69" s="215">
        <f t="shared" si="95"/>
        <v>1152000</v>
      </c>
      <c r="AV69" s="215">
        <f t="shared" si="73"/>
        <v>6912000000</v>
      </c>
      <c r="AW69" s="215">
        <f t="shared" si="96"/>
        <v>20160000</v>
      </c>
      <c r="AX69" s="215">
        <f t="shared" si="96"/>
        <v>120960000000</v>
      </c>
      <c r="AY69" s="215">
        <f t="shared" si="96"/>
        <v>4032000</v>
      </c>
      <c r="AZ69" s="215">
        <f t="shared" si="74"/>
        <v>24192000000</v>
      </c>
      <c r="BA69" s="215">
        <v>10560000</v>
      </c>
      <c r="BB69" s="215">
        <f t="shared" si="75"/>
        <v>63360000000</v>
      </c>
      <c r="BC69" s="215">
        <f t="shared" si="97"/>
        <v>2112000</v>
      </c>
      <c r="BD69" s="215">
        <f t="shared" si="76"/>
        <v>12672000000</v>
      </c>
      <c r="BE69" s="214">
        <v>10560000</v>
      </c>
      <c r="BF69" s="215">
        <f t="shared" si="77"/>
        <v>63360000000</v>
      </c>
      <c r="BG69" s="215">
        <f t="shared" si="98"/>
        <v>2112000</v>
      </c>
      <c r="BH69" s="215">
        <f t="shared" si="78"/>
        <v>12672000000</v>
      </c>
      <c r="BI69" s="215">
        <v>9600000</v>
      </c>
      <c r="BJ69" s="215">
        <f t="shared" si="79"/>
        <v>57600000000</v>
      </c>
      <c r="BK69" s="215">
        <f t="shared" si="99"/>
        <v>1920000</v>
      </c>
      <c r="BL69" s="215">
        <f t="shared" si="80"/>
        <v>11520000000</v>
      </c>
      <c r="BM69" s="215">
        <f t="shared" si="100"/>
        <v>30720000</v>
      </c>
      <c r="BN69" s="215">
        <f t="shared" si="100"/>
        <v>184320000000</v>
      </c>
      <c r="BO69" s="215">
        <f t="shared" si="101"/>
        <v>12676032000</v>
      </c>
      <c r="BP69" s="215">
        <f t="shared" si="102"/>
        <v>36864000000</v>
      </c>
      <c r="BQ69" s="215">
        <v>10560000</v>
      </c>
      <c r="BR69" s="215">
        <f t="shared" si="81"/>
        <v>63360000000</v>
      </c>
      <c r="BS69" s="215">
        <f t="shared" si="103"/>
        <v>2112000</v>
      </c>
      <c r="BT69" s="215">
        <f t="shared" si="82"/>
        <v>12672000000</v>
      </c>
      <c r="BU69" s="215">
        <v>9600000</v>
      </c>
      <c r="BV69" s="215">
        <f t="shared" si="83"/>
        <v>57600000000</v>
      </c>
      <c r="BW69" s="215">
        <f t="shared" si="104"/>
        <v>1920000</v>
      </c>
      <c r="BX69" s="215">
        <f t="shared" si="84"/>
        <v>11520000000</v>
      </c>
      <c r="BY69" s="215">
        <v>6720000.0000000009</v>
      </c>
      <c r="BZ69" s="215">
        <f t="shared" si="85"/>
        <v>40320000000.000008</v>
      </c>
      <c r="CA69" s="215">
        <f t="shared" si="105"/>
        <v>1344000.0000000002</v>
      </c>
      <c r="CB69" s="215">
        <f t="shared" si="86"/>
        <v>8064000000.000001</v>
      </c>
      <c r="CC69" s="215">
        <f t="shared" si="106"/>
        <v>26880000</v>
      </c>
      <c r="CD69" s="215">
        <f t="shared" si="106"/>
        <v>161280000000</v>
      </c>
      <c r="CE69" s="219">
        <f t="shared" si="106"/>
        <v>5376000</v>
      </c>
      <c r="CF69" s="219">
        <f t="shared" si="87"/>
        <v>32256000000</v>
      </c>
      <c r="CG69" s="241">
        <f t="shared" si="107"/>
        <v>19200000</v>
      </c>
      <c r="CH69" s="241">
        <f t="shared" si="107"/>
        <v>115200000000</v>
      </c>
      <c r="CI69" s="241">
        <f t="shared" si="108"/>
        <v>0</v>
      </c>
      <c r="CJ69" s="241"/>
      <c r="CK69" s="241"/>
      <c r="CL69" s="241"/>
      <c r="CM69" s="241"/>
    </row>
    <row r="70" spans="1:91" ht="42.75" x14ac:dyDescent="0.35">
      <c r="A70" s="64" t="s">
        <v>784</v>
      </c>
      <c r="B70" s="20">
        <v>13020256</v>
      </c>
      <c r="C70" s="91" t="s">
        <v>505</v>
      </c>
      <c r="D70" s="6" t="s">
        <v>42</v>
      </c>
      <c r="E70" s="6">
        <v>12</v>
      </c>
      <c r="F70" s="6">
        <v>100</v>
      </c>
      <c r="G70" s="7">
        <v>792000</v>
      </c>
      <c r="H70" s="8">
        <f t="shared" si="88"/>
        <v>7920</v>
      </c>
      <c r="I70" s="12">
        <f t="shared" si="52"/>
        <v>2400</v>
      </c>
      <c r="J70" s="13">
        <f t="shared" si="54"/>
        <v>28800</v>
      </c>
      <c r="K70" s="14">
        <v>2880000</v>
      </c>
      <c r="L70" s="14">
        <f t="shared" si="55"/>
        <v>22809600000</v>
      </c>
      <c r="M70" s="218">
        <f t="shared" si="56"/>
        <v>2000</v>
      </c>
      <c r="N70" s="218">
        <f t="shared" si="56"/>
        <v>24000</v>
      </c>
      <c r="O70" s="230">
        <v>2400000</v>
      </c>
      <c r="P70" s="17">
        <f t="shared" si="57"/>
        <v>19008000000</v>
      </c>
      <c r="Q70" s="237">
        <v>0.8</v>
      </c>
      <c r="R70" s="8">
        <f t="shared" si="58"/>
        <v>1920000</v>
      </c>
      <c r="S70" s="212">
        <f t="shared" si="59"/>
        <v>4320000</v>
      </c>
      <c r="T70" s="212">
        <f t="shared" si="60"/>
        <v>34214400000</v>
      </c>
      <c r="U70" s="215">
        <v>120000</v>
      </c>
      <c r="V70" s="215">
        <f t="shared" si="61"/>
        <v>950400000</v>
      </c>
      <c r="W70" s="215">
        <f t="shared" si="89"/>
        <v>96000</v>
      </c>
      <c r="X70" s="215">
        <f t="shared" si="62"/>
        <v>760320000</v>
      </c>
      <c r="Y70" s="221">
        <v>168000.00000000003</v>
      </c>
      <c r="Z70" s="221">
        <f t="shared" si="63"/>
        <v>1330560000.0000002</v>
      </c>
      <c r="AA70" s="221">
        <f t="shared" si="90"/>
        <v>134400.00000000003</v>
      </c>
      <c r="AB70" s="221">
        <f t="shared" si="64"/>
        <v>1064448000.0000002</v>
      </c>
      <c r="AC70" s="215">
        <v>168000.00000000003</v>
      </c>
      <c r="AD70" s="215">
        <f t="shared" si="65"/>
        <v>1330560000.0000002</v>
      </c>
      <c r="AE70" s="215">
        <f t="shared" si="91"/>
        <v>134400.00000000003</v>
      </c>
      <c r="AF70" s="215">
        <f t="shared" si="66"/>
        <v>1064448000.0000002</v>
      </c>
      <c r="AG70" s="215">
        <f t="shared" si="92"/>
        <v>456000.00000000006</v>
      </c>
      <c r="AH70" s="215">
        <f t="shared" si="92"/>
        <v>3611520000.0000005</v>
      </c>
      <c r="AI70" s="215">
        <f t="shared" si="92"/>
        <v>364800.00000000006</v>
      </c>
      <c r="AJ70" s="215">
        <f t="shared" si="67"/>
        <v>2889216000.0000005</v>
      </c>
      <c r="AK70" s="214">
        <v>168000.00000000003</v>
      </c>
      <c r="AL70" s="215">
        <f t="shared" si="68"/>
        <v>1330560000.0000002</v>
      </c>
      <c r="AM70" s="215">
        <f t="shared" si="93"/>
        <v>134400.00000000003</v>
      </c>
      <c r="AN70" s="215">
        <f t="shared" si="69"/>
        <v>1064448000.0000002</v>
      </c>
      <c r="AO70" s="215">
        <v>192000</v>
      </c>
      <c r="AP70" s="215">
        <f t="shared" si="70"/>
        <v>1520640000</v>
      </c>
      <c r="AQ70" s="215">
        <f t="shared" si="94"/>
        <v>153600</v>
      </c>
      <c r="AR70" s="215">
        <f t="shared" si="71"/>
        <v>1216512000</v>
      </c>
      <c r="AS70" s="215">
        <v>144000</v>
      </c>
      <c r="AT70" s="215">
        <f t="shared" si="72"/>
        <v>1140480000</v>
      </c>
      <c r="AU70" s="215">
        <f t="shared" si="95"/>
        <v>115200</v>
      </c>
      <c r="AV70" s="215">
        <f t="shared" si="73"/>
        <v>912384000</v>
      </c>
      <c r="AW70" s="215">
        <f t="shared" si="96"/>
        <v>504000</v>
      </c>
      <c r="AX70" s="215">
        <f t="shared" si="96"/>
        <v>3991680000</v>
      </c>
      <c r="AY70" s="215">
        <f t="shared" si="96"/>
        <v>403200</v>
      </c>
      <c r="AZ70" s="215">
        <f t="shared" si="74"/>
        <v>3193344000</v>
      </c>
      <c r="BA70" s="215">
        <v>264000</v>
      </c>
      <c r="BB70" s="215">
        <f t="shared" si="75"/>
        <v>2090880000</v>
      </c>
      <c r="BC70" s="215">
        <f t="shared" si="97"/>
        <v>211200</v>
      </c>
      <c r="BD70" s="215">
        <f t="shared" si="76"/>
        <v>1672704000</v>
      </c>
      <c r="BE70" s="214">
        <v>264000</v>
      </c>
      <c r="BF70" s="215">
        <f t="shared" si="77"/>
        <v>2090880000</v>
      </c>
      <c r="BG70" s="215">
        <f t="shared" si="98"/>
        <v>211200</v>
      </c>
      <c r="BH70" s="215">
        <f t="shared" si="78"/>
        <v>1672704000</v>
      </c>
      <c r="BI70" s="215">
        <v>240000</v>
      </c>
      <c r="BJ70" s="215">
        <f t="shared" si="79"/>
        <v>1900800000</v>
      </c>
      <c r="BK70" s="215">
        <f t="shared" si="99"/>
        <v>192000</v>
      </c>
      <c r="BL70" s="215">
        <f t="shared" si="80"/>
        <v>1520640000</v>
      </c>
      <c r="BM70" s="215">
        <f t="shared" si="100"/>
        <v>768000</v>
      </c>
      <c r="BN70" s="215">
        <f t="shared" si="100"/>
        <v>6082560000</v>
      </c>
      <c r="BO70" s="215">
        <f t="shared" si="101"/>
        <v>1673107200</v>
      </c>
      <c r="BP70" s="215">
        <f t="shared" si="102"/>
        <v>4866048000</v>
      </c>
      <c r="BQ70" s="215">
        <v>264000</v>
      </c>
      <c r="BR70" s="215">
        <f t="shared" si="81"/>
        <v>2090880000</v>
      </c>
      <c r="BS70" s="215">
        <f t="shared" si="103"/>
        <v>211200</v>
      </c>
      <c r="BT70" s="215">
        <f t="shared" si="82"/>
        <v>1672704000</v>
      </c>
      <c r="BU70" s="215">
        <v>240000</v>
      </c>
      <c r="BV70" s="215">
        <f t="shared" si="83"/>
        <v>1900800000</v>
      </c>
      <c r="BW70" s="215">
        <f t="shared" si="104"/>
        <v>192000</v>
      </c>
      <c r="BX70" s="215">
        <f t="shared" si="84"/>
        <v>1520640000</v>
      </c>
      <c r="BY70" s="215">
        <v>168000.00000000003</v>
      </c>
      <c r="BZ70" s="215">
        <f t="shared" si="85"/>
        <v>1330560000.0000002</v>
      </c>
      <c r="CA70" s="215">
        <f t="shared" si="105"/>
        <v>134400.00000000003</v>
      </c>
      <c r="CB70" s="215">
        <f t="shared" si="86"/>
        <v>1064448000.0000002</v>
      </c>
      <c r="CC70" s="215">
        <f t="shared" si="106"/>
        <v>672000</v>
      </c>
      <c r="CD70" s="215">
        <f t="shared" si="106"/>
        <v>5322240000</v>
      </c>
      <c r="CE70" s="219">
        <f t="shared" si="106"/>
        <v>537600</v>
      </c>
      <c r="CF70" s="219">
        <f t="shared" si="87"/>
        <v>4257792000</v>
      </c>
      <c r="CG70" s="241">
        <f t="shared" si="107"/>
        <v>1920000</v>
      </c>
      <c r="CH70" s="241">
        <f t="shared" si="107"/>
        <v>15206400000</v>
      </c>
      <c r="CI70" s="241">
        <f t="shared" si="108"/>
        <v>0</v>
      </c>
      <c r="CJ70" s="241"/>
      <c r="CK70" s="241"/>
      <c r="CL70" s="241"/>
      <c r="CM70" s="241"/>
    </row>
    <row r="71" spans="1:91" ht="18" x14ac:dyDescent="0.35">
      <c r="A71" s="20" t="s">
        <v>11</v>
      </c>
      <c r="B71" s="20">
        <v>13010206</v>
      </c>
      <c r="C71" s="5" t="s">
        <v>329</v>
      </c>
      <c r="D71" s="6" t="s">
        <v>44</v>
      </c>
      <c r="E71" s="6">
        <v>12</v>
      </c>
      <c r="F71" s="6">
        <v>20</v>
      </c>
      <c r="G71" s="7">
        <v>303600</v>
      </c>
      <c r="H71" s="8">
        <f t="shared" si="88"/>
        <v>15180</v>
      </c>
      <c r="I71" s="12">
        <f t="shared" si="52"/>
        <v>8640</v>
      </c>
      <c r="J71" s="13">
        <f t="shared" si="54"/>
        <v>103680</v>
      </c>
      <c r="K71" s="14">
        <v>2073600</v>
      </c>
      <c r="L71" s="14">
        <f t="shared" si="55"/>
        <v>31477248000</v>
      </c>
      <c r="M71" s="218">
        <f t="shared" si="56"/>
        <v>6000</v>
      </c>
      <c r="N71" s="218">
        <f t="shared" si="56"/>
        <v>72000</v>
      </c>
      <c r="O71" s="230">
        <v>1440000</v>
      </c>
      <c r="P71" s="17">
        <f t="shared" si="57"/>
        <v>21859200000</v>
      </c>
      <c r="Q71" s="237">
        <v>0.6</v>
      </c>
      <c r="R71" s="8">
        <f t="shared" si="58"/>
        <v>864000</v>
      </c>
      <c r="S71" s="212">
        <f t="shared" si="59"/>
        <v>2304000</v>
      </c>
      <c r="T71" s="212">
        <f t="shared" si="60"/>
        <v>34974720000</v>
      </c>
      <c r="U71" s="215">
        <v>72000</v>
      </c>
      <c r="V71" s="215">
        <f t="shared" si="61"/>
        <v>1092960000</v>
      </c>
      <c r="W71" s="215">
        <f t="shared" si="89"/>
        <v>43200</v>
      </c>
      <c r="X71" s="215">
        <f t="shared" si="62"/>
        <v>655776000</v>
      </c>
      <c r="Y71" s="221">
        <v>100800.00000000001</v>
      </c>
      <c r="Z71" s="221">
        <f t="shared" si="63"/>
        <v>1530144000.0000002</v>
      </c>
      <c r="AA71" s="221">
        <f t="shared" si="90"/>
        <v>60480.000000000007</v>
      </c>
      <c r="AB71" s="221">
        <f t="shared" si="64"/>
        <v>918086400.00000012</v>
      </c>
      <c r="AC71" s="215">
        <v>100800.00000000001</v>
      </c>
      <c r="AD71" s="215">
        <f t="shared" si="65"/>
        <v>1530144000.0000002</v>
      </c>
      <c r="AE71" s="215">
        <f t="shared" si="91"/>
        <v>60480.000000000007</v>
      </c>
      <c r="AF71" s="215">
        <f t="shared" si="66"/>
        <v>918086400.00000012</v>
      </c>
      <c r="AG71" s="215">
        <f t="shared" si="92"/>
        <v>273600</v>
      </c>
      <c r="AH71" s="215">
        <f t="shared" si="92"/>
        <v>4153248000.0000005</v>
      </c>
      <c r="AI71" s="215">
        <f t="shared" si="92"/>
        <v>164160</v>
      </c>
      <c r="AJ71" s="215">
        <f t="shared" si="67"/>
        <v>2491948800</v>
      </c>
      <c r="AK71" s="214">
        <v>100800.00000000001</v>
      </c>
      <c r="AL71" s="215">
        <f t="shared" si="68"/>
        <v>1530144000.0000002</v>
      </c>
      <c r="AM71" s="215">
        <f t="shared" si="93"/>
        <v>60480.000000000007</v>
      </c>
      <c r="AN71" s="215">
        <f t="shared" si="69"/>
        <v>918086400.00000012</v>
      </c>
      <c r="AO71" s="215">
        <v>115200</v>
      </c>
      <c r="AP71" s="215">
        <f t="shared" si="70"/>
        <v>1748736000</v>
      </c>
      <c r="AQ71" s="215">
        <f t="shared" si="94"/>
        <v>69120</v>
      </c>
      <c r="AR71" s="215">
        <f t="shared" si="71"/>
        <v>1049241600</v>
      </c>
      <c r="AS71" s="215">
        <v>86400</v>
      </c>
      <c r="AT71" s="215">
        <f t="shared" si="72"/>
        <v>1311552000</v>
      </c>
      <c r="AU71" s="215">
        <f t="shared" si="95"/>
        <v>51840</v>
      </c>
      <c r="AV71" s="215">
        <f t="shared" si="73"/>
        <v>786931200</v>
      </c>
      <c r="AW71" s="215">
        <f t="shared" si="96"/>
        <v>302400</v>
      </c>
      <c r="AX71" s="215">
        <f t="shared" si="96"/>
        <v>4590432000</v>
      </c>
      <c r="AY71" s="215">
        <f t="shared" si="96"/>
        <v>181440</v>
      </c>
      <c r="AZ71" s="215">
        <f t="shared" si="74"/>
        <v>2754259200</v>
      </c>
      <c r="BA71" s="215">
        <v>158400</v>
      </c>
      <c r="BB71" s="215">
        <f t="shared" si="75"/>
        <v>2404512000</v>
      </c>
      <c r="BC71" s="215">
        <f t="shared" si="97"/>
        <v>95040</v>
      </c>
      <c r="BD71" s="215">
        <f t="shared" si="76"/>
        <v>1442707200</v>
      </c>
      <c r="BE71" s="214">
        <v>158400</v>
      </c>
      <c r="BF71" s="215">
        <f t="shared" si="77"/>
        <v>2404512000</v>
      </c>
      <c r="BG71" s="215">
        <f t="shared" si="98"/>
        <v>95040</v>
      </c>
      <c r="BH71" s="215">
        <f t="shared" si="78"/>
        <v>1442707200</v>
      </c>
      <c r="BI71" s="215">
        <v>144000</v>
      </c>
      <c r="BJ71" s="215">
        <f t="shared" si="79"/>
        <v>2185920000</v>
      </c>
      <c r="BK71" s="215">
        <f t="shared" si="99"/>
        <v>86400</v>
      </c>
      <c r="BL71" s="215">
        <f t="shared" si="80"/>
        <v>1311552000</v>
      </c>
      <c r="BM71" s="215">
        <f t="shared" si="100"/>
        <v>460800</v>
      </c>
      <c r="BN71" s="215">
        <f t="shared" si="100"/>
        <v>6994944000</v>
      </c>
      <c r="BO71" s="215">
        <f t="shared" si="101"/>
        <v>1442888640</v>
      </c>
      <c r="BP71" s="215">
        <f t="shared" si="102"/>
        <v>4196966400</v>
      </c>
      <c r="BQ71" s="215">
        <v>158400</v>
      </c>
      <c r="BR71" s="215">
        <f t="shared" si="81"/>
        <v>2404512000</v>
      </c>
      <c r="BS71" s="215">
        <f t="shared" si="103"/>
        <v>95040</v>
      </c>
      <c r="BT71" s="215">
        <f t="shared" si="82"/>
        <v>1442707200</v>
      </c>
      <c r="BU71" s="215">
        <v>144000</v>
      </c>
      <c r="BV71" s="215">
        <f t="shared" si="83"/>
        <v>2185920000</v>
      </c>
      <c r="BW71" s="215">
        <f t="shared" si="104"/>
        <v>86400</v>
      </c>
      <c r="BX71" s="215">
        <f t="shared" si="84"/>
        <v>1311552000</v>
      </c>
      <c r="BY71" s="215">
        <v>100800.00000000001</v>
      </c>
      <c r="BZ71" s="215">
        <f t="shared" si="85"/>
        <v>1530144000.0000002</v>
      </c>
      <c r="CA71" s="215">
        <f t="shared" si="105"/>
        <v>60480.000000000007</v>
      </c>
      <c r="CB71" s="215">
        <f t="shared" si="86"/>
        <v>918086400.00000012</v>
      </c>
      <c r="CC71" s="215">
        <f t="shared" si="106"/>
        <v>403200</v>
      </c>
      <c r="CD71" s="215">
        <f t="shared" si="106"/>
        <v>6120576000</v>
      </c>
      <c r="CE71" s="219">
        <f t="shared" si="106"/>
        <v>241920</v>
      </c>
      <c r="CF71" s="219">
        <f t="shared" si="87"/>
        <v>3672345600</v>
      </c>
      <c r="CG71" s="241">
        <f t="shared" si="107"/>
        <v>864000</v>
      </c>
      <c r="CH71" s="241">
        <f t="shared" si="107"/>
        <v>13115520000</v>
      </c>
      <c r="CI71" s="241">
        <f t="shared" si="108"/>
        <v>0</v>
      </c>
      <c r="CJ71" s="241"/>
      <c r="CK71" s="241"/>
      <c r="CL71" s="241"/>
      <c r="CM71" s="241"/>
    </row>
    <row r="72" spans="1:91" ht="18" x14ac:dyDescent="0.35">
      <c r="A72" s="20" t="s">
        <v>11</v>
      </c>
      <c r="B72" s="20" t="s">
        <v>506</v>
      </c>
      <c r="C72" s="5" t="s">
        <v>330</v>
      </c>
      <c r="D72" s="6" t="s">
        <v>537</v>
      </c>
      <c r="E72" s="6">
        <v>12</v>
      </c>
      <c r="F72" s="6">
        <v>30</v>
      </c>
      <c r="G72" s="7">
        <v>1141650</v>
      </c>
      <c r="H72" s="8">
        <f t="shared" si="88"/>
        <v>38055</v>
      </c>
      <c r="I72" s="12">
        <f t="shared" si="52"/>
        <v>10000</v>
      </c>
      <c r="J72" s="13">
        <f t="shared" si="54"/>
        <v>120000</v>
      </c>
      <c r="K72" s="14">
        <v>3600000</v>
      </c>
      <c r="L72" s="14">
        <f t="shared" si="55"/>
        <v>136998000000</v>
      </c>
      <c r="M72" s="218">
        <f t="shared" si="56"/>
        <v>5000</v>
      </c>
      <c r="N72" s="218">
        <f t="shared" si="56"/>
        <v>60000</v>
      </c>
      <c r="O72" s="230">
        <v>1800000</v>
      </c>
      <c r="P72" s="17">
        <f t="shared" si="57"/>
        <v>68499000000</v>
      </c>
      <c r="Q72" s="237">
        <v>1</v>
      </c>
      <c r="R72" s="8">
        <f t="shared" si="58"/>
        <v>1800000</v>
      </c>
      <c r="S72" s="212">
        <f t="shared" si="59"/>
        <v>3600000</v>
      </c>
      <c r="T72" s="212">
        <f t="shared" si="60"/>
        <v>136998000000</v>
      </c>
      <c r="U72" s="215">
        <v>90000</v>
      </c>
      <c r="V72" s="215">
        <f t="shared" si="61"/>
        <v>3424950000</v>
      </c>
      <c r="W72" s="215">
        <f t="shared" si="89"/>
        <v>90000</v>
      </c>
      <c r="X72" s="215">
        <f t="shared" si="62"/>
        <v>3424950000</v>
      </c>
      <c r="Y72" s="221">
        <v>126000.00000000001</v>
      </c>
      <c r="Z72" s="221">
        <f t="shared" si="63"/>
        <v>4794930000.000001</v>
      </c>
      <c r="AA72" s="221">
        <f t="shared" si="90"/>
        <v>126000.00000000001</v>
      </c>
      <c r="AB72" s="221">
        <f t="shared" si="64"/>
        <v>4794930000.000001</v>
      </c>
      <c r="AC72" s="215">
        <v>126000.00000000001</v>
      </c>
      <c r="AD72" s="215">
        <f t="shared" si="65"/>
        <v>4794930000.000001</v>
      </c>
      <c r="AE72" s="215">
        <f t="shared" si="91"/>
        <v>126000.00000000001</v>
      </c>
      <c r="AF72" s="215">
        <f t="shared" si="66"/>
        <v>4794930000.000001</v>
      </c>
      <c r="AG72" s="215">
        <f t="shared" si="92"/>
        <v>342000</v>
      </c>
      <c r="AH72" s="215">
        <f t="shared" si="92"/>
        <v>13014810000.000002</v>
      </c>
      <c r="AI72" s="215">
        <f t="shared" si="92"/>
        <v>342000</v>
      </c>
      <c r="AJ72" s="215">
        <f t="shared" si="67"/>
        <v>13014810000.000002</v>
      </c>
      <c r="AK72" s="214">
        <v>126000.00000000001</v>
      </c>
      <c r="AL72" s="215">
        <f t="shared" si="68"/>
        <v>4794930000.000001</v>
      </c>
      <c r="AM72" s="215">
        <f t="shared" si="93"/>
        <v>126000.00000000001</v>
      </c>
      <c r="AN72" s="215">
        <f t="shared" si="69"/>
        <v>4794930000.000001</v>
      </c>
      <c r="AO72" s="215">
        <v>144000</v>
      </c>
      <c r="AP72" s="215">
        <f t="shared" si="70"/>
        <v>5479920000</v>
      </c>
      <c r="AQ72" s="215">
        <f t="shared" si="94"/>
        <v>144000</v>
      </c>
      <c r="AR72" s="215">
        <f t="shared" si="71"/>
        <v>5479920000</v>
      </c>
      <c r="AS72" s="215">
        <v>108000</v>
      </c>
      <c r="AT72" s="215">
        <f t="shared" si="72"/>
        <v>4109940000</v>
      </c>
      <c r="AU72" s="215">
        <f t="shared" si="95"/>
        <v>108000</v>
      </c>
      <c r="AV72" s="215">
        <f t="shared" si="73"/>
        <v>4109940000</v>
      </c>
      <c r="AW72" s="215">
        <f t="shared" si="96"/>
        <v>378000</v>
      </c>
      <c r="AX72" s="215">
        <f t="shared" si="96"/>
        <v>14384790000</v>
      </c>
      <c r="AY72" s="215">
        <f t="shared" si="96"/>
        <v>378000</v>
      </c>
      <c r="AZ72" s="215">
        <f t="shared" si="74"/>
        <v>14384790000</v>
      </c>
      <c r="BA72" s="215">
        <v>198000</v>
      </c>
      <c r="BB72" s="215">
        <f t="shared" si="75"/>
        <v>7534890000</v>
      </c>
      <c r="BC72" s="215">
        <f t="shared" si="97"/>
        <v>198000</v>
      </c>
      <c r="BD72" s="215">
        <f t="shared" si="76"/>
        <v>7534890000</v>
      </c>
      <c r="BE72" s="214">
        <v>198000</v>
      </c>
      <c r="BF72" s="215">
        <f t="shared" si="77"/>
        <v>7534890000</v>
      </c>
      <c r="BG72" s="215">
        <f t="shared" si="98"/>
        <v>198000</v>
      </c>
      <c r="BH72" s="215">
        <f t="shared" si="78"/>
        <v>7534890000</v>
      </c>
      <c r="BI72" s="215">
        <v>180000</v>
      </c>
      <c r="BJ72" s="215">
        <f t="shared" si="79"/>
        <v>6849900000</v>
      </c>
      <c r="BK72" s="215">
        <f t="shared" si="99"/>
        <v>180000</v>
      </c>
      <c r="BL72" s="215">
        <f t="shared" si="80"/>
        <v>6849900000</v>
      </c>
      <c r="BM72" s="215">
        <f t="shared" si="100"/>
        <v>576000</v>
      </c>
      <c r="BN72" s="215">
        <f t="shared" si="100"/>
        <v>21919680000</v>
      </c>
      <c r="BO72" s="215">
        <f t="shared" si="101"/>
        <v>7535268000</v>
      </c>
      <c r="BP72" s="215">
        <f t="shared" si="102"/>
        <v>21919680000</v>
      </c>
      <c r="BQ72" s="215">
        <v>198000</v>
      </c>
      <c r="BR72" s="215">
        <f t="shared" si="81"/>
        <v>7534890000</v>
      </c>
      <c r="BS72" s="215">
        <f t="shared" si="103"/>
        <v>198000</v>
      </c>
      <c r="BT72" s="215">
        <f t="shared" si="82"/>
        <v>7534890000</v>
      </c>
      <c r="BU72" s="215">
        <v>180000</v>
      </c>
      <c r="BV72" s="215">
        <f t="shared" si="83"/>
        <v>6849900000</v>
      </c>
      <c r="BW72" s="215">
        <f t="shared" si="104"/>
        <v>180000</v>
      </c>
      <c r="BX72" s="215">
        <f t="shared" si="84"/>
        <v>6849900000</v>
      </c>
      <c r="BY72" s="215">
        <v>126000.00000000001</v>
      </c>
      <c r="BZ72" s="215">
        <f t="shared" si="85"/>
        <v>4794930000.000001</v>
      </c>
      <c r="CA72" s="215">
        <f t="shared" si="105"/>
        <v>126000.00000000001</v>
      </c>
      <c r="CB72" s="215">
        <f t="shared" si="86"/>
        <v>4794930000.000001</v>
      </c>
      <c r="CC72" s="215">
        <f t="shared" si="106"/>
        <v>504000</v>
      </c>
      <c r="CD72" s="215">
        <f t="shared" si="106"/>
        <v>19179720000</v>
      </c>
      <c r="CE72" s="219">
        <f t="shared" si="106"/>
        <v>504000</v>
      </c>
      <c r="CF72" s="219">
        <f t="shared" si="87"/>
        <v>19179720000</v>
      </c>
      <c r="CG72" s="241">
        <f t="shared" si="107"/>
        <v>1800000</v>
      </c>
      <c r="CH72" s="241">
        <f t="shared" si="107"/>
        <v>68499000000</v>
      </c>
      <c r="CI72" s="241">
        <f t="shared" si="108"/>
        <v>0</v>
      </c>
      <c r="CJ72" s="241"/>
      <c r="CK72" s="241"/>
      <c r="CL72" s="241"/>
      <c r="CM72" s="241"/>
    </row>
    <row r="73" spans="1:91" ht="18" x14ac:dyDescent="0.35">
      <c r="A73" s="20" t="s">
        <v>11</v>
      </c>
      <c r="B73" s="20" t="s">
        <v>507</v>
      </c>
      <c r="C73" s="5" t="s">
        <v>331</v>
      </c>
      <c r="D73" s="6" t="s">
        <v>537</v>
      </c>
      <c r="E73" s="6">
        <v>12</v>
      </c>
      <c r="F73" s="6">
        <v>30</v>
      </c>
      <c r="G73" s="7">
        <v>2100210</v>
      </c>
      <c r="H73" s="8">
        <f t="shared" si="88"/>
        <v>70007</v>
      </c>
      <c r="I73" s="12">
        <f t="shared" si="52"/>
        <v>3600</v>
      </c>
      <c r="J73" s="13">
        <f t="shared" si="54"/>
        <v>43200</v>
      </c>
      <c r="K73" s="14">
        <v>1296000</v>
      </c>
      <c r="L73" s="14">
        <f t="shared" si="55"/>
        <v>90729072000</v>
      </c>
      <c r="M73" s="218">
        <f t="shared" si="56"/>
        <v>2000</v>
      </c>
      <c r="N73" s="218">
        <f t="shared" si="56"/>
        <v>24000</v>
      </c>
      <c r="O73" s="230">
        <v>720000</v>
      </c>
      <c r="P73" s="17">
        <f t="shared" si="57"/>
        <v>50405040000</v>
      </c>
      <c r="Q73" s="237">
        <v>1</v>
      </c>
      <c r="R73" s="8">
        <f t="shared" si="58"/>
        <v>720000</v>
      </c>
      <c r="S73" s="212">
        <f t="shared" si="59"/>
        <v>1440000</v>
      </c>
      <c r="T73" s="212">
        <f t="shared" si="60"/>
        <v>100810080000</v>
      </c>
      <c r="U73" s="215">
        <v>36000</v>
      </c>
      <c r="V73" s="215">
        <f t="shared" si="61"/>
        <v>2520252000</v>
      </c>
      <c r="W73" s="215">
        <f t="shared" si="89"/>
        <v>36000</v>
      </c>
      <c r="X73" s="215">
        <f t="shared" si="62"/>
        <v>2520252000</v>
      </c>
      <c r="Y73" s="221">
        <v>50400.000000000007</v>
      </c>
      <c r="Z73" s="221">
        <f t="shared" si="63"/>
        <v>3528352800.0000005</v>
      </c>
      <c r="AA73" s="221">
        <f t="shared" si="90"/>
        <v>50400.000000000007</v>
      </c>
      <c r="AB73" s="221">
        <f t="shared" si="64"/>
        <v>3528352800.0000005</v>
      </c>
      <c r="AC73" s="215">
        <v>50400.000000000007</v>
      </c>
      <c r="AD73" s="215">
        <f t="shared" si="65"/>
        <v>3528352800.0000005</v>
      </c>
      <c r="AE73" s="215">
        <f t="shared" si="91"/>
        <v>50400.000000000007</v>
      </c>
      <c r="AF73" s="215">
        <f t="shared" si="66"/>
        <v>3528352800.0000005</v>
      </c>
      <c r="AG73" s="215">
        <f t="shared" si="92"/>
        <v>136800</v>
      </c>
      <c r="AH73" s="215">
        <f t="shared" si="92"/>
        <v>9576957600</v>
      </c>
      <c r="AI73" s="215">
        <f t="shared" si="92"/>
        <v>136800</v>
      </c>
      <c r="AJ73" s="215">
        <f t="shared" si="67"/>
        <v>9576957600</v>
      </c>
      <c r="AK73" s="214">
        <v>50400.000000000007</v>
      </c>
      <c r="AL73" s="215">
        <f t="shared" si="68"/>
        <v>3528352800.0000005</v>
      </c>
      <c r="AM73" s="215">
        <f t="shared" si="93"/>
        <v>50400.000000000007</v>
      </c>
      <c r="AN73" s="215">
        <f t="shared" si="69"/>
        <v>3528352800.0000005</v>
      </c>
      <c r="AO73" s="215">
        <v>57600</v>
      </c>
      <c r="AP73" s="215">
        <f t="shared" si="70"/>
        <v>4032403200</v>
      </c>
      <c r="AQ73" s="215">
        <f t="shared" si="94"/>
        <v>57600</v>
      </c>
      <c r="AR73" s="215">
        <f t="shared" si="71"/>
        <v>4032403200</v>
      </c>
      <c r="AS73" s="215">
        <v>43200</v>
      </c>
      <c r="AT73" s="215">
        <f t="shared" si="72"/>
        <v>3024302400</v>
      </c>
      <c r="AU73" s="215">
        <f t="shared" si="95"/>
        <v>43200</v>
      </c>
      <c r="AV73" s="215">
        <f t="shared" si="73"/>
        <v>3024302400</v>
      </c>
      <c r="AW73" s="215">
        <f t="shared" si="96"/>
        <v>151200</v>
      </c>
      <c r="AX73" s="215">
        <f t="shared" si="96"/>
        <v>10585058400</v>
      </c>
      <c r="AY73" s="215">
        <f t="shared" si="96"/>
        <v>151200</v>
      </c>
      <c r="AZ73" s="215">
        <f t="shared" si="74"/>
        <v>10585058400</v>
      </c>
      <c r="BA73" s="215">
        <v>79200</v>
      </c>
      <c r="BB73" s="215">
        <f t="shared" si="75"/>
        <v>5544554400</v>
      </c>
      <c r="BC73" s="215">
        <f t="shared" si="97"/>
        <v>79200</v>
      </c>
      <c r="BD73" s="215">
        <f t="shared" si="76"/>
        <v>5544554400</v>
      </c>
      <c r="BE73" s="214">
        <v>79200</v>
      </c>
      <c r="BF73" s="215">
        <f t="shared" si="77"/>
        <v>5544554400</v>
      </c>
      <c r="BG73" s="215">
        <f t="shared" si="98"/>
        <v>79200</v>
      </c>
      <c r="BH73" s="215">
        <f t="shared" si="78"/>
        <v>5544554400</v>
      </c>
      <c r="BI73" s="215">
        <v>72000</v>
      </c>
      <c r="BJ73" s="215">
        <f t="shared" si="79"/>
        <v>5040504000</v>
      </c>
      <c r="BK73" s="215">
        <f t="shared" si="99"/>
        <v>72000</v>
      </c>
      <c r="BL73" s="215">
        <f t="shared" si="80"/>
        <v>5040504000</v>
      </c>
      <c r="BM73" s="215">
        <f t="shared" si="100"/>
        <v>230400</v>
      </c>
      <c r="BN73" s="215">
        <f t="shared" si="100"/>
        <v>16129612800</v>
      </c>
      <c r="BO73" s="215">
        <f t="shared" si="101"/>
        <v>5544705600</v>
      </c>
      <c r="BP73" s="215">
        <f t="shared" si="102"/>
        <v>16129612800</v>
      </c>
      <c r="BQ73" s="215">
        <v>79200</v>
      </c>
      <c r="BR73" s="215">
        <f t="shared" si="81"/>
        <v>5544554400</v>
      </c>
      <c r="BS73" s="215">
        <f t="shared" si="103"/>
        <v>79200</v>
      </c>
      <c r="BT73" s="215">
        <f t="shared" si="82"/>
        <v>5544554400</v>
      </c>
      <c r="BU73" s="215">
        <v>72000</v>
      </c>
      <c r="BV73" s="215">
        <f t="shared" si="83"/>
        <v>5040504000</v>
      </c>
      <c r="BW73" s="215">
        <f t="shared" si="104"/>
        <v>72000</v>
      </c>
      <c r="BX73" s="215">
        <f t="shared" si="84"/>
        <v>5040504000</v>
      </c>
      <c r="BY73" s="215">
        <v>50400.000000000007</v>
      </c>
      <c r="BZ73" s="215">
        <f t="shared" si="85"/>
        <v>3528352800.0000005</v>
      </c>
      <c r="CA73" s="215">
        <f t="shared" si="105"/>
        <v>50400.000000000007</v>
      </c>
      <c r="CB73" s="215">
        <f t="shared" si="86"/>
        <v>3528352800.0000005</v>
      </c>
      <c r="CC73" s="215">
        <f t="shared" si="106"/>
        <v>201600</v>
      </c>
      <c r="CD73" s="215">
        <f t="shared" si="106"/>
        <v>14113411200</v>
      </c>
      <c r="CE73" s="219">
        <f t="shared" si="106"/>
        <v>201600</v>
      </c>
      <c r="CF73" s="219">
        <f t="shared" si="87"/>
        <v>14113411200</v>
      </c>
      <c r="CG73" s="241">
        <f t="shared" si="107"/>
        <v>720000</v>
      </c>
      <c r="CH73" s="241">
        <f t="shared" si="107"/>
        <v>50405040000</v>
      </c>
      <c r="CI73" s="241">
        <f t="shared" si="108"/>
        <v>0</v>
      </c>
      <c r="CJ73" s="241"/>
      <c r="CK73" s="241"/>
      <c r="CL73" s="241"/>
      <c r="CM73" s="241"/>
    </row>
    <row r="74" spans="1:91" ht="17.25" customHeight="1" x14ac:dyDescent="0.35">
      <c r="A74" s="20" t="s">
        <v>11</v>
      </c>
      <c r="B74" s="20" t="s">
        <v>508</v>
      </c>
      <c r="C74" s="85" t="s">
        <v>332</v>
      </c>
      <c r="D74" s="6" t="s">
        <v>464</v>
      </c>
      <c r="E74" s="6">
        <v>12</v>
      </c>
      <c r="F74" s="6">
        <v>30</v>
      </c>
      <c r="G74" s="7">
        <v>297000</v>
      </c>
      <c r="H74" s="8">
        <f t="shared" si="88"/>
        <v>9900</v>
      </c>
      <c r="I74" s="12">
        <f t="shared" si="52"/>
        <v>40000</v>
      </c>
      <c r="J74" s="13">
        <f t="shared" si="54"/>
        <v>480000</v>
      </c>
      <c r="K74" s="14">
        <v>14400000</v>
      </c>
      <c r="L74" s="14">
        <f t="shared" si="55"/>
        <v>142560000000</v>
      </c>
      <c r="M74" s="218">
        <f t="shared" si="56"/>
        <v>15000</v>
      </c>
      <c r="N74" s="218">
        <f t="shared" si="56"/>
        <v>180000</v>
      </c>
      <c r="O74" s="232">
        <v>5400000</v>
      </c>
      <c r="P74" s="17">
        <f t="shared" si="57"/>
        <v>53460000000</v>
      </c>
      <c r="Q74" s="237">
        <v>0.5</v>
      </c>
      <c r="R74" s="8">
        <f t="shared" si="58"/>
        <v>2700000</v>
      </c>
      <c r="S74" s="212">
        <f t="shared" si="59"/>
        <v>8100000</v>
      </c>
      <c r="T74" s="212">
        <f t="shared" si="60"/>
        <v>80190000000</v>
      </c>
      <c r="U74" s="215">
        <v>270000</v>
      </c>
      <c r="V74" s="215">
        <f t="shared" si="61"/>
        <v>2673000000</v>
      </c>
      <c r="W74" s="215">
        <f t="shared" si="89"/>
        <v>135000</v>
      </c>
      <c r="X74" s="215">
        <f t="shared" si="62"/>
        <v>1336500000</v>
      </c>
      <c r="Y74" s="221">
        <v>378000.00000000006</v>
      </c>
      <c r="Z74" s="221">
        <f t="shared" si="63"/>
        <v>3742200000.0000005</v>
      </c>
      <c r="AA74" s="221">
        <f t="shared" si="90"/>
        <v>189000.00000000003</v>
      </c>
      <c r="AB74" s="221">
        <f t="shared" si="64"/>
        <v>1871100000.0000002</v>
      </c>
      <c r="AC74" s="215">
        <v>378000.00000000006</v>
      </c>
      <c r="AD74" s="215">
        <f t="shared" si="65"/>
        <v>3742200000.0000005</v>
      </c>
      <c r="AE74" s="215">
        <f t="shared" si="91"/>
        <v>189000.00000000003</v>
      </c>
      <c r="AF74" s="215">
        <f t="shared" si="66"/>
        <v>1871100000.0000002</v>
      </c>
      <c r="AG74" s="215">
        <f t="shared" si="92"/>
        <v>1026000.0000000001</v>
      </c>
      <c r="AH74" s="215">
        <f t="shared" si="92"/>
        <v>10157400000</v>
      </c>
      <c r="AI74" s="215">
        <f t="shared" si="92"/>
        <v>513000.00000000006</v>
      </c>
      <c r="AJ74" s="215">
        <f t="shared" si="67"/>
        <v>5078700000</v>
      </c>
      <c r="AK74" s="214">
        <v>378000.00000000006</v>
      </c>
      <c r="AL74" s="215">
        <f t="shared" si="68"/>
        <v>3742200000.0000005</v>
      </c>
      <c r="AM74" s="215">
        <f t="shared" si="93"/>
        <v>189000.00000000003</v>
      </c>
      <c r="AN74" s="215">
        <f t="shared" si="69"/>
        <v>1871100000.0000002</v>
      </c>
      <c r="AO74" s="215">
        <v>432000</v>
      </c>
      <c r="AP74" s="215">
        <f t="shared" si="70"/>
        <v>4276800000</v>
      </c>
      <c r="AQ74" s="215">
        <f t="shared" si="94"/>
        <v>216000</v>
      </c>
      <c r="AR74" s="215">
        <f t="shared" si="71"/>
        <v>2138400000</v>
      </c>
      <c r="AS74" s="215">
        <v>324000</v>
      </c>
      <c r="AT74" s="215">
        <f t="shared" si="72"/>
        <v>3207600000</v>
      </c>
      <c r="AU74" s="215">
        <f t="shared" si="95"/>
        <v>162000</v>
      </c>
      <c r="AV74" s="215">
        <f t="shared" si="73"/>
        <v>1603800000</v>
      </c>
      <c r="AW74" s="215">
        <f t="shared" si="96"/>
        <v>1134000</v>
      </c>
      <c r="AX74" s="215">
        <f t="shared" si="96"/>
        <v>11226600000</v>
      </c>
      <c r="AY74" s="215">
        <f t="shared" si="96"/>
        <v>567000</v>
      </c>
      <c r="AZ74" s="215">
        <f t="shared" si="74"/>
        <v>5613300000</v>
      </c>
      <c r="BA74" s="215">
        <v>594000</v>
      </c>
      <c r="BB74" s="215">
        <f t="shared" si="75"/>
        <v>5880600000</v>
      </c>
      <c r="BC74" s="215">
        <f t="shared" si="97"/>
        <v>297000</v>
      </c>
      <c r="BD74" s="215">
        <f t="shared" si="76"/>
        <v>2940300000</v>
      </c>
      <c r="BE74" s="214">
        <v>594000</v>
      </c>
      <c r="BF74" s="215">
        <f t="shared" si="77"/>
        <v>5880600000</v>
      </c>
      <c r="BG74" s="215">
        <f t="shared" si="98"/>
        <v>297000</v>
      </c>
      <c r="BH74" s="215">
        <f t="shared" si="78"/>
        <v>2940300000</v>
      </c>
      <c r="BI74" s="215">
        <v>540000</v>
      </c>
      <c r="BJ74" s="215">
        <f t="shared" si="79"/>
        <v>5346000000</v>
      </c>
      <c r="BK74" s="215">
        <f t="shared" si="99"/>
        <v>270000</v>
      </c>
      <c r="BL74" s="215">
        <f t="shared" si="80"/>
        <v>2673000000</v>
      </c>
      <c r="BM74" s="215">
        <f t="shared" si="100"/>
        <v>1728000</v>
      </c>
      <c r="BN74" s="215">
        <f t="shared" si="100"/>
        <v>17107200000</v>
      </c>
      <c r="BO74" s="215">
        <f t="shared" si="101"/>
        <v>2940867000</v>
      </c>
      <c r="BP74" s="215">
        <f t="shared" si="102"/>
        <v>8553600000</v>
      </c>
      <c r="BQ74" s="215">
        <v>594000</v>
      </c>
      <c r="BR74" s="215">
        <f t="shared" si="81"/>
        <v>5880600000</v>
      </c>
      <c r="BS74" s="215">
        <f t="shared" si="103"/>
        <v>297000</v>
      </c>
      <c r="BT74" s="215">
        <f t="shared" si="82"/>
        <v>2940300000</v>
      </c>
      <c r="BU74" s="215">
        <v>540000</v>
      </c>
      <c r="BV74" s="215">
        <f t="shared" si="83"/>
        <v>5346000000</v>
      </c>
      <c r="BW74" s="215">
        <f t="shared" si="104"/>
        <v>270000</v>
      </c>
      <c r="BX74" s="215">
        <f t="shared" si="84"/>
        <v>2673000000</v>
      </c>
      <c r="BY74" s="215">
        <v>378000.00000000006</v>
      </c>
      <c r="BZ74" s="215">
        <f t="shared" si="85"/>
        <v>3742200000.0000005</v>
      </c>
      <c r="CA74" s="215">
        <f t="shared" si="105"/>
        <v>189000.00000000003</v>
      </c>
      <c r="CB74" s="215">
        <f t="shared" si="86"/>
        <v>1871100000.0000002</v>
      </c>
      <c r="CC74" s="215">
        <f t="shared" si="106"/>
        <v>1512000</v>
      </c>
      <c r="CD74" s="215">
        <f t="shared" si="106"/>
        <v>14968800000</v>
      </c>
      <c r="CE74" s="219">
        <f t="shared" si="106"/>
        <v>756000</v>
      </c>
      <c r="CF74" s="219">
        <f t="shared" si="87"/>
        <v>7484400000</v>
      </c>
      <c r="CG74" s="241">
        <f t="shared" si="107"/>
        <v>2700000</v>
      </c>
      <c r="CH74" s="241">
        <f t="shared" si="107"/>
        <v>26730000000</v>
      </c>
      <c r="CI74" s="241">
        <f t="shared" si="108"/>
        <v>0</v>
      </c>
      <c r="CJ74" s="241"/>
      <c r="CK74" s="241"/>
      <c r="CL74" s="241"/>
      <c r="CM74" s="241"/>
    </row>
    <row r="75" spans="1:91" ht="18" x14ac:dyDescent="0.35">
      <c r="A75" s="20" t="s">
        <v>11</v>
      </c>
      <c r="B75" s="20">
        <v>13020272</v>
      </c>
      <c r="C75" s="5" t="s">
        <v>333</v>
      </c>
      <c r="D75" s="6" t="s">
        <v>229</v>
      </c>
      <c r="E75" s="6">
        <v>12</v>
      </c>
      <c r="F75" s="6">
        <v>100</v>
      </c>
      <c r="G75" s="7">
        <v>759000</v>
      </c>
      <c r="H75" s="8">
        <f t="shared" si="88"/>
        <v>7590</v>
      </c>
      <c r="I75" s="12">
        <f t="shared" si="52"/>
        <v>16800</v>
      </c>
      <c r="J75" s="13">
        <f t="shared" si="54"/>
        <v>201600</v>
      </c>
      <c r="K75" s="14">
        <v>20160000</v>
      </c>
      <c r="L75" s="14">
        <f t="shared" si="55"/>
        <v>153014400000</v>
      </c>
      <c r="M75" s="218">
        <f t="shared" si="56"/>
        <v>7500</v>
      </c>
      <c r="N75" s="218">
        <f t="shared" si="56"/>
        <v>90000</v>
      </c>
      <c r="O75" s="232">
        <v>9000000</v>
      </c>
      <c r="P75" s="17">
        <f t="shared" si="57"/>
        <v>68310000000</v>
      </c>
      <c r="Q75" s="237">
        <v>0.2</v>
      </c>
      <c r="R75" s="8">
        <f t="shared" si="58"/>
        <v>1800000</v>
      </c>
      <c r="S75" s="212">
        <f t="shared" si="59"/>
        <v>10800000</v>
      </c>
      <c r="T75" s="212">
        <f t="shared" si="60"/>
        <v>81972000000</v>
      </c>
      <c r="U75" s="215">
        <v>450000</v>
      </c>
      <c r="V75" s="215">
        <f t="shared" si="61"/>
        <v>3415500000</v>
      </c>
      <c r="W75" s="215">
        <f t="shared" si="89"/>
        <v>90000</v>
      </c>
      <c r="X75" s="215">
        <f t="shared" si="62"/>
        <v>683100000</v>
      </c>
      <c r="Y75" s="221">
        <v>630000.00000000012</v>
      </c>
      <c r="Z75" s="221">
        <f t="shared" si="63"/>
        <v>4781700000.000001</v>
      </c>
      <c r="AA75" s="221">
        <f t="shared" si="90"/>
        <v>126000.00000000003</v>
      </c>
      <c r="AB75" s="221">
        <f t="shared" si="64"/>
        <v>956340000.00000024</v>
      </c>
      <c r="AC75" s="215">
        <v>630000.00000000012</v>
      </c>
      <c r="AD75" s="215">
        <f t="shared" si="65"/>
        <v>4781700000.000001</v>
      </c>
      <c r="AE75" s="215">
        <f t="shared" si="91"/>
        <v>126000.00000000003</v>
      </c>
      <c r="AF75" s="215">
        <f t="shared" si="66"/>
        <v>956340000.00000024</v>
      </c>
      <c r="AG75" s="215">
        <f t="shared" si="92"/>
        <v>1710000.0000000002</v>
      </c>
      <c r="AH75" s="215">
        <f t="shared" si="92"/>
        <v>12978900000.000002</v>
      </c>
      <c r="AI75" s="215">
        <f t="shared" si="92"/>
        <v>342000.00000000006</v>
      </c>
      <c r="AJ75" s="215">
        <f t="shared" si="67"/>
        <v>2595780000.0000005</v>
      </c>
      <c r="AK75" s="214">
        <v>630000.00000000012</v>
      </c>
      <c r="AL75" s="215">
        <f t="shared" si="68"/>
        <v>4781700000.000001</v>
      </c>
      <c r="AM75" s="215">
        <f t="shared" si="93"/>
        <v>126000.00000000003</v>
      </c>
      <c r="AN75" s="215">
        <f t="shared" si="69"/>
        <v>956340000.00000024</v>
      </c>
      <c r="AO75" s="215">
        <v>720000</v>
      </c>
      <c r="AP75" s="215">
        <f t="shared" si="70"/>
        <v>5464800000</v>
      </c>
      <c r="AQ75" s="215">
        <f t="shared" si="94"/>
        <v>144000</v>
      </c>
      <c r="AR75" s="215">
        <f t="shared" si="71"/>
        <v>1092960000</v>
      </c>
      <c r="AS75" s="215">
        <v>540000</v>
      </c>
      <c r="AT75" s="215">
        <f t="shared" si="72"/>
        <v>4098600000</v>
      </c>
      <c r="AU75" s="215">
        <f t="shared" si="95"/>
        <v>108000</v>
      </c>
      <c r="AV75" s="215">
        <f t="shared" si="73"/>
        <v>819720000</v>
      </c>
      <c r="AW75" s="215">
        <f t="shared" si="96"/>
        <v>1890000</v>
      </c>
      <c r="AX75" s="215">
        <f t="shared" si="96"/>
        <v>14345100000</v>
      </c>
      <c r="AY75" s="215">
        <f t="shared" si="96"/>
        <v>378000</v>
      </c>
      <c r="AZ75" s="215">
        <f t="shared" si="74"/>
        <v>2869020000</v>
      </c>
      <c r="BA75" s="215">
        <v>990000</v>
      </c>
      <c r="BB75" s="215">
        <f t="shared" si="75"/>
        <v>7514100000</v>
      </c>
      <c r="BC75" s="215">
        <f t="shared" si="97"/>
        <v>198000</v>
      </c>
      <c r="BD75" s="215">
        <f t="shared" si="76"/>
        <v>1502820000</v>
      </c>
      <c r="BE75" s="214">
        <v>990000</v>
      </c>
      <c r="BF75" s="215">
        <f t="shared" si="77"/>
        <v>7514100000</v>
      </c>
      <c r="BG75" s="215">
        <f t="shared" si="98"/>
        <v>198000</v>
      </c>
      <c r="BH75" s="215">
        <f t="shared" si="78"/>
        <v>1502820000</v>
      </c>
      <c r="BI75" s="215">
        <v>900000</v>
      </c>
      <c r="BJ75" s="215">
        <f t="shared" si="79"/>
        <v>6831000000</v>
      </c>
      <c r="BK75" s="215">
        <f t="shared" si="99"/>
        <v>180000</v>
      </c>
      <c r="BL75" s="215">
        <f t="shared" si="80"/>
        <v>1366200000</v>
      </c>
      <c r="BM75" s="215">
        <f t="shared" si="100"/>
        <v>2880000</v>
      </c>
      <c r="BN75" s="215">
        <f t="shared" si="100"/>
        <v>21859200000</v>
      </c>
      <c r="BO75" s="215">
        <f t="shared" si="101"/>
        <v>1503198000</v>
      </c>
      <c r="BP75" s="215">
        <f t="shared" si="102"/>
        <v>4371840000</v>
      </c>
      <c r="BQ75" s="215">
        <v>990000</v>
      </c>
      <c r="BR75" s="215">
        <f t="shared" si="81"/>
        <v>7514100000</v>
      </c>
      <c r="BS75" s="215">
        <f t="shared" si="103"/>
        <v>198000</v>
      </c>
      <c r="BT75" s="215">
        <f t="shared" si="82"/>
        <v>1502820000</v>
      </c>
      <c r="BU75" s="215">
        <v>900000</v>
      </c>
      <c r="BV75" s="215">
        <f t="shared" si="83"/>
        <v>6831000000</v>
      </c>
      <c r="BW75" s="215">
        <f t="shared" si="104"/>
        <v>180000</v>
      </c>
      <c r="BX75" s="215">
        <f t="shared" si="84"/>
        <v>1366200000</v>
      </c>
      <c r="BY75" s="215">
        <v>630000.00000000012</v>
      </c>
      <c r="BZ75" s="215">
        <f t="shared" si="85"/>
        <v>4781700000.000001</v>
      </c>
      <c r="CA75" s="215">
        <f t="shared" si="105"/>
        <v>126000.00000000003</v>
      </c>
      <c r="CB75" s="215">
        <f t="shared" si="86"/>
        <v>956340000.00000024</v>
      </c>
      <c r="CC75" s="215">
        <f t="shared" si="106"/>
        <v>2520000</v>
      </c>
      <c r="CD75" s="215">
        <f t="shared" si="106"/>
        <v>19126800000</v>
      </c>
      <c r="CE75" s="219">
        <f t="shared" si="106"/>
        <v>504000</v>
      </c>
      <c r="CF75" s="219">
        <f t="shared" si="87"/>
        <v>3825360000</v>
      </c>
      <c r="CG75" s="241">
        <f t="shared" si="107"/>
        <v>1800000</v>
      </c>
      <c r="CH75" s="241">
        <f t="shared" si="107"/>
        <v>13662000000</v>
      </c>
      <c r="CI75" s="241">
        <f t="shared" si="108"/>
        <v>0</v>
      </c>
      <c r="CJ75" s="241"/>
      <c r="CK75" s="241"/>
      <c r="CL75" s="241"/>
      <c r="CM75" s="241"/>
    </row>
    <row r="76" spans="1:91" ht="18" x14ac:dyDescent="0.35">
      <c r="A76" s="20" t="s">
        <v>11</v>
      </c>
      <c r="B76" s="20">
        <v>13010229</v>
      </c>
      <c r="C76" s="5" t="s">
        <v>230</v>
      </c>
      <c r="D76" s="6"/>
      <c r="E76" s="6">
        <v>12</v>
      </c>
      <c r="F76" s="6">
        <v>100</v>
      </c>
      <c r="G76" s="7">
        <v>183400</v>
      </c>
      <c r="H76" s="8">
        <f t="shared" si="88"/>
        <v>1834</v>
      </c>
      <c r="I76" s="12">
        <f t="shared" si="52"/>
        <v>0</v>
      </c>
      <c r="J76" s="13">
        <f t="shared" si="54"/>
        <v>0</v>
      </c>
      <c r="K76" s="14">
        <v>0</v>
      </c>
      <c r="L76" s="14">
        <f t="shared" si="55"/>
        <v>0</v>
      </c>
      <c r="M76" s="218">
        <f t="shared" si="56"/>
        <v>0</v>
      </c>
      <c r="N76" s="218">
        <f t="shared" si="56"/>
        <v>0</v>
      </c>
      <c r="O76" s="230"/>
      <c r="P76" s="17">
        <f t="shared" si="57"/>
        <v>0</v>
      </c>
      <c r="Q76" s="237">
        <v>0</v>
      </c>
      <c r="R76" s="8">
        <f t="shared" si="58"/>
        <v>0</v>
      </c>
      <c r="S76" s="212">
        <f t="shared" si="59"/>
        <v>0</v>
      </c>
      <c r="T76" s="212">
        <f t="shared" si="60"/>
        <v>0</v>
      </c>
      <c r="U76" s="215">
        <v>0</v>
      </c>
      <c r="V76" s="215">
        <f t="shared" si="61"/>
        <v>0</v>
      </c>
      <c r="W76" s="215">
        <f t="shared" si="89"/>
        <v>0</v>
      </c>
      <c r="X76" s="215">
        <f t="shared" si="62"/>
        <v>0</v>
      </c>
      <c r="Y76" s="221">
        <v>0</v>
      </c>
      <c r="Z76" s="221">
        <f t="shared" si="63"/>
        <v>0</v>
      </c>
      <c r="AA76" s="221">
        <f t="shared" si="90"/>
        <v>0</v>
      </c>
      <c r="AB76" s="221">
        <f t="shared" si="64"/>
        <v>0</v>
      </c>
      <c r="AC76" s="215">
        <v>0</v>
      </c>
      <c r="AD76" s="215">
        <f t="shared" si="65"/>
        <v>0</v>
      </c>
      <c r="AE76" s="215">
        <f t="shared" si="91"/>
        <v>0</v>
      </c>
      <c r="AF76" s="215">
        <f t="shared" si="66"/>
        <v>0</v>
      </c>
      <c r="AG76" s="215">
        <f t="shared" si="92"/>
        <v>0</v>
      </c>
      <c r="AH76" s="215">
        <f t="shared" si="92"/>
        <v>0</v>
      </c>
      <c r="AI76" s="215">
        <f t="shared" si="92"/>
        <v>0</v>
      </c>
      <c r="AJ76" s="215">
        <f t="shared" si="67"/>
        <v>0</v>
      </c>
      <c r="AK76" s="214">
        <v>0</v>
      </c>
      <c r="AL76" s="215">
        <f t="shared" si="68"/>
        <v>0</v>
      </c>
      <c r="AM76" s="215">
        <f t="shared" si="93"/>
        <v>0</v>
      </c>
      <c r="AN76" s="215">
        <f t="shared" si="69"/>
        <v>0</v>
      </c>
      <c r="AO76" s="215">
        <v>0</v>
      </c>
      <c r="AP76" s="215">
        <f t="shared" si="70"/>
        <v>0</v>
      </c>
      <c r="AQ76" s="215">
        <f t="shared" si="94"/>
        <v>0</v>
      </c>
      <c r="AR76" s="215">
        <f t="shared" si="71"/>
        <v>0</v>
      </c>
      <c r="AS76" s="215">
        <v>0</v>
      </c>
      <c r="AT76" s="215">
        <f t="shared" si="72"/>
        <v>0</v>
      </c>
      <c r="AU76" s="215">
        <f t="shared" si="95"/>
        <v>0</v>
      </c>
      <c r="AV76" s="215">
        <f t="shared" si="73"/>
        <v>0</v>
      </c>
      <c r="AW76" s="215">
        <f t="shared" si="96"/>
        <v>0</v>
      </c>
      <c r="AX76" s="215">
        <f t="shared" si="96"/>
        <v>0</v>
      </c>
      <c r="AY76" s="215">
        <f t="shared" si="96"/>
        <v>0</v>
      </c>
      <c r="AZ76" s="215">
        <f t="shared" si="74"/>
        <v>0</v>
      </c>
      <c r="BA76" s="215">
        <v>0</v>
      </c>
      <c r="BB76" s="215">
        <f t="shared" si="75"/>
        <v>0</v>
      </c>
      <c r="BC76" s="215">
        <f t="shared" si="97"/>
        <v>0</v>
      </c>
      <c r="BD76" s="215">
        <f t="shared" si="76"/>
        <v>0</v>
      </c>
      <c r="BE76" s="214">
        <v>0</v>
      </c>
      <c r="BF76" s="215">
        <f t="shared" si="77"/>
        <v>0</v>
      </c>
      <c r="BG76" s="215">
        <f t="shared" si="98"/>
        <v>0</v>
      </c>
      <c r="BH76" s="215">
        <f t="shared" si="78"/>
        <v>0</v>
      </c>
      <c r="BI76" s="215">
        <v>0</v>
      </c>
      <c r="BJ76" s="215">
        <f t="shared" si="79"/>
        <v>0</v>
      </c>
      <c r="BK76" s="215">
        <f t="shared" si="99"/>
        <v>0</v>
      </c>
      <c r="BL76" s="215">
        <f t="shared" si="80"/>
        <v>0</v>
      </c>
      <c r="BM76" s="215">
        <f t="shared" si="100"/>
        <v>0</v>
      </c>
      <c r="BN76" s="215">
        <f t="shared" si="100"/>
        <v>0</v>
      </c>
      <c r="BO76" s="215">
        <f t="shared" si="101"/>
        <v>0</v>
      </c>
      <c r="BP76" s="215">
        <f t="shared" si="102"/>
        <v>0</v>
      </c>
      <c r="BQ76" s="215">
        <v>0</v>
      </c>
      <c r="BR76" s="215">
        <f t="shared" si="81"/>
        <v>0</v>
      </c>
      <c r="BS76" s="215">
        <f t="shared" si="103"/>
        <v>0</v>
      </c>
      <c r="BT76" s="215">
        <f t="shared" si="82"/>
        <v>0</v>
      </c>
      <c r="BU76" s="215">
        <v>0</v>
      </c>
      <c r="BV76" s="215">
        <f t="shared" si="83"/>
        <v>0</v>
      </c>
      <c r="BW76" s="215">
        <f t="shared" si="104"/>
        <v>0</v>
      </c>
      <c r="BX76" s="215">
        <f t="shared" si="84"/>
        <v>0</v>
      </c>
      <c r="BY76" s="215">
        <v>0</v>
      </c>
      <c r="BZ76" s="215">
        <f t="shared" si="85"/>
        <v>0</v>
      </c>
      <c r="CA76" s="215">
        <f t="shared" si="105"/>
        <v>0</v>
      </c>
      <c r="CB76" s="215">
        <f t="shared" si="86"/>
        <v>0</v>
      </c>
      <c r="CC76" s="215">
        <f t="shared" si="106"/>
        <v>0</v>
      </c>
      <c r="CD76" s="215">
        <f t="shared" si="106"/>
        <v>0</v>
      </c>
      <c r="CE76" s="219">
        <f t="shared" si="106"/>
        <v>0</v>
      </c>
      <c r="CF76" s="219">
        <f t="shared" si="87"/>
        <v>0</v>
      </c>
      <c r="CG76" s="241">
        <f t="shared" si="107"/>
        <v>0</v>
      </c>
      <c r="CH76" s="241">
        <f t="shared" si="107"/>
        <v>0</v>
      </c>
      <c r="CI76" s="241">
        <f t="shared" si="108"/>
        <v>0</v>
      </c>
      <c r="CJ76" s="241"/>
      <c r="CK76" s="241"/>
      <c r="CL76" s="241"/>
      <c r="CM76" s="241"/>
    </row>
    <row r="77" spans="1:91" ht="18" x14ac:dyDescent="0.35">
      <c r="A77" s="20" t="s">
        <v>11</v>
      </c>
      <c r="B77" s="20">
        <v>13010230</v>
      </c>
      <c r="C77" s="5" t="s">
        <v>231</v>
      </c>
      <c r="D77" s="6"/>
      <c r="E77" s="6">
        <v>12</v>
      </c>
      <c r="F77" s="6">
        <v>100</v>
      </c>
      <c r="G77" s="7">
        <v>416500</v>
      </c>
      <c r="H77" s="8">
        <f t="shared" si="88"/>
        <v>4165</v>
      </c>
      <c r="I77" s="12">
        <f t="shared" ref="I77:I140" si="109">(K77/F77)/E77</f>
        <v>0</v>
      </c>
      <c r="J77" s="13">
        <f t="shared" si="54"/>
        <v>0</v>
      </c>
      <c r="K77" s="14">
        <v>0</v>
      </c>
      <c r="L77" s="14">
        <f t="shared" si="55"/>
        <v>0</v>
      </c>
      <c r="M77" s="218">
        <f t="shared" si="56"/>
        <v>0</v>
      </c>
      <c r="N77" s="218">
        <f t="shared" si="56"/>
        <v>0</v>
      </c>
      <c r="O77" s="230"/>
      <c r="P77" s="17">
        <f t="shared" si="57"/>
        <v>0</v>
      </c>
      <c r="Q77" s="237">
        <v>0</v>
      </c>
      <c r="R77" s="8">
        <f t="shared" si="58"/>
        <v>0</v>
      </c>
      <c r="S77" s="212">
        <f t="shared" si="59"/>
        <v>0</v>
      </c>
      <c r="T77" s="212">
        <f t="shared" si="60"/>
        <v>0</v>
      </c>
      <c r="U77" s="215">
        <v>0</v>
      </c>
      <c r="V77" s="215">
        <f t="shared" si="61"/>
        <v>0</v>
      </c>
      <c r="W77" s="215">
        <f t="shared" si="89"/>
        <v>0</v>
      </c>
      <c r="X77" s="215">
        <f t="shared" si="62"/>
        <v>0</v>
      </c>
      <c r="Y77" s="221">
        <v>0</v>
      </c>
      <c r="Z77" s="221">
        <f t="shared" si="63"/>
        <v>0</v>
      </c>
      <c r="AA77" s="221">
        <f t="shared" si="90"/>
        <v>0</v>
      </c>
      <c r="AB77" s="221">
        <f t="shared" si="64"/>
        <v>0</v>
      </c>
      <c r="AC77" s="215">
        <v>0</v>
      </c>
      <c r="AD77" s="215">
        <f t="shared" si="65"/>
        <v>0</v>
      </c>
      <c r="AE77" s="215">
        <f t="shared" si="91"/>
        <v>0</v>
      </c>
      <c r="AF77" s="215">
        <f t="shared" si="66"/>
        <v>0</v>
      </c>
      <c r="AG77" s="215">
        <f t="shared" si="92"/>
        <v>0</v>
      </c>
      <c r="AH77" s="215">
        <f t="shared" si="92"/>
        <v>0</v>
      </c>
      <c r="AI77" s="215">
        <f t="shared" si="92"/>
        <v>0</v>
      </c>
      <c r="AJ77" s="215">
        <f t="shared" si="67"/>
        <v>0</v>
      </c>
      <c r="AK77" s="214">
        <v>0</v>
      </c>
      <c r="AL77" s="215">
        <f t="shared" si="68"/>
        <v>0</v>
      </c>
      <c r="AM77" s="215">
        <f t="shared" si="93"/>
        <v>0</v>
      </c>
      <c r="AN77" s="215">
        <f t="shared" si="69"/>
        <v>0</v>
      </c>
      <c r="AO77" s="215">
        <v>0</v>
      </c>
      <c r="AP77" s="215">
        <f t="shared" si="70"/>
        <v>0</v>
      </c>
      <c r="AQ77" s="215">
        <f t="shared" si="94"/>
        <v>0</v>
      </c>
      <c r="AR77" s="215">
        <f t="shared" si="71"/>
        <v>0</v>
      </c>
      <c r="AS77" s="215">
        <v>0</v>
      </c>
      <c r="AT77" s="215">
        <f t="shared" si="72"/>
        <v>0</v>
      </c>
      <c r="AU77" s="215">
        <f t="shared" si="95"/>
        <v>0</v>
      </c>
      <c r="AV77" s="215">
        <f t="shared" si="73"/>
        <v>0</v>
      </c>
      <c r="AW77" s="215">
        <f t="shared" si="96"/>
        <v>0</v>
      </c>
      <c r="AX77" s="215">
        <f t="shared" si="96"/>
        <v>0</v>
      </c>
      <c r="AY77" s="215">
        <f t="shared" si="96"/>
        <v>0</v>
      </c>
      <c r="AZ77" s="215">
        <f t="shared" si="74"/>
        <v>0</v>
      </c>
      <c r="BA77" s="215">
        <v>0</v>
      </c>
      <c r="BB77" s="215">
        <f t="shared" si="75"/>
        <v>0</v>
      </c>
      <c r="BC77" s="215">
        <f t="shared" si="97"/>
        <v>0</v>
      </c>
      <c r="BD77" s="215">
        <f t="shared" si="76"/>
        <v>0</v>
      </c>
      <c r="BE77" s="214">
        <v>0</v>
      </c>
      <c r="BF77" s="215">
        <f t="shared" si="77"/>
        <v>0</v>
      </c>
      <c r="BG77" s="215">
        <f t="shared" si="98"/>
        <v>0</v>
      </c>
      <c r="BH77" s="215">
        <f t="shared" si="78"/>
        <v>0</v>
      </c>
      <c r="BI77" s="215">
        <v>0</v>
      </c>
      <c r="BJ77" s="215">
        <f t="shared" si="79"/>
        <v>0</v>
      </c>
      <c r="BK77" s="215">
        <f t="shared" si="99"/>
        <v>0</v>
      </c>
      <c r="BL77" s="215">
        <f t="shared" si="80"/>
        <v>0</v>
      </c>
      <c r="BM77" s="215">
        <f t="shared" si="100"/>
        <v>0</v>
      </c>
      <c r="BN77" s="215">
        <f t="shared" si="100"/>
        <v>0</v>
      </c>
      <c r="BO77" s="215">
        <f t="shared" si="101"/>
        <v>0</v>
      </c>
      <c r="BP77" s="215">
        <f t="shared" si="102"/>
        <v>0</v>
      </c>
      <c r="BQ77" s="215">
        <v>0</v>
      </c>
      <c r="BR77" s="215">
        <f t="shared" si="81"/>
        <v>0</v>
      </c>
      <c r="BS77" s="215">
        <f t="shared" si="103"/>
        <v>0</v>
      </c>
      <c r="BT77" s="215">
        <f t="shared" si="82"/>
        <v>0</v>
      </c>
      <c r="BU77" s="215">
        <v>0</v>
      </c>
      <c r="BV77" s="215">
        <f t="shared" si="83"/>
        <v>0</v>
      </c>
      <c r="BW77" s="215">
        <f t="shared" si="104"/>
        <v>0</v>
      </c>
      <c r="BX77" s="215">
        <f t="shared" si="84"/>
        <v>0</v>
      </c>
      <c r="BY77" s="215">
        <v>0</v>
      </c>
      <c r="BZ77" s="215">
        <f t="shared" si="85"/>
        <v>0</v>
      </c>
      <c r="CA77" s="215">
        <f t="shared" si="105"/>
        <v>0</v>
      </c>
      <c r="CB77" s="215">
        <f t="shared" si="86"/>
        <v>0</v>
      </c>
      <c r="CC77" s="215">
        <f t="shared" si="106"/>
        <v>0</v>
      </c>
      <c r="CD77" s="215">
        <f t="shared" si="106"/>
        <v>0</v>
      </c>
      <c r="CE77" s="219">
        <f t="shared" si="106"/>
        <v>0</v>
      </c>
      <c r="CF77" s="219">
        <f t="shared" si="87"/>
        <v>0</v>
      </c>
      <c r="CG77" s="241">
        <f t="shared" si="107"/>
        <v>0</v>
      </c>
      <c r="CH77" s="241">
        <f t="shared" si="107"/>
        <v>0</v>
      </c>
      <c r="CI77" s="241">
        <f t="shared" si="108"/>
        <v>0</v>
      </c>
      <c r="CJ77" s="241"/>
      <c r="CK77" s="241"/>
      <c r="CL77" s="241"/>
      <c r="CM77" s="241"/>
    </row>
    <row r="78" spans="1:91" ht="18" x14ac:dyDescent="0.35">
      <c r="A78" s="20" t="s">
        <v>11</v>
      </c>
      <c r="B78" s="20">
        <v>13010259</v>
      </c>
      <c r="C78" s="5" t="s">
        <v>334</v>
      </c>
      <c r="D78" s="6" t="s">
        <v>48</v>
      </c>
      <c r="E78" s="6">
        <v>12</v>
      </c>
      <c r="F78" s="6">
        <v>100</v>
      </c>
      <c r="G78" s="7">
        <v>408000</v>
      </c>
      <c r="H78" s="8">
        <f t="shared" si="88"/>
        <v>4080</v>
      </c>
      <c r="I78" s="12">
        <f t="shared" si="109"/>
        <v>6000</v>
      </c>
      <c r="J78" s="13">
        <f t="shared" si="54"/>
        <v>72000</v>
      </c>
      <c r="K78" s="14">
        <v>7200000</v>
      </c>
      <c r="L78" s="14">
        <f t="shared" si="55"/>
        <v>29376000000</v>
      </c>
      <c r="M78" s="218">
        <f t="shared" si="56"/>
        <v>6000</v>
      </c>
      <c r="N78" s="218">
        <f t="shared" si="56"/>
        <v>72000</v>
      </c>
      <c r="O78" s="230">
        <v>7200000</v>
      </c>
      <c r="P78" s="17">
        <f t="shared" si="57"/>
        <v>29376000000</v>
      </c>
      <c r="Q78" s="237">
        <v>1</v>
      </c>
      <c r="R78" s="8">
        <f t="shared" si="58"/>
        <v>7200000</v>
      </c>
      <c r="S78" s="212">
        <f t="shared" si="59"/>
        <v>14400000</v>
      </c>
      <c r="T78" s="212">
        <f t="shared" si="60"/>
        <v>58752000000</v>
      </c>
      <c r="U78" s="215">
        <v>360000</v>
      </c>
      <c r="V78" s="215">
        <f t="shared" si="61"/>
        <v>1468800000</v>
      </c>
      <c r="W78" s="215">
        <f t="shared" si="89"/>
        <v>360000</v>
      </c>
      <c r="X78" s="215">
        <f t="shared" si="62"/>
        <v>1468800000</v>
      </c>
      <c r="Y78" s="221">
        <v>504000.00000000006</v>
      </c>
      <c r="Z78" s="221">
        <f t="shared" si="63"/>
        <v>2056320000.0000002</v>
      </c>
      <c r="AA78" s="221">
        <f t="shared" si="90"/>
        <v>504000.00000000006</v>
      </c>
      <c r="AB78" s="221">
        <f t="shared" si="64"/>
        <v>2056320000.0000002</v>
      </c>
      <c r="AC78" s="215">
        <v>504000.00000000006</v>
      </c>
      <c r="AD78" s="215">
        <f t="shared" si="65"/>
        <v>2056320000.0000002</v>
      </c>
      <c r="AE78" s="215">
        <f t="shared" si="91"/>
        <v>504000.00000000006</v>
      </c>
      <c r="AF78" s="215">
        <f t="shared" si="66"/>
        <v>2056320000.0000002</v>
      </c>
      <c r="AG78" s="215">
        <f t="shared" si="92"/>
        <v>1368000</v>
      </c>
      <c r="AH78" s="215">
        <f t="shared" si="92"/>
        <v>5581440000</v>
      </c>
      <c r="AI78" s="215">
        <f t="shared" si="92"/>
        <v>1368000</v>
      </c>
      <c r="AJ78" s="215">
        <f t="shared" si="67"/>
        <v>5581440000</v>
      </c>
      <c r="AK78" s="214">
        <v>504000.00000000006</v>
      </c>
      <c r="AL78" s="215">
        <f t="shared" si="68"/>
        <v>2056320000.0000002</v>
      </c>
      <c r="AM78" s="215">
        <f t="shared" si="93"/>
        <v>504000.00000000006</v>
      </c>
      <c r="AN78" s="215">
        <f t="shared" si="69"/>
        <v>2056320000.0000002</v>
      </c>
      <c r="AO78" s="215">
        <v>576000</v>
      </c>
      <c r="AP78" s="215">
        <f t="shared" si="70"/>
        <v>2350080000</v>
      </c>
      <c r="AQ78" s="215">
        <f t="shared" si="94"/>
        <v>576000</v>
      </c>
      <c r="AR78" s="215">
        <f t="shared" si="71"/>
        <v>2350080000</v>
      </c>
      <c r="AS78" s="215">
        <v>432000</v>
      </c>
      <c r="AT78" s="215">
        <f t="shared" si="72"/>
        <v>1762560000</v>
      </c>
      <c r="AU78" s="215">
        <f t="shared" si="95"/>
        <v>432000</v>
      </c>
      <c r="AV78" s="215">
        <f t="shared" si="73"/>
        <v>1762560000</v>
      </c>
      <c r="AW78" s="215">
        <f t="shared" si="96"/>
        <v>1512000</v>
      </c>
      <c r="AX78" s="215">
        <f t="shared" si="96"/>
        <v>6168960000</v>
      </c>
      <c r="AY78" s="215">
        <f t="shared" si="96"/>
        <v>1512000</v>
      </c>
      <c r="AZ78" s="215">
        <f t="shared" si="74"/>
        <v>6168960000</v>
      </c>
      <c r="BA78" s="215">
        <v>792000</v>
      </c>
      <c r="BB78" s="215">
        <f t="shared" si="75"/>
        <v>3231360000</v>
      </c>
      <c r="BC78" s="215">
        <f t="shared" si="97"/>
        <v>792000</v>
      </c>
      <c r="BD78" s="215">
        <f t="shared" si="76"/>
        <v>3231360000</v>
      </c>
      <c r="BE78" s="214">
        <v>792000</v>
      </c>
      <c r="BF78" s="215">
        <f t="shared" si="77"/>
        <v>3231360000</v>
      </c>
      <c r="BG78" s="215">
        <f t="shared" si="98"/>
        <v>792000</v>
      </c>
      <c r="BH78" s="215">
        <f t="shared" si="78"/>
        <v>3231360000</v>
      </c>
      <c r="BI78" s="215">
        <v>720000</v>
      </c>
      <c r="BJ78" s="215">
        <f t="shared" si="79"/>
        <v>2937600000</v>
      </c>
      <c r="BK78" s="215">
        <f t="shared" si="99"/>
        <v>720000</v>
      </c>
      <c r="BL78" s="215">
        <f t="shared" si="80"/>
        <v>2937600000</v>
      </c>
      <c r="BM78" s="215">
        <f t="shared" si="100"/>
        <v>2304000</v>
      </c>
      <c r="BN78" s="215">
        <f t="shared" si="100"/>
        <v>9400320000</v>
      </c>
      <c r="BO78" s="215">
        <f t="shared" si="101"/>
        <v>3232872000</v>
      </c>
      <c r="BP78" s="215">
        <f t="shared" si="102"/>
        <v>9400320000</v>
      </c>
      <c r="BQ78" s="215">
        <v>792000</v>
      </c>
      <c r="BR78" s="215">
        <f t="shared" si="81"/>
        <v>3231360000</v>
      </c>
      <c r="BS78" s="215">
        <f t="shared" si="103"/>
        <v>792000</v>
      </c>
      <c r="BT78" s="215">
        <f t="shared" si="82"/>
        <v>3231360000</v>
      </c>
      <c r="BU78" s="215">
        <v>720000</v>
      </c>
      <c r="BV78" s="215">
        <f t="shared" si="83"/>
        <v>2937600000</v>
      </c>
      <c r="BW78" s="215">
        <f t="shared" si="104"/>
        <v>720000</v>
      </c>
      <c r="BX78" s="215">
        <f t="shared" si="84"/>
        <v>2937600000</v>
      </c>
      <c r="BY78" s="215">
        <v>504000.00000000006</v>
      </c>
      <c r="BZ78" s="215">
        <f t="shared" si="85"/>
        <v>2056320000.0000002</v>
      </c>
      <c r="CA78" s="215">
        <f t="shared" si="105"/>
        <v>504000.00000000006</v>
      </c>
      <c r="CB78" s="215">
        <f t="shared" si="86"/>
        <v>2056320000.0000002</v>
      </c>
      <c r="CC78" s="215">
        <f t="shared" si="106"/>
        <v>2016000</v>
      </c>
      <c r="CD78" s="215">
        <f t="shared" si="106"/>
        <v>8225280000</v>
      </c>
      <c r="CE78" s="219">
        <f t="shared" si="106"/>
        <v>2016000</v>
      </c>
      <c r="CF78" s="219">
        <f t="shared" si="87"/>
        <v>8225280000</v>
      </c>
      <c r="CG78" s="241">
        <f t="shared" si="107"/>
        <v>7200000</v>
      </c>
      <c r="CH78" s="241">
        <f t="shared" si="107"/>
        <v>29376000000</v>
      </c>
      <c r="CI78" s="241">
        <f t="shared" si="108"/>
        <v>0</v>
      </c>
      <c r="CJ78" s="241"/>
      <c r="CK78" s="241"/>
      <c r="CL78" s="241"/>
      <c r="CM78" s="241"/>
    </row>
    <row r="79" spans="1:91" ht="18" x14ac:dyDescent="0.35">
      <c r="A79" s="20" t="s">
        <v>11</v>
      </c>
      <c r="B79" s="20">
        <v>13020246</v>
      </c>
      <c r="C79" s="5" t="s">
        <v>335</v>
      </c>
      <c r="D79" s="6" t="s">
        <v>46</v>
      </c>
      <c r="E79" s="6">
        <v>12</v>
      </c>
      <c r="F79" s="6">
        <v>100</v>
      </c>
      <c r="G79" s="7">
        <v>650000</v>
      </c>
      <c r="H79" s="8">
        <f t="shared" si="88"/>
        <v>6500</v>
      </c>
      <c r="I79" s="12">
        <f t="shared" si="109"/>
        <v>6000</v>
      </c>
      <c r="J79" s="13">
        <f t="shared" si="54"/>
        <v>72000</v>
      </c>
      <c r="K79" s="14">
        <v>7200000</v>
      </c>
      <c r="L79" s="14">
        <f t="shared" si="55"/>
        <v>46800000000</v>
      </c>
      <c r="M79" s="218">
        <f t="shared" si="56"/>
        <v>10000</v>
      </c>
      <c r="N79" s="218">
        <f t="shared" si="56"/>
        <v>120000</v>
      </c>
      <c r="O79" s="230">
        <v>12000000</v>
      </c>
      <c r="P79" s="17">
        <f t="shared" si="57"/>
        <v>78000000000</v>
      </c>
      <c r="Q79" s="237">
        <v>0.2</v>
      </c>
      <c r="R79" s="8">
        <f t="shared" si="58"/>
        <v>2400000</v>
      </c>
      <c r="S79" s="212">
        <f t="shared" si="59"/>
        <v>14400000</v>
      </c>
      <c r="T79" s="212">
        <f t="shared" si="60"/>
        <v>93600000000</v>
      </c>
      <c r="U79" s="215">
        <v>600000</v>
      </c>
      <c r="V79" s="215">
        <f t="shared" si="61"/>
        <v>3900000000</v>
      </c>
      <c r="W79" s="215">
        <f t="shared" si="89"/>
        <v>120000</v>
      </c>
      <c r="X79" s="215">
        <f t="shared" si="62"/>
        <v>780000000</v>
      </c>
      <c r="Y79" s="221">
        <v>840000.00000000012</v>
      </c>
      <c r="Z79" s="221">
        <f t="shared" si="63"/>
        <v>5460000000.000001</v>
      </c>
      <c r="AA79" s="221">
        <f t="shared" si="90"/>
        <v>168000.00000000003</v>
      </c>
      <c r="AB79" s="221">
        <f t="shared" si="64"/>
        <v>1092000000.0000002</v>
      </c>
      <c r="AC79" s="215">
        <v>840000.00000000012</v>
      </c>
      <c r="AD79" s="215">
        <f t="shared" si="65"/>
        <v>5460000000.000001</v>
      </c>
      <c r="AE79" s="215">
        <f t="shared" si="91"/>
        <v>168000.00000000003</v>
      </c>
      <c r="AF79" s="215">
        <f t="shared" si="66"/>
        <v>1092000000.0000002</v>
      </c>
      <c r="AG79" s="215">
        <f t="shared" si="92"/>
        <v>2280000</v>
      </c>
      <c r="AH79" s="215">
        <f t="shared" si="92"/>
        <v>14820000000.000002</v>
      </c>
      <c r="AI79" s="215">
        <f t="shared" si="92"/>
        <v>456000.00000000006</v>
      </c>
      <c r="AJ79" s="215">
        <f t="shared" si="67"/>
        <v>2964000000.0000005</v>
      </c>
      <c r="AK79" s="214">
        <v>840000.00000000012</v>
      </c>
      <c r="AL79" s="215">
        <f t="shared" si="68"/>
        <v>5460000000.000001</v>
      </c>
      <c r="AM79" s="215">
        <f t="shared" si="93"/>
        <v>168000.00000000003</v>
      </c>
      <c r="AN79" s="215">
        <f t="shared" si="69"/>
        <v>1092000000.0000002</v>
      </c>
      <c r="AO79" s="215">
        <v>960000</v>
      </c>
      <c r="AP79" s="215">
        <f t="shared" si="70"/>
        <v>6240000000</v>
      </c>
      <c r="AQ79" s="215">
        <f t="shared" si="94"/>
        <v>192000</v>
      </c>
      <c r="AR79" s="215">
        <f t="shared" si="71"/>
        <v>1248000000</v>
      </c>
      <c r="AS79" s="215">
        <v>720000</v>
      </c>
      <c r="AT79" s="215">
        <f t="shared" si="72"/>
        <v>4680000000</v>
      </c>
      <c r="AU79" s="215">
        <f t="shared" si="95"/>
        <v>144000</v>
      </c>
      <c r="AV79" s="215">
        <f t="shared" si="73"/>
        <v>936000000</v>
      </c>
      <c r="AW79" s="215">
        <f t="shared" si="96"/>
        <v>2520000</v>
      </c>
      <c r="AX79" s="215">
        <f t="shared" si="96"/>
        <v>16380000000</v>
      </c>
      <c r="AY79" s="215">
        <f t="shared" si="96"/>
        <v>504000</v>
      </c>
      <c r="AZ79" s="215">
        <f t="shared" si="74"/>
        <v>3276000000</v>
      </c>
      <c r="BA79" s="215">
        <v>1320000</v>
      </c>
      <c r="BB79" s="215">
        <f t="shared" si="75"/>
        <v>8580000000</v>
      </c>
      <c r="BC79" s="215">
        <f t="shared" si="97"/>
        <v>264000</v>
      </c>
      <c r="BD79" s="215">
        <f t="shared" si="76"/>
        <v>1716000000</v>
      </c>
      <c r="BE79" s="214">
        <v>1320000</v>
      </c>
      <c r="BF79" s="215">
        <f t="shared" si="77"/>
        <v>8580000000</v>
      </c>
      <c r="BG79" s="215">
        <f t="shared" si="98"/>
        <v>264000</v>
      </c>
      <c r="BH79" s="215">
        <f t="shared" si="78"/>
        <v>1716000000</v>
      </c>
      <c r="BI79" s="215">
        <v>1200000</v>
      </c>
      <c r="BJ79" s="215">
        <f t="shared" si="79"/>
        <v>7800000000</v>
      </c>
      <c r="BK79" s="215">
        <f t="shared" si="99"/>
        <v>240000</v>
      </c>
      <c r="BL79" s="215">
        <f t="shared" si="80"/>
        <v>1560000000</v>
      </c>
      <c r="BM79" s="215">
        <f t="shared" si="100"/>
        <v>3840000</v>
      </c>
      <c r="BN79" s="215">
        <f t="shared" si="100"/>
        <v>24960000000</v>
      </c>
      <c r="BO79" s="215">
        <f t="shared" si="101"/>
        <v>1716504000</v>
      </c>
      <c r="BP79" s="215">
        <f t="shared" si="102"/>
        <v>4992000000</v>
      </c>
      <c r="BQ79" s="215">
        <v>1320000</v>
      </c>
      <c r="BR79" s="215">
        <f t="shared" si="81"/>
        <v>8580000000</v>
      </c>
      <c r="BS79" s="215">
        <f t="shared" si="103"/>
        <v>264000</v>
      </c>
      <c r="BT79" s="215">
        <f t="shared" si="82"/>
        <v>1716000000</v>
      </c>
      <c r="BU79" s="215">
        <v>1200000</v>
      </c>
      <c r="BV79" s="215">
        <f t="shared" si="83"/>
        <v>7800000000</v>
      </c>
      <c r="BW79" s="215">
        <f t="shared" si="104"/>
        <v>240000</v>
      </c>
      <c r="BX79" s="215">
        <f t="shared" si="84"/>
        <v>1560000000</v>
      </c>
      <c r="BY79" s="215">
        <v>840000.00000000012</v>
      </c>
      <c r="BZ79" s="215">
        <f t="shared" si="85"/>
        <v>5460000000.000001</v>
      </c>
      <c r="CA79" s="215">
        <f t="shared" si="105"/>
        <v>168000.00000000003</v>
      </c>
      <c r="CB79" s="215">
        <f t="shared" si="86"/>
        <v>1092000000.0000002</v>
      </c>
      <c r="CC79" s="215">
        <f t="shared" si="106"/>
        <v>3360000</v>
      </c>
      <c r="CD79" s="215">
        <f t="shared" si="106"/>
        <v>21840000000</v>
      </c>
      <c r="CE79" s="219">
        <f t="shared" si="106"/>
        <v>672000</v>
      </c>
      <c r="CF79" s="219">
        <f t="shared" si="87"/>
        <v>4368000000</v>
      </c>
      <c r="CG79" s="241">
        <f t="shared" si="107"/>
        <v>2400000</v>
      </c>
      <c r="CH79" s="241">
        <f t="shared" si="107"/>
        <v>15600000000</v>
      </c>
      <c r="CI79" s="241">
        <f t="shared" si="108"/>
        <v>0</v>
      </c>
      <c r="CJ79" s="241"/>
      <c r="CK79" s="241"/>
      <c r="CL79" s="241"/>
      <c r="CM79" s="241"/>
    </row>
    <row r="80" spans="1:91" ht="18" x14ac:dyDescent="0.35">
      <c r="A80" s="20" t="s">
        <v>11</v>
      </c>
      <c r="B80" s="20">
        <v>13010254</v>
      </c>
      <c r="C80" s="5" t="s">
        <v>336</v>
      </c>
      <c r="D80" s="6" t="s">
        <v>47</v>
      </c>
      <c r="E80" s="6">
        <v>12</v>
      </c>
      <c r="F80" s="6">
        <v>42</v>
      </c>
      <c r="G80" s="7">
        <v>1718640</v>
      </c>
      <c r="H80" s="8">
        <f t="shared" si="88"/>
        <v>40920</v>
      </c>
      <c r="I80" s="12">
        <f t="shared" si="109"/>
        <v>14285.714285714284</v>
      </c>
      <c r="J80" s="13">
        <f t="shared" si="54"/>
        <v>171428.57142857142</v>
      </c>
      <c r="K80" s="14">
        <v>7200000</v>
      </c>
      <c r="L80" s="14">
        <f t="shared" si="55"/>
        <v>294624000000</v>
      </c>
      <c r="M80" s="218">
        <f t="shared" si="56"/>
        <v>7936.5079365079364</v>
      </c>
      <c r="N80" s="218">
        <f t="shared" si="56"/>
        <v>95238.095238095237</v>
      </c>
      <c r="O80" s="232">
        <v>4000000</v>
      </c>
      <c r="P80" s="17">
        <f t="shared" si="57"/>
        <v>163680000000</v>
      </c>
      <c r="Q80" s="237">
        <v>0.2</v>
      </c>
      <c r="R80" s="8">
        <f t="shared" si="58"/>
        <v>800000</v>
      </c>
      <c r="S80" s="212">
        <f t="shared" si="59"/>
        <v>4800000</v>
      </c>
      <c r="T80" s="212">
        <f t="shared" si="60"/>
        <v>196416000000</v>
      </c>
      <c r="U80" s="215">
        <v>200000</v>
      </c>
      <c r="V80" s="215">
        <f t="shared" si="61"/>
        <v>8184000000</v>
      </c>
      <c r="W80" s="215">
        <f t="shared" si="89"/>
        <v>40000</v>
      </c>
      <c r="X80" s="215">
        <f t="shared" si="62"/>
        <v>1636800000</v>
      </c>
      <c r="Y80" s="221">
        <v>280000</v>
      </c>
      <c r="Z80" s="221">
        <f t="shared" si="63"/>
        <v>11457600000</v>
      </c>
      <c r="AA80" s="221">
        <f t="shared" si="90"/>
        <v>56000</v>
      </c>
      <c r="AB80" s="221">
        <f t="shared" si="64"/>
        <v>2291520000</v>
      </c>
      <c r="AC80" s="215">
        <v>280000</v>
      </c>
      <c r="AD80" s="215">
        <f t="shared" si="65"/>
        <v>11457600000</v>
      </c>
      <c r="AE80" s="215">
        <f t="shared" si="91"/>
        <v>56000</v>
      </c>
      <c r="AF80" s="215">
        <f t="shared" si="66"/>
        <v>2291520000</v>
      </c>
      <c r="AG80" s="215">
        <f t="shared" si="92"/>
        <v>760000</v>
      </c>
      <c r="AH80" s="215">
        <f t="shared" si="92"/>
        <v>31099200000</v>
      </c>
      <c r="AI80" s="215">
        <f t="shared" si="92"/>
        <v>152000</v>
      </c>
      <c r="AJ80" s="215">
        <f t="shared" si="67"/>
        <v>6219840000</v>
      </c>
      <c r="AK80" s="214">
        <v>280000</v>
      </c>
      <c r="AL80" s="215">
        <f t="shared" si="68"/>
        <v>11457600000</v>
      </c>
      <c r="AM80" s="215">
        <f t="shared" si="93"/>
        <v>56000</v>
      </c>
      <c r="AN80" s="215">
        <f t="shared" si="69"/>
        <v>2291520000</v>
      </c>
      <c r="AO80" s="215">
        <v>320000</v>
      </c>
      <c r="AP80" s="215">
        <f t="shared" si="70"/>
        <v>13094400000</v>
      </c>
      <c r="AQ80" s="215">
        <f t="shared" si="94"/>
        <v>64000</v>
      </c>
      <c r="AR80" s="215">
        <f t="shared" si="71"/>
        <v>2618880000</v>
      </c>
      <c r="AS80" s="215">
        <v>240000</v>
      </c>
      <c r="AT80" s="215">
        <f t="shared" si="72"/>
        <v>9820800000</v>
      </c>
      <c r="AU80" s="215">
        <f t="shared" si="95"/>
        <v>48000</v>
      </c>
      <c r="AV80" s="215">
        <f t="shared" si="73"/>
        <v>1964160000</v>
      </c>
      <c r="AW80" s="215">
        <f t="shared" si="96"/>
        <v>840000</v>
      </c>
      <c r="AX80" s="215">
        <f t="shared" si="96"/>
        <v>34372800000</v>
      </c>
      <c r="AY80" s="215">
        <f t="shared" si="96"/>
        <v>168000</v>
      </c>
      <c r="AZ80" s="215">
        <f t="shared" si="74"/>
        <v>6874560000</v>
      </c>
      <c r="BA80" s="215">
        <v>440000</v>
      </c>
      <c r="BB80" s="215">
        <f t="shared" si="75"/>
        <v>18004800000</v>
      </c>
      <c r="BC80" s="215">
        <f t="shared" si="97"/>
        <v>88000</v>
      </c>
      <c r="BD80" s="215">
        <f t="shared" si="76"/>
        <v>3600960000</v>
      </c>
      <c r="BE80" s="214">
        <v>440000</v>
      </c>
      <c r="BF80" s="215">
        <f t="shared" si="77"/>
        <v>18004800000</v>
      </c>
      <c r="BG80" s="215">
        <f t="shared" si="98"/>
        <v>88000</v>
      </c>
      <c r="BH80" s="215">
        <f t="shared" si="78"/>
        <v>3600960000</v>
      </c>
      <c r="BI80" s="215">
        <v>400000</v>
      </c>
      <c r="BJ80" s="215">
        <f t="shared" si="79"/>
        <v>16368000000</v>
      </c>
      <c r="BK80" s="215">
        <f t="shared" si="99"/>
        <v>80000</v>
      </c>
      <c r="BL80" s="215">
        <f t="shared" si="80"/>
        <v>3273600000</v>
      </c>
      <c r="BM80" s="215">
        <f t="shared" si="100"/>
        <v>1280000</v>
      </c>
      <c r="BN80" s="215">
        <f t="shared" si="100"/>
        <v>52377600000</v>
      </c>
      <c r="BO80" s="215">
        <f t="shared" si="101"/>
        <v>3601128000</v>
      </c>
      <c r="BP80" s="215">
        <f t="shared" si="102"/>
        <v>10475520000</v>
      </c>
      <c r="BQ80" s="215">
        <v>440000</v>
      </c>
      <c r="BR80" s="215">
        <f t="shared" si="81"/>
        <v>18004800000</v>
      </c>
      <c r="BS80" s="215">
        <f t="shared" si="103"/>
        <v>88000</v>
      </c>
      <c r="BT80" s="215">
        <f t="shared" si="82"/>
        <v>3600960000</v>
      </c>
      <c r="BU80" s="215">
        <v>400000</v>
      </c>
      <c r="BV80" s="215">
        <f t="shared" si="83"/>
        <v>16368000000</v>
      </c>
      <c r="BW80" s="215">
        <f t="shared" si="104"/>
        <v>80000</v>
      </c>
      <c r="BX80" s="215">
        <f t="shared" si="84"/>
        <v>3273600000</v>
      </c>
      <c r="BY80" s="215">
        <v>280000</v>
      </c>
      <c r="BZ80" s="215">
        <f t="shared" si="85"/>
        <v>11457600000</v>
      </c>
      <c r="CA80" s="215">
        <f t="shared" si="105"/>
        <v>56000</v>
      </c>
      <c r="CB80" s="215">
        <f t="shared" si="86"/>
        <v>2291520000</v>
      </c>
      <c r="CC80" s="215">
        <f t="shared" si="106"/>
        <v>1120000</v>
      </c>
      <c r="CD80" s="215">
        <f t="shared" si="106"/>
        <v>45830400000</v>
      </c>
      <c r="CE80" s="219">
        <f t="shared" si="106"/>
        <v>224000</v>
      </c>
      <c r="CF80" s="219">
        <f t="shared" si="87"/>
        <v>9166080000</v>
      </c>
      <c r="CG80" s="241">
        <f t="shared" si="107"/>
        <v>800000</v>
      </c>
      <c r="CH80" s="241">
        <f t="shared" si="107"/>
        <v>32736000000</v>
      </c>
      <c r="CI80" s="241">
        <f t="shared" si="108"/>
        <v>0</v>
      </c>
      <c r="CJ80" s="241"/>
      <c r="CK80" s="241"/>
      <c r="CL80" s="241"/>
      <c r="CM80" s="241"/>
    </row>
    <row r="81" spans="1:91" ht="18" x14ac:dyDescent="0.35">
      <c r="A81" s="20" t="s">
        <v>11</v>
      </c>
      <c r="B81" s="20">
        <v>13010262</v>
      </c>
      <c r="C81" s="5" t="s">
        <v>337</v>
      </c>
      <c r="D81" s="6" t="s">
        <v>47</v>
      </c>
      <c r="E81" s="6">
        <v>12</v>
      </c>
      <c r="F81" s="6">
        <v>6</v>
      </c>
      <c r="G81" s="7">
        <v>388080</v>
      </c>
      <c r="H81" s="8">
        <f t="shared" si="88"/>
        <v>64680</v>
      </c>
      <c r="I81" s="12">
        <f t="shared" si="109"/>
        <v>20000</v>
      </c>
      <c r="J81" s="13">
        <f t="shared" si="54"/>
        <v>240000</v>
      </c>
      <c r="K81" s="14">
        <v>1440000</v>
      </c>
      <c r="L81" s="14">
        <f t="shared" si="55"/>
        <v>93139200000</v>
      </c>
      <c r="M81" s="218">
        <f t="shared" si="56"/>
        <v>25000</v>
      </c>
      <c r="N81" s="218">
        <f t="shared" si="56"/>
        <v>300000</v>
      </c>
      <c r="O81" s="230">
        <v>1800000</v>
      </c>
      <c r="P81" s="17">
        <f t="shared" si="57"/>
        <v>116424000000</v>
      </c>
      <c r="Q81" s="237">
        <v>0.2</v>
      </c>
      <c r="R81" s="8">
        <f t="shared" si="58"/>
        <v>360000</v>
      </c>
      <c r="S81" s="212">
        <f t="shared" si="59"/>
        <v>2160000</v>
      </c>
      <c r="T81" s="212">
        <f t="shared" si="60"/>
        <v>139708800000</v>
      </c>
      <c r="U81" s="215">
        <v>90000</v>
      </c>
      <c r="V81" s="215">
        <f t="shared" si="61"/>
        <v>5821200000</v>
      </c>
      <c r="W81" s="215">
        <f t="shared" si="89"/>
        <v>18000</v>
      </c>
      <c r="X81" s="215">
        <f t="shared" si="62"/>
        <v>1164240000</v>
      </c>
      <c r="Y81" s="221">
        <v>126000.00000000001</v>
      </c>
      <c r="Z81" s="221">
        <f t="shared" si="63"/>
        <v>8149680000.000001</v>
      </c>
      <c r="AA81" s="221">
        <f t="shared" si="90"/>
        <v>25200.000000000004</v>
      </c>
      <c r="AB81" s="221">
        <f t="shared" si="64"/>
        <v>1629936000.0000002</v>
      </c>
      <c r="AC81" s="215">
        <v>126000.00000000001</v>
      </c>
      <c r="AD81" s="215">
        <f t="shared" si="65"/>
        <v>8149680000.000001</v>
      </c>
      <c r="AE81" s="215">
        <f t="shared" si="91"/>
        <v>25200.000000000004</v>
      </c>
      <c r="AF81" s="215">
        <f t="shared" si="66"/>
        <v>1629936000.0000002</v>
      </c>
      <c r="AG81" s="215">
        <f t="shared" si="92"/>
        <v>342000</v>
      </c>
      <c r="AH81" s="215">
        <f t="shared" si="92"/>
        <v>22120560000</v>
      </c>
      <c r="AI81" s="215">
        <f t="shared" si="92"/>
        <v>68400</v>
      </c>
      <c r="AJ81" s="215">
        <f t="shared" si="67"/>
        <v>4424112000</v>
      </c>
      <c r="AK81" s="214">
        <v>126000.00000000001</v>
      </c>
      <c r="AL81" s="215">
        <f t="shared" si="68"/>
        <v>8149680000.000001</v>
      </c>
      <c r="AM81" s="215">
        <f t="shared" si="93"/>
        <v>25200.000000000004</v>
      </c>
      <c r="AN81" s="215">
        <f t="shared" si="69"/>
        <v>1629936000.0000002</v>
      </c>
      <c r="AO81" s="215">
        <v>144000</v>
      </c>
      <c r="AP81" s="215">
        <f t="shared" si="70"/>
        <v>9313920000</v>
      </c>
      <c r="AQ81" s="215">
        <f t="shared" si="94"/>
        <v>28800</v>
      </c>
      <c r="AR81" s="215">
        <f t="shared" si="71"/>
        <v>1862784000</v>
      </c>
      <c r="AS81" s="215">
        <v>108000</v>
      </c>
      <c r="AT81" s="215">
        <f t="shared" si="72"/>
        <v>6985440000</v>
      </c>
      <c r="AU81" s="215">
        <f t="shared" si="95"/>
        <v>21600</v>
      </c>
      <c r="AV81" s="215">
        <f t="shared" si="73"/>
        <v>1397088000</v>
      </c>
      <c r="AW81" s="215">
        <f t="shared" si="96"/>
        <v>378000</v>
      </c>
      <c r="AX81" s="215">
        <f t="shared" si="96"/>
        <v>24449040000</v>
      </c>
      <c r="AY81" s="215">
        <f t="shared" si="96"/>
        <v>75600</v>
      </c>
      <c r="AZ81" s="215">
        <f t="shared" si="74"/>
        <v>4889808000</v>
      </c>
      <c r="BA81" s="215">
        <v>198000</v>
      </c>
      <c r="BB81" s="215">
        <f t="shared" si="75"/>
        <v>12806640000</v>
      </c>
      <c r="BC81" s="215">
        <f t="shared" si="97"/>
        <v>39600</v>
      </c>
      <c r="BD81" s="215">
        <f t="shared" si="76"/>
        <v>2561328000</v>
      </c>
      <c r="BE81" s="214">
        <v>198000</v>
      </c>
      <c r="BF81" s="215">
        <f t="shared" si="77"/>
        <v>12806640000</v>
      </c>
      <c r="BG81" s="215">
        <f t="shared" si="98"/>
        <v>39600</v>
      </c>
      <c r="BH81" s="215">
        <f t="shared" si="78"/>
        <v>2561328000</v>
      </c>
      <c r="BI81" s="215">
        <v>180000</v>
      </c>
      <c r="BJ81" s="215">
        <f t="shared" si="79"/>
        <v>11642400000</v>
      </c>
      <c r="BK81" s="215">
        <f t="shared" si="99"/>
        <v>36000</v>
      </c>
      <c r="BL81" s="215">
        <f t="shared" si="80"/>
        <v>2328480000</v>
      </c>
      <c r="BM81" s="215">
        <f t="shared" si="100"/>
        <v>576000</v>
      </c>
      <c r="BN81" s="215">
        <f t="shared" si="100"/>
        <v>37255680000</v>
      </c>
      <c r="BO81" s="215">
        <f t="shared" si="101"/>
        <v>2561403600</v>
      </c>
      <c r="BP81" s="215">
        <f t="shared" si="102"/>
        <v>7451136000</v>
      </c>
      <c r="BQ81" s="215">
        <v>198000</v>
      </c>
      <c r="BR81" s="215">
        <f t="shared" si="81"/>
        <v>12806640000</v>
      </c>
      <c r="BS81" s="215">
        <f t="shared" si="103"/>
        <v>39600</v>
      </c>
      <c r="BT81" s="215">
        <f t="shared" si="82"/>
        <v>2561328000</v>
      </c>
      <c r="BU81" s="215">
        <v>180000</v>
      </c>
      <c r="BV81" s="215">
        <f t="shared" si="83"/>
        <v>11642400000</v>
      </c>
      <c r="BW81" s="215">
        <f t="shared" si="104"/>
        <v>36000</v>
      </c>
      <c r="BX81" s="215">
        <f t="shared" si="84"/>
        <v>2328480000</v>
      </c>
      <c r="BY81" s="215">
        <v>126000.00000000001</v>
      </c>
      <c r="BZ81" s="215">
        <f t="shared" si="85"/>
        <v>8149680000.000001</v>
      </c>
      <c r="CA81" s="215">
        <f t="shared" si="105"/>
        <v>25200.000000000004</v>
      </c>
      <c r="CB81" s="215">
        <f t="shared" si="86"/>
        <v>1629936000.0000002</v>
      </c>
      <c r="CC81" s="215">
        <f t="shared" si="106"/>
        <v>504000</v>
      </c>
      <c r="CD81" s="215">
        <f t="shared" si="106"/>
        <v>32598720000</v>
      </c>
      <c r="CE81" s="219">
        <f t="shared" si="106"/>
        <v>100800</v>
      </c>
      <c r="CF81" s="219">
        <f t="shared" si="87"/>
        <v>6519744000</v>
      </c>
      <c r="CG81" s="241">
        <f t="shared" si="107"/>
        <v>360000</v>
      </c>
      <c r="CH81" s="241">
        <f t="shared" si="107"/>
        <v>23284800000</v>
      </c>
      <c r="CI81" s="241">
        <f t="shared" si="108"/>
        <v>0</v>
      </c>
      <c r="CJ81" s="241"/>
      <c r="CK81" s="241"/>
      <c r="CL81" s="241"/>
      <c r="CM81" s="241"/>
    </row>
    <row r="82" spans="1:91" ht="18" x14ac:dyDescent="0.35">
      <c r="A82" s="20" t="s">
        <v>11</v>
      </c>
      <c r="B82" s="20">
        <v>13010232</v>
      </c>
      <c r="C82" s="5" t="s">
        <v>338</v>
      </c>
      <c r="D82" s="6" t="s">
        <v>51</v>
      </c>
      <c r="E82" s="6">
        <v>12</v>
      </c>
      <c r="F82" s="6">
        <v>100</v>
      </c>
      <c r="G82" s="7">
        <v>342000</v>
      </c>
      <c r="H82" s="8">
        <f t="shared" si="88"/>
        <v>3420</v>
      </c>
      <c r="I82" s="12">
        <f t="shared" si="109"/>
        <v>3600</v>
      </c>
      <c r="J82" s="13">
        <f t="shared" si="54"/>
        <v>43200</v>
      </c>
      <c r="K82" s="14">
        <v>4320000</v>
      </c>
      <c r="L82" s="14">
        <f t="shared" si="55"/>
        <v>14774400000</v>
      </c>
      <c r="M82" s="218">
        <f t="shared" si="56"/>
        <v>20000</v>
      </c>
      <c r="N82" s="218">
        <f t="shared" si="56"/>
        <v>240000</v>
      </c>
      <c r="O82" s="230">
        <v>24000000</v>
      </c>
      <c r="P82" s="17">
        <f t="shared" si="57"/>
        <v>82080000000</v>
      </c>
      <c r="Q82" s="237">
        <v>0</v>
      </c>
      <c r="R82" s="8">
        <f t="shared" si="58"/>
        <v>0</v>
      </c>
      <c r="S82" s="212">
        <f t="shared" si="59"/>
        <v>24000000</v>
      </c>
      <c r="T82" s="212">
        <f t="shared" si="60"/>
        <v>82080000000</v>
      </c>
      <c r="U82" s="215">
        <v>1200000</v>
      </c>
      <c r="V82" s="215">
        <f t="shared" si="61"/>
        <v>4104000000</v>
      </c>
      <c r="W82" s="215">
        <f t="shared" si="89"/>
        <v>0</v>
      </c>
      <c r="X82" s="215">
        <f t="shared" si="62"/>
        <v>0</v>
      </c>
      <c r="Y82" s="221">
        <v>1680000.0000000002</v>
      </c>
      <c r="Z82" s="221">
        <f t="shared" si="63"/>
        <v>5745600000.000001</v>
      </c>
      <c r="AA82" s="221">
        <f t="shared" si="90"/>
        <v>0</v>
      </c>
      <c r="AB82" s="221">
        <f t="shared" si="64"/>
        <v>0</v>
      </c>
      <c r="AC82" s="215">
        <v>1680000.0000000002</v>
      </c>
      <c r="AD82" s="215">
        <f t="shared" si="65"/>
        <v>5745600000.000001</v>
      </c>
      <c r="AE82" s="215">
        <f t="shared" si="91"/>
        <v>0</v>
      </c>
      <c r="AF82" s="215">
        <f t="shared" si="66"/>
        <v>0</v>
      </c>
      <c r="AG82" s="215">
        <f t="shared" si="92"/>
        <v>4560000</v>
      </c>
      <c r="AH82" s="215">
        <f t="shared" si="92"/>
        <v>15595200000.000002</v>
      </c>
      <c r="AI82" s="215">
        <f t="shared" si="92"/>
        <v>0</v>
      </c>
      <c r="AJ82" s="215">
        <f t="shared" si="67"/>
        <v>0</v>
      </c>
      <c r="AK82" s="214">
        <v>1680000.0000000002</v>
      </c>
      <c r="AL82" s="215">
        <f t="shared" si="68"/>
        <v>5745600000.000001</v>
      </c>
      <c r="AM82" s="215">
        <f t="shared" si="93"/>
        <v>0</v>
      </c>
      <c r="AN82" s="215">
        <f t="shared" si="69"/>
        <v>0</v>
      </c>
      <c r="AO82" s="215">
        <v>1920000</v>
      </c>
      <c r="AP82" s="215">
        <f t="shared" si="70"/>
        <v>6566400000</v>
      </c>
      <c r="AQ82" s="215">
        <f t="shared" si="94"/>
        <v>0</v>
      </c>
      <c r="AR82" s="215">
        <f t="shared" si="71"/>
        <v>0</v>
      </c>
      <c r="AS82" s="215">
        <v>1440000</v>
      </c>
      <c r="AT82" s="215">
        <f t="shared" si="72"/>
        <v>4924800000</v>
      </c>
      <c r="AU82" s="215">
        <f t="shared" si="95"/>
        <v>0</v>
      </c>
      <c r="AV82" s="215">
        <f t="shared" si="73"/>
        <v>0</v>
      </c>
      <c r="AW82" s="215">
        <f t="shared" si="96"/>
        <v>5040000</v>
      </c>
      <c r="AX82" s="215">
        <f t="shared" si="96"/>
        <v>17236800000</v>
      </c>
      <c r="AY82" s="215">
        <f t="shared" si="96"/>
        <v>0</v>
      </c>
      <c r="AZ82" s="215">
        <f t="shared" si="74"/>
        <v>0</v>
      </c>
      <c r="BA82" s="215">
        <v>2640000</v>
      </c>
      <c r="BB82" s="215">
        <f t="shared" si="75"/>
        <v>9028800000</v>
      </c>
      <c r="BC82" s="215">
        <f t="shared" si="97"/>
        <v>0</v>
      </c>
      <c r="BD82" s="215">
        <f t="shared" si="76"/>
        <v>0</v>
      </c>
      <c r="BE82" s="214">
        <v>2640000</v>
      </c>
      <c r="BF82" s="215">
        <f t="shared" si="77"/>
        <v>9028800000</v>
      </c>
      <c r="BG82" s="215">
        <f t="shared" si="98"/>
        <v>0</v>
      </c>
      <c r="BH82" s="215">
        <f t="shared" si="78"/>
        <v>0</v>
      </c>
      <c r="BI82" s="215">
        <v>2400000</v>
      </c>
      <c r="BJ82" s="215">
        <f t="shared" si="79"/>
        <v>8208000000</v>
      </c>
      <c r="BK82" s="215">
        <f t="shared" si="99"/>
        <v>0</v>
      </c>
      <c r="BL82" s="215">
        <f t="shared" si="80"/>
        <v>0</v>
      </c>
      <c r="BM82" s="215">
        <f t="shared" si="100"/>
        <v>7680000</v>
      </c>
      <c r="BN82" s="215">
        <f t="shared" si="100"/>
        <v>26265600000</v>
      </c>
      <c r="BO82" s="215">
        <f t="shared" si="101"/>
        <v>0</v>
      </c>
      <c r="BP82" s="215">
        <f t="shared" si="102"/>
        <v>0</v>
      </c>
      <c r="BQ82" s="215">
        <v>2640000</v>
      </c>
      <c r="BR82" s="215">
        <f t="shared" si="81"/>
        <v>9028800000</v>
      </c>
      <c r="BS82" s="215">
        <f t="shared" si="103"/>
        <v>0</v>
      </c>
      <c r="BT82" s="215">
        <f t="shared" si="82"/>
        <v>0</v>
      </c>
      <c r="BU82" s="215">
        <v>2400000</v>
      </c>
      <c r="BV82" s="215">
        <f t="shared" si="83"/>
        <v>8208000000</v>
      </c>
      <c r="BW82" s="215">
        <f t="shared" si="104"/>
        <v>0</v>
      </c>
      <c r="BX82" s="215">
        <f t="shared" si="84"/>
        <v>0</v>
      </c>
      <c r="BY82" s="215">
        <v>1680000.0000000002</v>
      </c>
      <c r="BZ82" s="215">
        <f t="shared" si="85"/>
        <v>5745600000.000001</v>
      </c>
      <c r="CA82" s="215">
        <f t="shared" si="105"/>
        <v>0</v>
      </c>
      <c r="CB82" s="215">
        <f t="shared" si="86"/>
        <v>0</v>
      </c>
      <c r="CC82" s="215">
        <f t="shared" si="106"/>
        <v>6720000</v>
      </c>
      <c r="CD82" s="215">
        <f t="shared" si="106"/>
        <v>22982400000</v>
      </c>
      <c r="CE82" s="219">
        <f t="shared" si="106"/>
        <v>0</v>
      </c>
      <c r="CF82" s="219">
        <f t="shared" si="87"/>
        <v>0</v>
      </c>
      <c r="CG82" s="241">
        <f t="shared" si="107"/>
        <v>0</v>
      </c>
      <c r="CH82" s="241">
        <f t="shared" si="107"/>
        <v>0</v>
      </c>
      <c r="CI82" s="241">
        <f t="shared" si="108"/>
        <v>0</v>
      </c>
      <c r="CJ82" s="241"/>
      <c r="CK82" s="241"/>
      <c r="CL82" s="241"/>
      <c r="CM82" s="241"/>
    </row>
    <row r="83" spans="1:91" ht="18.75" customHeight="1" x14ac:dyDescent="0.35">
      <c r="A83" s="20" t="s">
        <v>11</v>
      </c>
      <c r="B83" s="20">
        <v>13010231</v>
      </c>
      <c r="C83" s="5" t="s">
        <v>339</v>
      </c>
      <c r="D83" s="6" t="s">
        <v>51</v>
      </c>
      <c r="E83" s="6">
        <v>12</v>
      </c>
      <c r="F83" s="6">
        <v>100</v>
      </c>
      <c r="G83" s="7">
        <v>240000</v>
      </c>
      <c r="H83" s="8">
        <f t="shared" si="88"/>
        <v>2400</v>
      </c>
      <c r="I83" s="12">
        <f t="shared" si="109"/>
        <v>12000</v>
      </c>
      <c r="J83" s="13">
        <f t="shared" si="54"/>
        <v>144000</v>
      </c>
      <c r="K83" s="14">
        <v>14400000</v>
      </c>
      <c r="L83" s="14">
        <f t="shared" si="55"/>
        <v>34560000000</v>
      </c>
      <c r="M83" s="218">
        <f t="shared" si="56"/>
        <v>24000</v>
      </c>
      <c r="N83" s="218">
        <f t="shared" si="56"/>
        <v>288000</v>
      </c>
      <c r="O83" s="230">
        <v>28800000</v>
      </c>
      <c r="P83" s="17">
        <f t="shared" si="57"/>
        <v>69120000000</v>
      </c>
      <c r="Q83" s="237">
        <v>0</v>
      </c>
      <c r="R83" s="8">
        <f t="shared" si="58"/>
        <v>0</v>
      </c>
      <c r="S83" s="212">
        <f t="shared" si="59"/>
        <v>28800000</v>
      </c>
      <c r="T83" s="212">
        <f t="shared" si="60"/>
        <v>69120000000</v>
      </c>
      <c r="U83" s="215">
        <v>1440000</v>
      </c>
      <c r="V83" s="215">
        <f t="shared" si="61"/>
        <v>3456000000</v>
      </c>
      <c r="W83" s="215">
        <f t="shared" si="89"/>
        <v>0</v>
      </c>
      <c r="X83" s="215">
        <f t="shared" si="62"/>
        <v>0</v>
      </c>
      <c r="Y83" s="221">
        <v>2016000.0000000002</v>
      </c>
      <c r="Z83" s="221">
        <f t="shared" si="63"/>
        <v>4838400000.000001</v>
      </c>
      <c r="AA83" s="221">
        <f t="shared" si="90"/>
        <v>0</v>
      </c>
      <c r="AB83" s="221">
        <f t="shared" si="64"/>
        <v>0</v>
      </c>
      <c r="AC83" s="215">
        <v>2016000.0000000002</v>
      </c>
      <c r="AD83" s="215">
        <f t="shared" si="65"/>
        <v>4838400000.000001</v>
      </c>
      <c r="AE83" s="215">
        <f t="shared" si="91"/>
        <v>0</v>
      </c>
      <c r="AF83" s="215">
        <f t="shared" si="66"/>
        <v>0</v>
      </c>
      <c r="AG83" s="215">
        <f t="shared" si="92"/>
        <v>5472000</v>
      </c>
      <c r="AH83" s="215">
        <f t="shared" si="92"/>
        <v>13132800000.000002</v>
      </c>
      <c r="AI83" s="215">
        <f t="shared" si="92"/>
        <v>0</v>
      </c>
      <c r="AJ83" s="215">
        <f t="shared" si="67"/>
        <v>0</v>
      </c>
      <c r="AK83" s="214">
        <v>2016000.0000000002</v>
      </c>
      <c r="AL83" s="215">
        <f t="shared" si="68"/>
        <v>4838400000.000001</v>
      </c>
      <c r="AM83" s="215">
        <f t="shared" si="93"/>
        <v>0</v>
      </c>
      <c r="AN83" s="215">
        <f t="shared" si="69"/>
        <v>0</v>
      </c>
      <c r="AO83" s="215">
        <v>2304000</v>
      </c>
      <c r="AP83" s="215">
        <f t="shared" si="70"/>
        <v>5529600000</v>
      </c>
      <c r="AQ83" s="215">
        <f t="shared" si="94"/>
        <v>0</v>
      </c>
      <c r="AR83" s="215">
        <f t="shared" si="71"/>
        <v>0</v>
      </c>
      <c r="AS83" s="215">
        <v>1728000</v>
      </c>
      <c r="AT83" s="215">
        <f t="shared" si="72"/>
        <v>4147200000</v>
      </c>
      <c r="AU83" s="215">
        <f t="shared" si="95"/>
        <v>0</v>
      </c>
      <c r="AV83" s="215">
        <f t="shared" si="73"/>
        <v>0</v>
      </c>
      <c r="AW83" s="215">
        <f t="shared" si="96"/>
        <v>6048000</v>
      </c>
      <c r="AX83" s="215">
        <f t="shared" si="96"/>
        <v>14515200000</v>
      </c>
      <c r="AY83" s="215">
        <f t="shared" si="96"/>
        <v>0</v>
      </c>
      <c r="AZ83" s="215">
        <f t="shared" si="74"/>
        <v>0</v>
      </c>
      <c r="BA83" s="215">
        <v>3168000</v>
      </c>
      <c r="BB83" s="215">
        <f t="shared" si="75"/>
        <v>7603200000</v>
      </c>
      <c r="BC83" s="215">
        <f t="shared" si="97"/>
        <v>0</v>
      </c>
      <c r="BD83" s="215">
        <f t="shared" si="76"/>
        <v>0</v>
      </c>
      <c r="BE83" s="214">
        <v>3168000</v>
      </c>
      <c r="BF83" s="215">
        <f t="shared" si="77"/>
        <v>7603200000</v>
      </c>
      <c r="BG83" s="215">
        <f t="shared" si="98"/>
        <v>0</v>
      </c>
      <c r="BH83" s="215">
        <f t="shared" si="78"/>
        <v>0</v>
      </c>
      <c r="BI83" s="215">
        <v>2880000</v>
      </c>
      <c r="BJ83" s="215">
        <f t="shared" si="79"/>
        <v>6912000000</v>
      </c>
      <c r="BK83" s="215">
        <f t="shared" si="99"/>
        <v>0</v>
      </c>
      <c r="BL83" s="215">
        <f t="shared" si="80"/>
        <v>0</v>
      </c>
      <c r="BM83" s="215">
        <f t="shared" si="100"/>
        <v>9216000</v>
      </c>
      <c r="BN83" s="215">
        <f t="shared" si="100"/>
        <v>22118400000</v>
      </c>
      <c r="BO83" s="215">
        <f t="shared" si="101"/>
        <v>0</v>
      </c>
      <c r="BP83" s="215">
        <f t="shared" si="102"/>
        <v>0</v>
      </c>
      <c r="BQ83" s="215">
        <v>3168000</v>
      </c>
      <c r="BR83" s="215">
        <f t="shared" si="81"/>
        <v>7603200000</v>
      </c>
      <c r="BS83" s="215">
        <f t="shared" si="103"/>
        <v>0</v>
      </c>
      <c r="BT83" s="215">
        <f t="shared" si="82"/>
        <v>0</v>
      </c>
      <c r="BU83" s="215">
        <v>2880000</v>
      </c>
      <c r="BV83" s="215">
        <f t="shared" si="83"/>
        <v>6912000000</v>
      </c>
      <c r="BW83" s="215">
        <f t="shared" si="104"/>
        <v>0</v>
      </c>
      <c r="BX83" s="215">
        <f t="shared" si="84"/>
        <v>0</v>
      </c>
      <c r="BY83" s="215">
        <v>2016000.0000000002</v>
      </c>
      <c r="BZ83" s="215">
        <f t="shared" si="85"/>
        <v>4838400000.000001</v>
      </c>
      <c r="CA83" s="215">
        <f t="shared" si="105"/>
        <v>0</v>
      </c>
      <c r="CB83" s="215">
        <f t="shared" si="86"/>
        <v>0</v>
      </c>
      <c r="CC83" s="215">
        <f t="shared" si="106"/>
        <v>8064000</v>
      </c>
      <c r="CD83" s="215">
        <f t="shared" si="106"/>
        <v>19353600000</v>
      </c>
      <c r="CE83" s="219">
        <f t="shared" si="106"/>
        <v>0</v>
      </c>
      <c r="CF83" s="219">
        <f t="shared" si="87"/>
        <v>0</v>
      </c>
      <c r="CG83" s="241">
        <f t="shared" si="107"/>
        <v>0</v>
      </c>
      <c r="CH83" s="241">
        <f t="shared" si="107"/>
        <v>0</v>
      </c>
      <c r="CI83" s="241">
        <f t="shared" si="108"/>
        <v>0</v>
      </c>
      <c r="CJ83" s="241"/>
      <c r="CK83" s="241"/>
      <c r="CL83" s="241"/>
      <c r="CM83" s="241"/>
    </row>
    <row r="84" spans="1:91" ht="18" x14ac:dyDescent="0.35">
      <c r="A84" s="20" t="s">
        <v>11</v>
      </c>
      <c r="B84" s="20">
        <v>13010233</v>
      </c>
      <c r="C84" s="5" t="s">
        <v>340</v>
      </c>
      <c r="D84" s="6" t="s">
        <v>51</v>
      </c>
      <c r="E84" s="6">
        <v>12</v>
      </c>
      <c r="F84" s="6">
        <v>100</v>
      </c>
      <c r="G84" s="7">
        <v>576000</v>
      </c>
      <c r="H84" s="8">
        <f t="shared" si="88"/>
        <v>5760</v>
      </c>
      <c r="I84" s="12">
        <f t="shared" si="109"/>
        <v>9000</v>
      </c>
      <c r="J84" s="13">
        <f t="shared" si="54"/>
        <v>108000</v>
      </c>
      <c r="K84" s="14">
        <v>10800000</v>
      </c>
      <c r="L84" s="14">
        <f t="shared" si="55"/>
        <v>62208000000</v>
      </c>
      <c r="M84" s="218">
        <f t="shared" si="56"/>
        <v>7000</v>
      </c>
      <c r="N84" s="218">
        <f t="shared" si="56"/>
        <v>84000</v>
      </c>
      <c r="O84" s="230">
        <v>8400000</v>
      </c>
      <c r="P84" s="17">
        <f t="shared" si="57"/>
        <v>48384000000</v>
      </c>
      <c r="Q84" s="237">
        <v>0</v>
      </c>
      <c r="R84" s="8">
        <f t="shared" si="58"/>
        <v>0</v>
      </c>
      <c r="S84" s="212">
        <f t="shared" si="59"/>
        <v>8400000</v>
      </c>
      <c r="T84" s="212">
        <f t="shared" si="60"/>
        <v>48384000000</v>
      </c>
      <c r="U84" s="215">
        <v>420000</v>
      </c>
      <c r="V84" s="215">
        <f t="shared" si="61"/>
        <v>2419200000</v>
      </c>
      <c r="W84" s="215">
        <f t="shared" si="89"/>
        <v>0</v>
      </c>
      <c r="X84" s="215">
        <f t="shared" si="62"/>
        <v>0</v>
      </c>
      <c r="Y84" s="221">
        <v>588000</v>
      </c>
      <c r="Z84" s="221">
        <f t="shared" si="63"/>
        <v>3386880000</v>
      </c>
      <c r="AA84" s="221">
        <f t="shared" si="90"/>
        <v>0</v>
      </c>
      <c r="AB84" s="221">
        <f t="shared" si="64"/>
        <v>0</v>
      </c>
      <c r="AC84" s="215">
        <v>588000</v>
      </c>
      <c r="AD84" s="215">
        <f t="shared" si="65"/>
        <v>3386880000</v>
      </c>
      <c r="AE84" s="215">
        <f t="shared" si="91"/>
        <v>0</v>
      </c>
      <c r="AF84" s="215">
        <f t="shared" si="66"/>
        <v>0</v>
      </c>
      <c r="AG84" s="215">
        <f t="shared" si="92"/>
        <v>1596000</v>
      </c>
      <c r="AH84" s="215">
        <f t="shared" si="92"/>
        <v>9192960000</v>
      </c>
      <c r="AI84" s="215">
        <f t="shared" si="92"/>
        <v>0</v>
      </c>
      <c r="AJ84" s="215">
        <f t="shared" si="67"/>
        <v>0</v>
      </c>
      <c r="AK84" s="214">
        <v>588000</v>
      </c>
      <c r="AL84" s="215">
        <f t="shared" si="68"/>
        <v>3386880000</v>
      </c>
      <c r="AM84" s="215">
        <f t="shared" si="93"/>
        <v>0</v>
      </c>
      <c r="AN84" s="215">
        <f t="shared" si="69"/>
        <v>0</v>
      </c>
      <c r="AO84" s="215">
        <v>672000</v>
      </c>
      <c r="AP84" s="215">
        <f t="shared" si="70"/>
        <v>3870720000</v>
      </c>
      <c r="AQ84" s="215">
        <f t="shared" si="94"/>
        <v>0</v>
      </c>
      <c r="AR84" s="215">
        <f t="shared" si="71"/>
        <v>0</v>
      </c>
      <c r="AS84" s="215">
        <v>504000</v>
      </c>
      <c r="AT84" s="215">
        <f t="shared" si="72"/>
        <v>2903040000</v>
      </c>
      <c r="AU84" s="215">
        <f t="shared" si="95"/>
        <v>0</v>
      </c>
      <c r="AV84" s="215">
        <f t="shared" si="73"/>
        <v>0</v>
      </c>
      <c r="AW84" s="215">
        <f t="shared" si="96"/>
        <v>1764000</v>
      </c>
      <c r="AX84" s="215">
        <f t="shared" si="96"/>
        <v>10160640000</v>
      </c>
      <c r="AY84" s="215">
        <f t="shared" si="96"/>
        <v>0</v>
      </c>
      <c r="AZ84" s="215">
        <f t="shared" si="74"/>
        <v>0</v>
      </c>
      <c r="BA84" s="215">
        <v>924000</v>
      </c>
      <c r="BB84" s="215">
        <f t="shared" si="75"/>
        <v>5322240000</v>
      </c>
      <c r="BC84" s="215">
        <f t="shared" si="97"/>
        <v>0</v>
      </c>
      <c r="BD84" s="215">
        <f t="shared" si="76"/>
        <v>0</v>
      </c>
      <c r="BE84" s="214">
        <v>924000</v>
      </c>
      <c r="BF84" s="215">
        <f t="shared" si="77"/>
        <v>5322240000</v>
      </c>
      <c r="BG84" s="215">
        <f t="shared" si="98"/>
        <v>0</v>
      </c>
      <c r="BH84" s="215">
        <f t="shared" si="78"/>
        <v>0</v>
      </c>
      <c r="BI84" s="215">
        <v>840000</v>
      </c>
      <c r="BJ84" s="215">
        <f t="shared" si="79"/>
        <v>4838400000</v>
      </c>
      <c r="BK84" s="215">
        <f t="shared" si="99"/>
        <v>0</v>
      </c>
      <c r="BL84" s="215">
        <f t="shared" si="80"/>
        <v>0</v>
      </c>
      <c r="BM84" s="215">
        <f t="shared" si="100"/>
        <v>2688000</v>
      </c>
      <c r="BN84" s="215">
        <f t="shared" si="100"/>
        <v>15482880000</v>
      </c>
      <c r="BO84" s="215">
        <f t="shared" si="101"/>
        <v>0</v>
      </c>
      <c r="BP84" s="215">
        <f t="shared" si="102"/>
        <v>0</v>
      </c>
      <c r="BQ84" s="215">
        <v>924000</v>
      </c>
      <c r="BR84" s="215">
        <f t="shared" si="81"/>
        <v>5322240000</v>
      </c>
      <c r="BS84" s="215">
        <f t="shared" si="103"/>
        <v>0</v>
      </c>
      <c r="BT84" s="215">
        <f t="shared" si="82"/>
        <v>0</v>
      </c>
      <c r="BU84" s="215">
        <v>840000</v>
      </c>
      <c r="BV84" s="215">
        <f t="shared" si="83"/>
        <v>4838400000</v>
      </c>
      <c r="BW84" s="215">
        <f t="shared" si="104"/>
        <v>0</v>
      </c>
      <c r="BX84" s="215">
        <f t="shared" si="84"/>
        <v>0</v>
      </c>
      <c r="BY84" s="215">
        <v>588000</v>
      </c>
      <c r="BZ84" s="215">
        <f t="shared" si="85"/>
        <v>3386880000</v>
      </c>
      <c r="CA84" s="215">
        <f t="shared" si="105"/>
        <v>0</v>
      </c>
      <c r="CB84" s="215">
        <f t="shared" si="86"/>
        <v>0</v>
      </c>
      <c r="CC84" s="215">
        <f t="shared" si="106"/>
        <v>2352000</v>
      </c>
      <c r="CD84" s="215">
        <f t="shared" si="106"/>
        <v>13547520000</v>
      </c>
      <c r="CE84" s="219">
        <f t="shared" si="106"/>
        <v>0</v>
      </c>
      <c r="CF84" s="219">
        <f t="shared" si="87"/>
        <v>0</v>
      </c>
      <c r="CG84" s="241">
        <f t="shared" si="107"/>
        <v>0</v>
      </c>
      <c r="CH84" s="241">
        <f t="shared" si="107"/>
        <v>0</v>
      </c>
      <c r="CI84" s="241">
        <f t="shared" si="108"/>
        <v>0</v>
      </c>
      <c r="CJ84" s="241"/>
      <c r="CK84" s="241"/>
      <c r="CL84" s="241"/>
      <c r="CM84" s="241"/>
    </row>
    <row r="85" spans="1:91" ht="18" x14ac:dyDescent="0.35">
      <c r="A85" s="20" t="s">
        <v>11</v>
      </c>
      <c r="B85" s="20">
        <v>13020268</v>
      </c>
      <c r="C85" s="5" t="s">
        <v>341</v>
      </c>
      <c r="D85" s="6" t="s">
        <v>52</v>
      </c>
      <c r="E85" s="6">
        <v>12</v>
      </c>
      <c r="F85" s="6">
        <v>60</v>
      </c>
      <c r="G85" s="7">
        <v>1452000</v>
      </c>
      <c r="H85" s="8">
        <f t="shared" si="88"/>
        <v>24200</v>
      </c>
      <c r="I85" s="12">
        <f t="shared" si="109"/>
        <v>10000</v>
      </c>
      <c r="J85" s="13">
        <f t="shared" si="54"/>
        <v>120000</v>
      </c>
      <c r="K85" s="14">
        <v>7200000</v>
      </c>
      <c r="L85" s="14">
        <f t="shared" si="55"/>
        <v>174240000000</v>
      </c>
      <c r="M85" s="218">
        <f t="shared" si="56"/>
        <v>8000</v>
      </c>
      <c r="N85" s="218">
        <f t="shared" si="56"/>
        <v>96000</v>
      </c>
      <c r="O85" s="230">
        <v>5760000</v>
      </c>
      <c r="P85" s="17">
        <f t="shared" si="57"/>
        <v>139392000000</v>
      </c>
      <c r="Q85" s="237">
        <v>0.6</v>
      </c>
      <c r="R85" s="8">
        <f t="shared" si="58"/>
        <v>3456000</v>
      </c>
      <c r="S85" s="212">
        <f t="shared" si="59"/>
        <v>9216000</v>
      </c>
      <c r="T85" s="212">
        <f t="shared" si="60"/>
        <v>223027200000</v>
      </c>
      <c r="U85" s="215">
        <v>288000</v>
      </c>
      <c r="V85" s="215">
        <f t="shared" si="61"/>
        <v>6969600000</v>
      </c>
      <c r="W85" s="215">
        <f t="shared" si="89"/>
        <v>172800</v>
      </c>
      <c r="X85" s="215">
        <f t="shared" si="62"/>
        <v>4181760000</v>
      </c>
      <c r="Y85" s="221">
        <v>403200.00000000006</v>
      </c>
      <c r="Z85" s="221">
        <f t="shared" si="63"/>
        <v>9757440000.0000019</v>
      </c>
      <c r="AA85" s="221">
        <f t="shared" si="90"/>
        <v>241920.00000000003</v>
      </c>
      <c r="AB85" s="221">
        <f t="shared" si="64"/>
        <v>5854464000.000001</v>
      </c>
      <c r="AC85" s="215">
        <v>403200.00000000006</v>
      </c>
      <c r="AD85" s="215">
        <f t="shared" si="65"/>
        <v>9757440000.0000019</v>
      </c>
      <c r="AE85" s="215">
        <f t="shared" si="91"/>
        <v>241920.00000000003</v>
      </c>
      <c r="AF85" s="215">
        <f t="shared" si="66"/>
        <v>5854464000.000001</v>
      </c>
      <c r="AG85" s="215">
        <f t="shared" si="92"/>
        <v>1094400</v>
      </c>
      <c r="AH85" s="215">
        <f t="shared" si="92"/>
        <v>26484480000.000004</v>
      </c>
      <c r="AI85" s="215">
        <f t="shared" si="92"/>
        <v>656640</v>
      </c>
      <c r="AJ85" s="215">
        <f t="shared" si="67"/>
        <v>15890688000.000002</v>
      </c>
      <c r="AK85" s="214">
        <v>403200.00000000006</v>
      </c>
      <c r="AL85" s="215">
        <f t="shared" si="68"/>
        <v>9757440000.0000019</v>
      </c>
      <c r="AM85" s="215">
        <f t="shared" si="93"/>
        <v>241920.00000000003</v>
      </c>
      <c r="AN85" s="215">
        <f t="shared" si="69"/>
        <v>5854464000.000001</v>
      </c>
      <c r="AO85" s="215">
        <v>460800</v>
      </c>
      <c r="AP85" s="215">
        <f t="shared" si="70"/>
        <v>11151360000</v>
      </c>
      <c r="AQ85" s="215">
        <f t="shared" si="94"/>
        <v>276480</v>
      </c>
      <c r="AR85" s="215">
        <f t="shared" si="71"/>
        <v>6690816000</v>
      </c>
      <c r="AS85" s="215">
        <v>345600</v>
      </c>
      <c r="AT85" s="215">
        <f t="shared" si="72"/>
        <v>8363520000</v>
      </c>
      <c r="AU85" s="215">
        <f t="shared" si="95"/>
        <v>207360</v>
      </c>
      <c r="AV85" s="215">
        <f t="shared" si="73"/>
        <v>5018112000</v>
      </c>
      <c r="AW85" s="215">
        <f t="shared" si="96"/>
        <v>1209600</v>
      </c>
      <c r="AX85" s="215">
        <f t="shared" si="96"/>
        <v>29272320000</v>
      </c>
      <c r="AY85" s="215">
        <f t="shared" si="96"/>
        <v>725760</v>
      </c>
      <c r="AZ85" s="215">
        <f t="shared" si="74"/>
        <v>17563392000</v>
      </c>
      <c r="BA85" s="215">
        <v>633600</v>
      </c>
      <c r="BB85" s="215">
        <f t="shared" si="75"/>
        <v>15333120000</v>
      </c>
      <c r="BC85" s="215">
        <f t="shared" si="97"/>
        <v>380160</v>
      </c>
      <c r="BD85" s="215">
        <f t="shared" si="76"/>
        <v>9199872000</v>
      </c>
      <c r="BE85" s="214">
        <v>633600</v>
      </c>
      <c r="BF85" s="215">
        <f t="shared" si="77"/>
        <v>15333120000</v>
      </c>
      <c r="BG85" s="215">
        <f t="shared" si="98"/>
        <v>380160</v>
      </c>
      <c r="BH85" s="215">
        <f t="shared" si="78"/>
        <v>9199872000</v>
      </c>
      <c r="BI85" s="215">
        <v>576000</v>
      </c>
      <c r="BJ85" s="215">
        <f t="shared" si="79"/>
        <v>13939200000</v>
      </c>
      <c r="BK85" s="215">
        <f t="shared" si="99"/>
        <v>345600</v>
      </c>
      <c r="BL85" s="215">
        <f t="shared" si="80"/>
        <v>8363520000</v>
      </c>
      <c r="BM85" s="215">
        <f t="shared" si="100"/>
        <v>1843200</v>
      </c>
      <c r="BN85" s="215">
        <f t="shared" si="100"/>
        <v>44605440000</v>
      </c>
      <c r="BO85" s="215">
        <f t="shared" si="101"/>
        <v>9200597760</v>
      </c>
      <c r="BP85" s="215">
        <f t="shared" si="102"/>
        <v>26763264000</v>
      </c>
      <c r="BQ85" s="215">
        <v>633600</v>
      </c>
      <c r="BR85" s="215">
        <f t="shared" si="81"/>
        <v>15333120000</v>
      </c>
      <c r="BS85" s="215">
        <f t="shared" si="103"/>
        <v>380160</v>
      </c>
      <c r="BT85" s="215">
        <f t="shared" si="82"/>
        <v>9199872000</v>
      </c>
      <c r="BU85" s="215">
        <v>576000</v>
      </c>
      <c r="BV85" s="215">
        <f t="shared" si="83"/>
        <v>13939200000</v>
      </c>
      <c r="BW85" s="215">
        <f t="shared" si="104"/>
        <v>345600</v>
      </c>
      <c r="BX85" s="215">
        <f t="shared" si="84"/>
        <v>8363520000</v>
      </c>
      <c r="BY85" s="215">
        <v>403200.00000000006</v>
      </c>
      <c r="BZ85" s="215">
        <f t="shared" si="85"/>
        <v>9757440000.0000019</v>
      </c>
      <c r="CA85" s="215">
        <f t="shared" si="105"/>
        <v>241920.00000000003</v>
      </c>
      <c r="CB85" s="215">
        <f t="shared" si="86"/>
        <v>5854464000.000001</v>
      </c>
      <c r="CC85" s="215">
        <f t="shared" si="106"/>
        <v>1612800</v>
      </c>
      <c r="CD85" s="215">
        <f t="shared" si="106"/>
        <v>39029760000</v>
      </c>
      <c r="CE85" s="219">
        <f t="shared" si="106"/>
        <v>967680</v>
      </c>
      <c r="CF85" s="219">
        <f t="shared" si="87"/>
        <v>23417856000</v>
      </c>
      <c r="CG85" s="241">
        <f t="shared" si="107"/>
        <v>3456000</v>
      </c>
      <c r="CH85" s="241">
        <f t="shared" si="107"/>
        <v>83635200000</v>
      </c>
      <c r="CI85" s="241">
        <f t="shared" si="108"/>
        <v>0</v>
      </c>
      <c r="CJ85" s="241"/>
      <c r="CK85" s="241"/>
      <c r="CL85" s="241"/>
      <c r="CM85" s="241"/>
    </row>
    <row r="86" spans="1:91" ht="18" x14ac:dyDescent="0.35">
      <c r="A86" s="20" t="s">
        <v>11</v>
      </c>
      <c r="B86" s="20">
        <v>13010222</v>
      </c>
      <c r="C86" s="5" t="s">
        <v>232</v>
      </c>
      <c r="D86" s="6" t="s">
        <v>53</v>
      </c>
      <c r="E86" s="6">
        <v>12</v>
      </c>
      <c r="F86" s="6">
        <v>100</v>
      </c>
      <c r="G86" s="7">
        <v>2500000</v>
      </c>
      <c r="H86" s="8">
        <f t="shared" si="88"/>
        <v>25000</v>
      </c>
      <c r="I86" s="12">
        <f t="shared" si="109"/>
        <v>4320</v>
      </c>
      <c r="J86" s="13">
        <f t="shared" si="54"/>
        <v>51840</v>
      </c>
      <c r="K86" s="14">
        <v>5184000</v>
      </c>
      <c r="L86" s="14">
        <f t="shared" si="55"/>
        <v>129600000000</v>
      </c>
      <c r="M86" s="218">
        <f t="shared" si="56"/>
        <v>5000</v>
      </c>
      <c r="N86" s="218">
        <f t="shared" si="56"/>
        <v>60000</v>
      </c>
      <c r="O86" s="230">
        <v>6000000</v>
      </c>
      <c r="P86" s="17">
        <f t="shared" si="57"/>
        <v>150000000000</v>
      </c>
      <c r="Q86" s="237">
        <v>0</v>
      </c>
      <c r="R86" s="8">
        <f t="shared" si="58"/>
        <v>0</v>
      </c>
      <c r="S86" s="212">
        <f t="shared" si="59"/>
        <v>6000000</v>
      </c>
      <c r="T86" s="212">
        <f t="shared" si="60"/>
        <v>150000000000</v>
      </c>
      <c r="U86" s="215">
        <v>300000</v>
      </c>
      <c r="V86" s="215">
        <f t="shared" si="61"/>
        <v>7500000000</v>
      </c>
      <c r="W86" s="215">
        <f t="shared" si="89"/>
        <v>0</v>
      </c>
      <c r="X86" s="215">
        <f t="shared" si="62"/>
        <v>0</v>
      </c>
      <c r="Y86" s="221">
        <v>420000.00000000006</v>
      </c>
      <c r="Z86" s="221">
        <f t="shared" si="63"/>
        <v>10500000000.000002</v>
      </c>
      <c r="AA86" s="221">
        <f t="shared" si="90"/>
        <v>0</v>
      </c>
      <c r="AB86" s="221">
        <f t="shared" si="64"/>
        <v>0</v>
      </c>
      <c r="AC86" s="215">
        <v>420000.00000000006</v>
      </c>
      <c r="AD86" s="215">
        <f t="shared" si="65"/>
        <v>10500000000.000002</v>
      </c>
      <c r="AE86" s="215">
        <f t="shared" si="91"/>
        <v>0</v>
      </c>
      <c r="AF86" s="215">
        <f t="shared" si="66"/>
        <v>0</v>
      </c>
      <c r="AG86" s="215">
        <f t="shared" si="92"/>
        <v>1140000</v>
      </c>
      <c r="AH86" s="215">
        <f t="shared" si="92"/>
        <v>28500000000.000004</v>
      </c>
      <c r="AI86" s="215">
        <f t="shared" si="92"/>
        <v>0</v>
      </c>
      <c r="AJ86" s="215">
        <f t="shared" si="67"/>
        <v>0</v>
      </c>
      <c r="AK86" s="214">
        <v>420000.00000000006</v>
      </c>
      <c r="AL86" s="215">
        <f t="shared" si="68"/>
        <v>10500000000.000002</v>
      </c>
      <c r="AM86" s="215">
        <f t="shared" si="93"/>
        <v>0</v>
      </c>
      <c r="AN86" s="215">
        <f t="shared" si="69"/>
        <v>0</v>
      </c>
      <c r="AO86" s="215">
        <v>480000</v>
      </c>
      <c r="AP86" s="215">
        <f t="shared" si="70"/>
        <v>12000000000</v>
      </c>
      <c r="AQ86" s="215">
        <f t="shared" si="94"/>
        <v>0</v>
      </c>
      <c r="AR86" s="215">
        <f t="shared" si="71"/>
        <v>0</v>
      </c>
      <c r="AS86" s="215">
        <v>360000</v>
      </c>
      <c r="AT86" s="215">
        <f t="shared" si="72"/>
        <v>9000000000</v>
      </c>
      <c r="AU86" s="215">
        <f t="shared" si="95"/>
        <v>0</v>
      </c>
      <c r="AV86" s="215">
        <f t="shared" si="73"/>
        <v>0</v>
      </c>
      <c r="AW86" s="215">
        <f t="shared" si="96"/>
        <v>1260000</v>
      </c>
      <c r="AX86" s="215">
        <f t="shared" si="96"/>
        <v>31500000000</v>
      </c>
      <c r="AY86" s="215">
        <f t="shared" si="96"/>
        <v>0</v>
      </c>
      <c r="AZ86" s="215">
        <f t="shared" si="74"/>
        <v>0</v>
      </c>
      <c r="BA86" s="215">
        <v>660000</v>
      </c>
      <c r="BB86" s="215">
        <f t="shared" si="75"/>
        <v>16500000000</v>
      </c>
      <c r="BC86" s="215">
        <f t="shared" si="97"/>
        <v>0</v>
      </c>
      <c r="BD86" s="215">
        <f t="shared" si="76"/>
        <v>0</v>
      </c>
      <c r="BE86" s="214">
        <v>660000</v>
      </c>
      <c r="BF86" s="215">
        <f t="shared" si="77"/>
        <v>16500000000</v>
      </c>
      <c r="BG86" s="215">
        <f t="shared" si="98"/>
        <v>0</v>
      </c>
      <c r="BH86" s="215">
        <f t="shared" si="78"/>
        <v>0</v>
      </c>
      <c r="BI86" s="215">
        <v>600000</v>
      </c>
      <c r="BJ86" s="215">
        <f t="shared" si="79"/>
        <v>15000000000</v>
      </c>
      <c r="BK86" s="215">
        <f t="shared" si="99"/>
        <v>0</v>
      </c>
      <c r="BL86" s="215">
        <f t="shared" si="80"/>
        <v>0</v>
      </c>
      <c r="BM86" s="215">
        <f t="shared" si="100"/>
        <v>1920000</v>
      </c>
      <c r="BN86" s="215">
        <f t="shared" si="100"/>
        <v>48000000000</v>
      </c>
      <c r="BO86" s="215">
        <f t="shared" si="101"/>
        <v>0</v>
      </c>
      <c r="BP86" s="215">
        <f t="shared" si="102"/>
        <v>0</v>
      </c>
      <c r="BQ86" s="215">
        <v>660000</v>
      </c>
      <c r="BR86" s="215">
        <f t="shared" si="81"/>
        <v>16500000000</v>
      </c>
      <c r="BS86" s="215">
        <f t="shared" si="103"/>
        <v>0</v>
      </c>
      <c r="BT86" s="215">
        <f t="shared" si="82"/>
        <v>0</v>
      </c>
      <c r="BU86" s="215">
        <v>600000</v>
      </c>
      <c r="BV86" s="215">
        <f t="shared" si="83"/>
        <v>15000000000</v>
      </c>
      <c r="BW86" s="215">
        <f t="shared" si="104"/>
        <v>0</v>
      </c>
      <c r="BX86" s="215">
        <f t="shared" si="84"/>
        <v>0</v>
      </c>
      <c r="BY86" s="215">
        <v>420000.00000000006</v>
      </c>
      <c r="BZ86" s="215">
        <f t="shared" si="85"/>
        <v>10500000000.000002</v>
      </c>
      <c r="CA86" s="215">
        <f t="shared" si="105"/>
        <v>0</v>
      </c>
      <c r="CB86" s="215">
        <f t="shared" si="86"/>
        <v>0</v>
      </c>
      <c r="CC86" s="215">
        <f t="shared" si="106"/>
        <v>1680000</v>
      </c>
      <c r="CD86" s="215">
        <f t="shared" si="106"/>
        <v>42000000000</v>
      </c>
      <c r="CE86" s="219">
        <f t="shared" si="106"/>
        <v>0</v>
      </c>
      <c r="CF86" s="219">
        <f t="shared" si="87"/>
        <v>0</v>
      </c>
      <c r="CG86" s="241">
        <f t="shared" si="107"/>
        <v>0</v>
      </c>
      <c r="CH86" s="241">
        <f t="shared" si="107"/>
        <v>0</v>
      </c>
      <c r="CI86" s="241">
        <f t="shared" si="108"/>
        <v>0</v>
      </c>
      <c r="CJ86" s="241"/>
      <c r="CK86" s="241"/>
      <c r="CL86" s="241"/>
      <c r="CM86" s="241"/>
    </row>
    <row r="87" spans="1:91" ht="18" x14ac:dyDescent="0.35">
      <c r="A87" s="20" t="s">
        <v>11</v>
      </c>
      <c r="B87" s="20">
        <v>13010223</v>
      </c>
      <c r="C87" s="5" t="s">
        <v>233</v>
      </c>
      <c r="D87" s="6" t="s">
        <v>53</v>
      </c>
      <c r="E87" s="6">
        <v>12</v>
      </c>
      <c r="F87" s="6">
        <v>100</v>
      </c>
      <c r="G87" s="7">
        <v>670000</v>
      </c>
      <c r="H87" s="8">
        <f t="shared" si="88"/>
        <v>6700</v>
      </c>
      <c r="I87" s="12">
        <f t="shared" si="109"/>
        <v>5760</v>
      </c>
      <c r="J87" s="13">
        <f t="shared" si="54"/>
        <v>69120</v>
      </c>
      <c r="K87" s="14">
        <v>6912000</v>
      </c>
      <c r="L87" s="14">
        <f t="shared" si="55"/>
        <v>46310400000</v>
      </c>
      <c r="M87" s="218">
        <f t="shared" si="56"/>
        <v>5000</v>
      </c>
      <c r="N87" s="218">
        <f t="shared" si="56"/>
        <v>60000</v>
      </c>
      <c r="O87" s="230">
        <v>6000000</v>
      </c>
      <c r="P87" s="17">
        <f t="shared" si="57"/>
        <v>40200000000</v>
      </c>
      <c r="Q87" s="237">
        <v>0</v>
      </c>
      <c r="R87" s="8">
        <f t="shared" si="58"/>
        <v>0</v>
      </c>
      <c r="S87" s="212">
        <f t="shared" si="59"/>
        <v>6000000</v>
      </c>
      <c r="T87" s="212">
        <f t="shared" si="60"/>
        <v>40200000000</v>
      </c>
      <c r="U87" s="215">
        <v>300000</v>
      </c>
      <c r="V87" s="215">
        <f t="shared" si="61"/>
        <v>2010000000</v>
      </c>
      <c r="W87" s="215">
        <f t="shared" si="89"/>
        <v>0</v>
      </c>
      <c r="X87" s="215">
        <f t="shared" si="62"/>
        <v>0</v>
      </c>
      <c r="Y87" s="221">
        <v>420000.00000000006</v>
      </c>
      <c r="Z87" s="221">
        <f t="shared" si="63"/>
        <v>2814000000.0000005</v>
      </c>
      <c r="AA87" s="221">
        <f t="shared" si="90"/>
        <v>0</v>
      </c>
      <c r="AB87" s="221">
        <f t="shared" si="64"/>
        <v>0</v>
      </c>
      <c r="AC87" s="215">
        <v>420000.00000000006</v>
      </c>
      <c r="AD87" s="215">
        <f t="shared" si="65"/>
        <v>2814000000.0000005</v>
      </c>
      <c r="AE87" s="215">
        <f t="shared" si="91"/>
        <v>0</v>
      </c>
      <c r="AF87" s="215">
        <f t="shared" si="66"/>
        <v>0</v>
      </c>
      <c r="AG87" s="215">
        <f t="shared" si="92"/>
        <v>1140000</v>
      </c>
      <c r="AH87" s="215">
        <f t="shared" si="92"/>
        <v>7638000000.000001</v>
      </c>
      <c r="AI87" s="215">
        <f t="shared" si="92"/>
        <v>0</v>
      </c>
      <c r="AJ87" s="215">
        <f t="shared" si="67"/>
        <v>0</v>
      </c>
      <c r="AK87" s="214">
        <v>420000.00000000006</v>
      </c>
      <c r="AL87" s="215">
        <f t="shared" si="68"/>
        <v>2814000000.0000005</v>
      </c>
      <c r="AM87" s="215">
        <f t="shared" si="93"/>
        <v>0</v>
      </c>
      <c r="AN87" s="215">
        <f t="shared" si="69"/>
        <v>0</v>
      </c>
      <c r="AO87" s="215">
        <v>480000</v>
      </c>
      <c r="AP87" s="215">
        <f t="shared" si="70"/>
        <v>3216000000</v>
      </c>
      <c r="AQ87" s="215">
        <f t="shared" si="94"/>
        <v>0</v>
      </c>
      <c r="AR87" s="215">
        <f t="shared" si="71"/>
        <v>0</v>
      </c>
      <c r="AS87" s="215">
        <v>360000</v>
      </c>
      <c r="AT87" s="215">
        <f t="shared" si="72"/>
        <v>2412000000</v>
      </c>
      <c r="AU87" s="215">
        <f t="shared" si="95"/>
        <v>0</v>
      </c>
      <c r="AV87" s="215">
        <f t="shared" si="73"/>
        <v>0</v>
      </c>
      <c r="AW87" s="215">
        <f t="shared" si="96"/>
        <v>1260000</v>
      </c>
      <c r="AX87" s="215">
        <f t="shared" si="96"/>
        <v>8442000000</v>
      </c>
      <c r="AY87" s="215">
        <f t="shared" si="96"/>
        <v>0</v>
      </c>
      <c r="AZ87" s="215">
        <f t="shared" si="74"/>
        <v>0</v>
      </c>
      <c r="BA87" s="215">
        <v>660000</v>
      </c>
      <c r="BB87" s="215">
        <f t="shared" si="75"/>
        <v>4422000000</v>
      </c>
      <c r="BC87" s="215">
        <f t="shared" si="97"/>
        <v>0</v>
      </c>
      <c r="BD87" s="215">
        <f t="shared" si="76"/>
        <v>0</v>
      </c>
      <c r="BE87" s="214">
        <v>660000</v>
      </c>
      <c r="BF87" s="215">
        <f t="shared" si="77"/>
        <v>4422000000</v>
      </c>
      <c r="BG87" s="215">
        <f t="shared" si="98"/>
        <v>0</v>
      </c>
      <c r="BH87" s="215">
        <f t="shared" si="78"/>
        <v>0</v>
      </c>
      <c r="BI87" s="215">
        <v>600000</v>
      </c>
      <c r="BJ87" s="215">
        <f t="shared" si="79"/>
        <v>4020000000</v>
      </c>
      <c r="BK87" s="215">
        <f t="shared" si="99"/>
        <v>0</v>
      </c>
      <c r="BL87" s="215">
        <f t="shared" si="80"/>
        <v>0</v>
      </c>
      <c r="BM87" s="215">
        <f t="shared" si="100"/>
        <v>1920000</v>
      </c>
      <c r="BN87" s="215">
        <f t="shared" si="100"/>
        <v>12864000000</v>
      </c>
      <c r="BO87" s="215">
        <f t="shared" si="101"/>
        <v>0</v>
      </c>
      <c r="BP87" s="215">
        <f t="shared" si="102"/>
        <v>0</v>
      </c>
      <c r="BQ87" s="215">
        <v>660000</v>
      </c>
      <c r="BR87" s="215">
        <f t="shared" si="81"/>
        <v>4422000000</v>
      </c>
      <c r="BS87" s="215">
        <f t="shared" si="103"/>
        <v>0</v>
      </c>
      <c r="BT87" s="215">
        <f t="shared" si="82"/>
        <v>0</v>
      </c>
      <c r="BU87" s="215">
        <v>600000</v>
      </c>
      <c r="BV87" s="215">
        <f t="shared" si="83"/>
        <v>4020000000</v>
      </c>
      <c r="BW87" s="215">
        <f t="shared" si="104"/>
        <v>0</v>
      </c>
      <c r="BX87" s="215">
        <f t="shared" si="84"/>
        <v>0</v>
      </c>
      <c r="BY87" s="215">
        <v>420000.00000000006</v>
      </c>
      <c r="BZ87" s="215">
        <f t="shared" si="85"/>
        <v>2814000000.0000005</v>
      </c>
      <c r="CA87" s="215">
        <f t="shared" si="105"/>
        <v>0</v>
      </c>
      <c r="CB87" s="215">
        <f t="shared" si="86"/>
        <v>0</v>
      </c>
      <c r="CC87" s="215">
        <f t="shared" si="106"/>
        <v>1680000</v>
      </c>
      <c r="CD87" s="215">
        <f t="shared" si="106"/>
        <v>11256000000</v>
      </c>
      <c r="CE87" s="219">
        <f t="shared" si="106"/>
        <v>0</v>
      </c>
      <c r="CF87" s="219">
        <f t="shared" si="87"/>
        <v>0</v>
      </c>
      <c r="CG87" s="241">
        <f t="shared" si="107"/>
        <v>0</v>
      </c>
      <c r="CH87" s="241">
        <f t="shared" si="107"/>
        <v>0</v>
      </c>
      <c r="CI87" s="241">
        <f t="shared" si="108"/>
        <v>0</v>
      </c>
      <c r="CJ87" s="241"/>
      <c r="CK87" s="241"/>
      <c r="CL87" s="241"/>
      <c r="CM87" s="241"/>
    </row>
    <row r="88" spans="1:91" ht="18" x14ac:dyDescent="0.35">
      <c r="A88" s="20" t="s">
        <v>11</v>
      </c>
      <c r="B88" s="20">
        <v>13010234</v>
      </c>
      <c r="C88" s="5" t="s">
        <v>342</v>
      </c>
      <c r="D88" s="6" t="s">
        <v>54</v>
      </c>
      <c r="E88" s="6">
        <v>12</v>
      </c>
      <c r="F88" s="6">
        <v>5</v>
      </c>
      <c r="G88" s="7">
        <v>792000</v>
      </c>
      <c r="H88" s="8">
        <f t="shared" si="88"/>
        <v>158400</v>
      </c>
      <c r="I88" s="12">
        <f t="shared" si="109"/>
        <v>1800</v>
      </c>
      <c r="J88" s="13">
        <f t="shared" si="54"/>
        <v>21600</v>
      </c>
      <c r="K88" s="14">
        <v>108000</v>
      </c>
      <c r="L88" s="14">
        <f t="shared" si="55"/>
        <v>17107200000</v>
      </c>
      <c r="M88" s="218">
        <f t="shared" si="56"/>
        <v>0</v>
      </c>
      <c r="N88" s="218">
        <f t="shared" si="56"/>
        <v>0</v>
      </c>
      <c r="O88" s="230"/>
      <c r="P88" s="17">
        <f t="shared" si="57"/>
        <v>0</v>
      </c>
      <c r="Q88" s="237">
        <v>0</v>
      </c>
      <c r="R88" s="8">
        <f t="shared" si="58"/>
        <v>0</v>
      </c>
      <c r="S88" s="212">
        <f t="shared" si="59"/>
        <v>0</v>
      </c>
      <c r="T88" s="212">
        <f t="shared" si="60"/>
        <v>0</v>
      </c>
      <c r="U88" s="215">
        <v>0</v>
      </c>
      <c r="V88" s="215">
        <f t="shared" si="61"/>
        <v>0</v>
      </c>
      <c r="W88" s="215">
        <f t="shared" si="89"/>
        <v>0</v>
      </c>
      <c r="X88" s="215">
        <f t="shared" si="62"/>
        <v>0</v>
      </c>
      <c r="Y88" s="221">
        <v>0</v>
      </c>
      <c r="Z88" s="221">
        <f t="shared" si="63"/>
        <v>0</v>
      </c>
      <c r="AA88" s="221">
        <f t="shared" si="90"/>
        <v>0</v>
      </c>
      <c r="AB88" s="221">
        <f t="shared" si="64"/>
        <v>0</v>
      </c>
      <c r="AC88" s="215">
        <v>0</v>
      </c>
      <c r="AD88" s="215">
        <f t="shared" si="65"/>
        <v>0</v>
      </c>
      <c r="AE88" s="215">
        <f t="shared" si="91"/>
        <v>0</v>
      </c>
      <c r="AF88" s="215">
        <f t="shared" si="66"/>
        <v>0</v>
      </c>
      <c r="AG88" s="215">
        <f t="shared" si="92"/>
        <v>0</v>
      </c>
      <c r="AH88" s="215">
        <f t="shared" si="92"/>
        <v>0</v>
      </c>
      <c r="AI88" s="215">
        <f t="shared" si="92"/>
        <v>0</v>
      </c>
      <c r="AJ88" s="215">
        <f t="shared" si="67"/>
        <v>0</v>
      </c>
      <c r="AK88" s="214">
        <v>0</v>
      </c>
      <c r="AL88" s="215">
        <f t="shared" si="68"/>
        <v>0</v>
      </c>
      <c r="AM88" s="215">
        <f t="shared" si="93"/>
        <v>0</v>
      </c>
      <c r="AN88" s="215">
        <f t="shared" si="69"/>
        <v>0</v>
      </c>
      <c r="AO88" s="215">
        <v>0</v>
      </c>
      <c r="AP88" s="215">
        <f t="shared" si="70"/>
        <v>0</v>
      </c>
      <c r="AQ88" s="215">
        <f t="shared" si="94"/>
        <v>0</v>
      </c>
      <c r="AR88" s="215">
        <f t="shared" si="71"/>
        <v>0</v>
      </c>
      <c r="AS88" s="215">
        <v>0</v>
      </c>
      <c r="AT88" s="215">
        <f t="shared" si="72"/>
        <v>0</v>
      </c>
      <c r="AU88" s="215">
        <f t="shared" si="95"/>
        <v>0</v>
      </c>
      <c r="AV88" s="215">
        <f t="shared" si="73"/>
        <v>0</v>
      </c>
      <c r="AW88" s="215">
        <f t="shared" si="96"/>
        <v>0</v>
      </c>
      <c r="AX88" s="215">
        <f t="shared" si="96"/>
        <v>0</v>
      </c>
      <c r="AY88" s="215">
        <f t="shared" si="96"/>
        <v>0</v>
      </c>
      <c r="AZ88" s="215">
        <f t="shared" si="74"/>
        <v>0</v>
      </c>
      <c r="BA88" s="215">
        <v>0</v>
      </c>
      <c r="BB88" s="215">
        <f t="shared" si="75"/>
        <v>0</v>
      </c>
      <c r="BC88" s="215">
        <f t="shared" si="97"/>
        <v>0</v>
      </c>
      <c r="BD88" s="215">
        <f t="shared" si="76"/>
        <v>0</v>
      </c>
      <c r="BE88" s="214">
        <v>0</v>
      </c>
      <c r="BF88" s="215">
        <f t="shared" si="77"/>
        <v>0</v>
      </c>
      <c r="BG88" s="215">
        <f t="shared" si="98"/>
        <v>0</v>
      </c>
      <c r="BH88" s="215">
        <f t="shared" si="78"/>
        <v>0</v>
      </c>
      <c r="BI88" s="215">
        <v>0</v>
      </c>
      <c r="BJ88" s="215">
        <f t="shared" si="79"/>
        <v>0</v>
      </c>
      <c r="BK88" s="215">
        <f t="shared" si="99"/>
        <v>0</v>
      </c>
      <c r="BL88" s="215">
        <f t="shared" si="80"/>
        <v>0</v>
      </c>
      <c r="BM88" s="215">
        <f t="shared" si="100"/>
        <v>0</v>
      </c>
      <c r="BN88" s="215">
        <f t="shared" si="100"/>
        <v>0</v>
      </c>
      <c r="BO88" s="215">
        <f t="shared" si="101"/>
        <v>0</v>
      </c>
      <c r="BP88" s="215">
        <f t="shared" si="102"/>
        <v>0</v>
      </c>
      <c r="BQ88" s="215">
        <v>0</v>
      </c>
      <c r="BR88" s="215">
        <f t="shared" si="81"/>
        <v>0</v>
      </c>
      <c r="BS88" s="215">
        <f t="shared" si="103"/>
        <v>0</v>
      </c>
      <c r="BT88" s="215">
        <f t="shared" si="82"/>
        <v>0</v>
      </c>
      <c r="BU88" s="215">
        <v>0</v>
      </c>
      <c r="BV88" s="215">
        <f t="shared" si="83"/>
        <v>0</v>
      </c>
      <c r="BW88" s="215">
        <f t="shared" si="104"/>
        <v>0</v>
      </c>
      <c r="BX88" s="215">
        <f t="shared" si="84"/>
        <v>0</v>
      </c>
      <c r="BY88" s="215">
        <v>0</v>
      </c>
      <c r="BZ88" s="215">
        <f t="shared" si="85"/>
        <v>0</v>
      </c>
      <c r="CA88" s="215">
        <f t="shared" si="105"/>
        <v>0</v>
      </c>
      <c r="CB88" s="215">
        <f t="shared" si="86"/>
        <v>0</v>
      </c>
      <c r="CC88" s="215">
        <f t="shared" si="106"/>
        <v>0</v>
      </c>
      <c r="CD88" s="215">
        <f t="shared" si="106"/>
        <v>0</v>
      </c>
      <c r="CE88" s="219">
        <f t="shared" si="106"/>
        <v>0</v>
      </c>
      <c r="CF88" s="219">
        <f t="shared" si="87"/>
        <v>0</v>
      </c>
      <c r="CG88" s="241">
        <f t="shared" si="107"/>
        <v>0</v>
      </c>
      <c r="CH88" s="241">
        <f t="shared" si="107"/>
        <v>0</v>
      </c>
      <c r="CI88" s="241">
        <f t="shared" si="108"/>
        <v>0</v>
      </c>
      <c r="CJ88" s="241"/>
      <c r="CK88" s="241"/>
      <c r="CL88" s="241"/>
      <c r="CM88" s="241"/>
    </row>
    <row r="89" spans="1:91" ht="18" x14ac:dyDescent="0.35">
      <c r="A89" s="20" t="s">
        <v>11</v>
      </c>
      <c r="B89" s="20">
        <v>13010101</v>
      </c>
      <c r="C89" s="5" t="s">
        <v>343</v>
      </c>
      <c r="D89" s="6" t="s">
        <v>56</v>
      </c>
      <c r="E89" s="6">
        <v>12</v>
      </c>
      <c r="F89" s="6">
        <v>100</v>
      </c>
      <c r="G89" s="7">
        <v>170000</v>
      </c>
      <c r="H89" s="8">
        <f t="shared" si="88"/>
        <v>1700</v>
      </c>
      <c r="I89" s="12">
        <f t="shared" si="109"/>
        <v>21600</v>
      </c>
      <c r="J89" s="13">
        <f t="shared" si="54"/>
        <v>259200</v>
      </c>
      <c r="K89" s="14">
        <v>25920000</v>
      </c>
      <c r="L89" s="14">
        <f t="shared" si="55"/>
        <v>44064000000</v>
      </c>
      <c r="M89" s="218">
        <f t="shared" si="56"/>
        <v>15000</v>
      </c>
      <c r="N89" s="218">
        <f t="shared" si="56"/>
        <v>180000</v>
      </c>
      <c r="O89" s="230">
        <v>18000000</v>
      </c>
      <c r="P89" s="17">
        <f t="shared" si="57"/>
        <v>30600000000</v>
      </c>
      <c r="Q89" s="237">
        <v>0</v>
      </c>
      <c r="R89" s="8">
        <f t="shared" si="58"/>
        <v>0</v>
      </c>
      <c r="S89" s="212">
        <f t="shared" si="59"/>
        <v>18000000</v>
      </c>
      <c r="T89" s="212">
        <f t="shared" si="60"/>
        <v>30600000000</v>
      </c>
      <c r="U89" s="215">
        <v>900000</v>
      </c>
      <c r="V89" s="215">
        <f t="shared" si="61"/>
        <v>1530000000</v>
      </c>
      <c r="W89" s="215">
        <f t="shared" si="89"/>
        <v>0</v>
      </c>
      <c r="X89" s="215">
        <f t="shared" si="62"/>
        <v>0</v>
      </c>
      <c r="Y89" s="221">
        <v>1260000.0000000002</v>
      </c>
      <c r="Z89" s="221">
        <f t="shared" si="63"/>
        <v>2142000000.0000005</v>
      </c>
      <c r="AA89" s="221">
        <f t="shared" si="90"/>
        <v>0</v>
      </c>
      <c r="AB89" s="221">
        <f t="shared" si="64"/>
        <v>0</v>
      </c>
      <c r="AC89" s="215">
        <v>1260000.0000000002</v>
      </c>
      <c r="AD89" s="215">
        <f t="shared" si="65"/>
        <v>2142000000.0000005</v>
      </c>
      <c r="AE89" s="215">
        <f t="shared" si="91"/>
        <v>0</v>
      </c>
      <c r="AF89" s="215">
        <f t="shared" si="66"/>
        <v>0</v>
      </c>
      <c r="AG89" s="215">
        <f t="shared" si="92"/>
        <v>3420000.0000000005</v>
      </c>
      <c r="AH89" s="215">
        <f t="shared" si="92"/>
        <v>5814000000.000001</v>
      </c>
      <c r="AI89" s="215">
        <f t="shared" si="92"/>
        <v>0</v>
      </c>
      <c r="AJ89" s="215">
        <f t="shared" si="67"/>
        <v>0</v>
      </c>
      <c r="AK89" s="214">
        <v>1260000.0000000002</v>
      </c>
      <c r="AL89" s="215">
        <f t="shared" si="68"/>
        <v>2142000000.0000005</v>
      </c>
      <c r="AM89" s="215">
        <f t="shared" si="93"/>
        <v>0</v>
      </c>
      <c r="AN89" s="215">
        <f t="shared" si="69"/>
        <v>0</v>
      </c>
      <c r="AO89" s="215">
        <v>1440000</v>
      </c>
      <c r="AP89" s="215">
        <f t="shared" si="70"/>
        <v>2448000000</v>
      </c>
      <c r="AQ89" s="215">
        <f t="shared" si="94"/>
        <v>0</v>
      </c>
      <c r="AR89" s="215">
        <f t="shared" si="71"/>
        <v>0</v>
      </c>
      <c r="AS89" s="215">
        <v>1080000</v>
      </c>
      <c r="AT89" s="215">
        <f t="shared" si="72"/>
        <v>1836000000</v>
      </c>
      <c r="AU89" s="215">
        <f t="shared" si="95"/>
        <v>0</v>
      </c>
      <c r="AV89" s="215">
        <f t="shared" si="73"/>
        <v>0</v>
      </c>
      <c r="AW89" s="215">
        <f t="shared" si="96"/>
        <v>3780000</v>
      </c>
      <c r="AX89" s="215">
        <f t="shared" si="96"/>
        <v>6426000000</v>
      </c>
      <c r="AY89" s="215">
        <f t="shared" si="96"/>
        <v>0</v>
      </c>
      <c r="AZ89" s="215">
        <f t="shared" si="74"/>
        <v>0</v>
      </c>
      <c r="BA89" s="215">
        <v>1980000</v>
      </c>
      <c r="BB89" s="215">
        <f t="shared" si="75"/>
        <v>3366000000</v>
      </c>
      <c r="BC89" s="215">
        <f t="shared" si="97"/>
        <v>0</v>
      </c>
      <c r="BD89" s="215">
        <f t="shared" si="76"/>
        <v>0</v>
      </c>
      <c r="BE89" s="214">
        <v>1980000</v>
      </c>
      <c r="BF89" s="215">
        <f t="shared" si="77"/>
        <v>3366000000</v>
      </c>
      <c r="BG89" s="215">
        <f t="shared" si="98"/>
        <v>0</v>
      </c>
      <c r="BH89" s="215">
        <f t="shared" si="78"/>
        <v>0</v>
      </c>
      <c r="BI89" s="215">
        <v>1800000</v>
      </c>
      <c r="BJ89" s="215">
        <f t="shared" si="79"/>
        <v>3060000000</v>
      </c>
      <c r="BK89" s="215">
        <f t="shared" si="99"/>
        <v>0</v>
      </c>
      <c r="BL89" s="215">
        <f t="shared" si="80"/>
        <v>0</v>
      </c>
      <c r="BM89" s="215">
        <f t="shared" si="100"/>
        <v>5760000</v>
      </c>
      <c r="BN89" s="215">
        <f t="shared" si="100"/>
        <v>9792000000</v>
      </c>
      <c r="BO89" s="215">
        <f t="shared" si="101"/>
        <v>0</v>
      </c>
      <c r="BP89" s="215">
        <f t="shared" si="102"/>
        <v>0</v>
      </c>
      <c r="BQ89" s="215">
        <v>1980000</v>
      </c>
      <c r="BR89" s="215">
        <f t="shared" si="81"/>
        <v>3366000000</v>
      </c>
      <c r="BS89" s="215">
        <f t="shared" si="103"/>
        <v>0</v>
      </c>
      <c r="BT89" s="215">
        <f t="shared" si="82"/>
        <v>0</v>
      </c>
      <c r="BU89" s="215">
        <v>1800000</v>
      </c>
      <c r="BV89" s="215">
        <f t="shared" si="83"/>
        <v>3060000000</v>
      </c>
      <c r="BW89" s="215">
        <f t="shared" si="104"/>
        <v>0</v>
      </c>
      <c r="BX89" s="215">
        <f t="shared" si="84"/>
        <v>0</v>
      </c>
      <c r="BY89" s="215">
        <v>1260000.0000000002</v>
      </c>
      <c r="BZ89" s="215">
        <f t="shared" si="85"/>
        <v>2142000000.0000005</v>
      </c>
      <c r="CA89" s="215">
        <f t="shared" si="105"/>
        <v>0</v>
      </c>
      <c r="CB89" s="215">
        <f t="shared" si="86"/>
        <v>0</v>
      </c>
      <c r="CC89" s="215">
        <f t="shared" si="106"/>
        <v>5040000</v>
      </c>
      <c r="CD89" s="215">
        <f t="shared" si="106"/>
        <v>8568000000</v>
      </c>
      <c r="CE89" s="219">
        <f t="shared" si="106"/>
        <v>0</v>
      </c>
      <c r="CF89" s="219">
        <f t="shared" si="87"/>
        <v>0</v>
      </c>
      <c r="CG89" s="241">
        <f t="shared" si="107"/>
        <v>0</v>
      </c>
      <c r="CH89" s="241">
        <f t="shared" si="107"/>
        <v>0</v>
      </c>
      <c r="CI89" s="241">
        <f t="shared" si="108"/>
        <v>0</v>
      </c>
      <c r="CJ89" s="241"/>
      <c r="CK89" s="241"/>
      <c r="CL89" s="241"/>
      <c r="CM89" s="241"/>
    </row>
    <row r="90" spans="1:91" ht="18" x14ac:dyDescent="0.35">
      <c r="A90" s="20" t="s">
        <v>11</v>
      </c>
      <c r="B90" s="20">
        <v>13020260</v>
      </c>
      <c r="C90" s="5" t="s">
        <v>344</v>
      </c>
      <c r="D90" s="6" t="s">
        <v>57</v>
      </c>
      <c r="E90" s="6">
        <v>12</v>
      </c>
      <c r="F90" s="6">
        <v>30</v>
      </c>
      <c r="G90" s="7">
        <v>217590</v>
      </c>
      <c r="H90" s="8">
        <f t="shared" si="88"/>
        <v>7253</v>
      </c>
      <c r="I90" s="12">
        <f t="shared" si="109"/>
        <v>6000</v>
      </c>
      <c r="J90" s="13">
        <f t="shared" si="54"/>
        <v>72000</v>
      </c>
      <c r="K90" s="14">
        <v>2160000</v>
      </c>
      <c r="L90" s="14">
        <f t="shared" si="55"/>
        <v>15666480000</v>
      </c>
      <c r="M90" s="218">
        <f t="shared" si="56"/>
        <v>0</v>
      </c>
      <c r="N90" s="218">
        <f t="shared" si="56"/>
        <v>0</v>
      </c>
      <c r="O90" s="233">
        <v>0</v>
      </c>
      <c r="P90" s="17">
        <f t="shared" si="57"/>
        <v>0</v>
      </c>
      <c r="Q90" s="237">
        <v>0.33</v>
      </c>
      <c r="R90" s="8">
        <f t="shared" si="58"/>
        <v>0</v>
      </c>
      <c r="S90" s="212">
        <f t="shared" si="59"/>
        <v>0</v>
      </c>
      <c r="T90" s="212">
        <f t="shared" si="60"/>
        <v>0</v>
      </c>
      <c r="U90" s="215">
        <v>0</v>
      </c>
      <c r="V90" s="215">
        <f t="shared" si="61"/>
        <v>0</v>
      </c>
      <c r="W90" s="215">
        <f t="shared" si="89"/>
        <v>0</v>
      </c>
      <c r="X90" s="215">
        <f t="shared" si="62"/>
        <v>0</v>
      </c>
      <c r="Y90" s="221">
        <v>0</v>
      </c>
      <c r="Z90" s="221">
        <f t="shared" si="63"/>
        <v>0</v>
      </c>
      <c r="AA90" s="221">
        <f t="shared" si="90"/>
        <v>0</v>
      </c>
      <c r="AB90" s="221">
        <f t="shared" si="64"/>
        <v>0</v>
      </c>
      <c r="AC90" s="215">
        <v>0</v>
      </c>
      <c r="AD90" s="215">
        <f t="shared" si="65"/>
        <v>0</v>
      </c>
      <c r="AE90" s="215">
        <f t="shared" si="91"/>
        <v>0</v>
      </c>
      <c r="AF90" s="215">
        <f t="shared" si="66"/>
        <v>0</v>
      </c>
      <c r="AG90" s="215">
        <f t="shared" si="92"/>
        <v>0</v>
      </c>
      <c r="AH90" s="215">
        <f t="shared" si="92"/>
        <v>0</v>
      </c>
      <c r="AI90" s="215">
        <f t="shared" si="92"/>
        <v>0</v>
      </c>
      <c r="AJ90" s="215">
        <f t="shared" si="67"/>
        <v>0</v>
      </c>
      <c r="AK90" s="214">
        <v>0</v>
      </c>
      <c r="AL90" s="215">
        <f t="shared" si="68"/>
        <v>0</v>
      </c>
      <c r="AM90" s="215">
        <f t="shared" si="93"/>
        <v>0</v>
      </c>
      <c r="AN90" s="215">
        <f t="shared" si="69"/>
        <v>0</v>
      </c>
      <c r="AO90" s="215">
        <v>0</v>
      </c>
      <c r="AP90" s="215">
        <f t="shared" si="70"/>
        <v>0</v>
      </c>
      <c r="AQ90" s="215">
        <f t="shared" si="94"/>
        <v>0</v>
      </c>
      <c r="AR90" s="215">
        <f t="shared" si="71"/>
        <v>0</v>
      </c>
      <c r="AS90" s="215">
        <v>0</v>
      </c>
      <c r="AT90" s="215">
        <f t="shared" si="72"/>
        <v>0</v>
      </c>
      <c r="AU90" s="215">
        <f t="shared" si="95"/>
        <v>0</v>
      </c>
      <c r="AV90" s="215">
        <f t="shared" si="73"/>
        <v>0</v>
      </c>
      <c r="AW90" s="215">
        <f t="shared" si="96"/>
        <v>0</v>
      </c>
      <c r="AX90" s="215">
        <f t="shared" si="96"/>
        <v>0</v>
      </c>
      <c r="AY90" s="215">
        <f t="shared" si="96"/>
        <v>0</v>
      </c>
      <c r="AZ90" s="215">
        <f t="shared" si="74"/>
        <v>0</v>
      </c>
      <c r="BA90" s="215">
        <v>0</v>
      </c>
      <c r="BB90" s="215">
        <f t="shared" si="75"/>
        <v>0</v>
      </c>
      <c r="BC90" s="215">
        <f t="shared" si="97"/>
        <v>0</v>
      </c>
      <c r="BD90" s="215">
        <f t="shared" si="76"/>
        <v>0</v>
      </c>
      <c r="BE90" s="214">
        <v>0</v>
      </c>
      <c r="BF90" s="215">
        <f t="shared" si="77"/>
        <v>0</v>
      </c>
      <c r="BG90" s="215">
        <f t="shared" si="98"/>
        <v>0</v>
      </c>
      <c r="BH90" s="215">
        <f t="shared" si="78"/>
        <v>0</v>
      </c>
      <c r="BI90" s="215">
        <v>0</v>
      </c>
      <c r="BJ90" s="215">
        <f t="shared" si="79"/>
        <v>0</v>
      </c>
      <c r="BK90" s="215">
        <f t="shared" si="99"/>
        <v>0</v>
      </c>
      <c r="BL90" s="215">
        <f t="shared" si="80"/>
        <v>0</v>
      </c>
      <c r="BM90" s="215">
        <f t="shared" si="100"/>
        <v>0</v>
      </c>
      <c r="BN90" s="215">
        <f t="shared" si="100"/>
        <v>0</v>
      </c>
      <c r="BO90" s="215">
        <f t="shared" si="101"/>
        <v>0</v>
      </c>
      <c r="BP90" s="215">
        <f t="shared" si="102"/>
        <v>0</v>
      </c>
      <c r="BQ90" s="215">
        <v>0</v>
      </c>
      <c r="BR90" s="215">
        <f t="shared" si="81"/>
        <v>0</v>
      </c>
      <c r="BS90" s="215">
        <f t="shared" si="103"/>
        <v>0</v>
      </c>
      <c r="BT90" s="215">
        <f t="shared" si="82"/>
        <v>0</v>
      </c>
      <c r="BU90" s="215">
        <v>0</v>
      </c>
      <c r="BV90" s="215">
        <f t="shared" si="83"/>
        <v>0</v>
      </c>
      <c r="BW90" s="215">
        <f t="shared" si="104"/>
        <v>0</v>
      </c>
      <c r="BX90" s="215">
        <f t="shared" si="84"/>
        <v>0</v>
      </c>
      <c r="BY90" s="215">
        <v>0</v>
      </c>
      <c r="BZ90" s="215">
        <f t="shared" si="85"/>
        <v>0</v>
      </c>
      <c r="CA90" s="215">
        <f t="shared" si="105"/>
        <v>0</v>
      </c>
      <c r="CB90" s="215">
        <f t="shared" si="86"/>
        <v>0</v>
      </c>
      <c r="CC90" s="215">
        <f t="shared" si="106"/>
        <v>0</v>
      </c>
      <c r="CD90" s="215">
        <f t="shared" si="106"/>
        <v>0</v>
      </c>
      <c r="CE90" s="219">
        <f t="shared" si="106"/>
        <v>0</v>
      </c>
      <c r="CF90" s="219">
        <f t="shared" si="87"/>
        <v>0</v>
      </c>
      <c r="CG90" s="241">
        <f t="shared" si="107"/>
        <v>0</v>
      </c>
      <c r="CH90" s="241">
        <f t="shared" si="107"/>
        <v>0</v>
      </c>
      <c r="CI90" s="241">
        <f t="shared" si="108"/>
        <v>0</v>
      </c>
      <c r="CJ90" s="241"/>
      <c r="CK90" s="241"/>
      <c r="CL90" s="241"/>
      <c r="CM90" s="241"/>
    </row>
    <row r="91" spans="1:91" ht="21" customHeight="1" x14ac:dyDescent="0.35">
      <c r="A91" s="20" t="s">
        <v>11</v>
      </c>
      <c r="B91" s="20">
        <v>13020261</v>
      </c>
      <c r="C91" s="5" t="s">
        <v>345</v>
      </c>
      <c r="D91" s="6" t="s">
        <v>57</v>
      </c>
      <c r="E91" s="6">
        <v>12</v>
      </c>
      <c r="F91" s="6">
        <v>30</v>
      </c>
      <c r="G91" s="7">
        <v>362580</v>
      </c>
      <c r="H91" s="8">
        <f t="shared" si="88"/>
        <v>12086</v>
      </c>
      <c r="I91" s="12">
        <f t="shared" si="109"/>
        <v>10080</v>
      </c>
      <c r="J91" s="13">
        <f t="shared" si="54"/>
        <v>120960</v>
      </c>
      <c r="K91" s="14">
        <v>3628800</v>
      </c>
      <c r="L91" s="14">
        <f t="shared" si="55"/>
        <v>43857676800</v>
      </c>
      <c r="M91" s="218">
        <f t="shared" si="56"/>
        <v>0</v>
      </c>
      <c r="N91" s="218">
        <f t="shared" si="56"/>
        <v>0</v>
      </c>
      <c r="O91" s="233">
        <v>0</v>
      </c>
      <c r="P91" s="17">
        <f t="shared" si="57"/>
        <v>0</v>
      </c>
      <c r="Q91" s="237">
        <v>1</v>
      </c>
      <c r="R91" s="8">
        <f t="shared" si="58"/>
        <v>0</v>
      </c>
      <c r="S91" s="212">
        <f t="shared" si="59"/>
        <v>0</v>
      </c>
      <c r="T91" s="212">
        <f t="shared" si="60"/>
        <v>0</v>
      </c>
      <c r="U91" s="215">
        <v>0</v>
      </c>
      <c r="V91" s="215">
        <f t="shared" si="61"/>
        <v>0</v>
      </c>
      <c r="W91" s="215">
        <f t="shared" si="89"/>
        <v>0</v>
      </c>
      <c r="X91" s="215">
        <f t="shared" si="62"/>
        <v>0</v>
      </c>
      <c r="Y91" s="221">
        <v>0</v>
      </c>
      <c r="Z91" s="221">
        <f t="shared" si="63"/>
        <v>0</v>
      </c>
      <c r="AA91" s="221">
        <f t="shared" si="90"/>
        <v>0</v>
      </c>
      <c r="AB91" s="221">
        <f t="shared" si="64"/>
        <v>0</v>
      </c>
      <c r="AC91" s="215">
        <v>0</v>
      </c>
      <c r="AD91" s="215">
        <f t="shared" si="65"/>
        <v>0</v>
      </c>
      <c r="AE91" s="215">
        <f t="shared" si="91"/>
        <v>0</v>
      </c>
      <c r="AF91" s="215">
        <f t="shared" si="66"/>
        <v>0</v>
      </c>
      <c r="AG91" s="215">
        <f t="shared" si="92"/>
        <v>0</v>
      </c>
      <c r="AH91" s="215">
        <f t="shared" si="92"/>
        <v>0</v>
      </c>
      <c r="AI91" s="215">
        <f t="shared" si="92"/>
        <v>0</v>
      </c>
      <c r="AJ91" s="215">
        <f t="shared" si="67"/>
        <v>0</v>
      </c>
      <c r="AK91" s="214">
        <v>0</v>
      </c>
      <c r="AL91" s="215">
        <f t="shared" si="68"/>
        <v>0</v>
      </c>
      <c r="AM91" s="215">
        <f t="shared" si="93"/>
        <v>0</v>
      </c>
      <c r="AN91" s="215">
        <f t="shared" si="69"/>
        <v>0</v>
      </c>
      <c r="AO91" s="215">
        <v>0</v>
      </c>
      <c r="AP91" s="215">
        <f t="shared" si="70"/>
        <v>0</v>
      </c>
      <c r="AQ91" s="215">
        <f t="shared" si="94"/>
        <v>0</v>
      </c>
      <c r="AR91" s="215">
        <f t="shared" si="71"/>
        <v>0</v>
      </c>
      <c r="AS91" s="215">
        <v>0</v>
      </c>
      <c r="AT91" s="215">
        <f t="shared" si="72"/>
        <v>0</v>
      </c>
      <c r="AU91" s="215">
        <f t="shared" si="95"/>
        <v>0</v>
      </c>
      <c r="AV91" s="215">
        <f t="shared" si="73"/>
        <v>0</v>
      </c>
      <c r="AW91" s="215">
        <f t="shared" si="96"/>
        <v>0</v>
      </c>
      <c r="AX91" s="215">
        <f t="shared" si="96"/>
        <v>0</v>
      </c>
      <c r="AY91" s="215">
        <f t="shared" si="96"/>
        <v>0</v>
      </c>
      <c r="AZ91" s="215">
        <f t="shared" si="74"/>
        <v>0</v>
      </c>
      <c r="BA91" s="215">
        <v>0</v>
      </c>
      <c r="BB91" s="215">
        <f t="shared" si="75"/>
        <v>0</v>
      </c>
      <c r="BC91" s="215">
        <f t="shared" si="97"/>
        <v>0</v>
      </c>
      <c r="BD91" s="215">
        <f t="shared" si="76"/>
        <v>0</v>
      </c>
      <c r="BE91" s="214">
        <v>0</v>
      </c>
      <c r="BF91" s="215">
        <f t="shared" si="77"/>
        <v>0</v>
      </c>
      <c r="BG91" s="215">
        <f t="shared" si="98"/>
        <v>0</v>
      </c>
      <c r="BH91" s="215">
        <f t="shared" si="78"/>
        <v>0</v>
      </c>
      <c r="BI91" s="215">
        <v>0</v>
      </c>
      <c r="BJ91" s="215">
        <f t="shared" si="79"/>
        <v>0</v>
      </c>
      <c r="BK91" s="215">
        <f t="shared" si="99"/>
        <v>0</v>
      </c>
      <c r="BL91" s="215">
        <f t="shared" si="80"/>
        <v>0</v>
      </c>
      <c r="BM91" s="215">
        <f t="shared" si="100"/>
        <v>0</v>
      </c>
      <c r="BN91" s="215">
        <f t="shared" si="100"/>
        <v>0</v>
      </c>
      <c r="BO91" s="215">
        <f t="shared" si="101"/>
        <v>0</v>
      </c>
      <c r="BP91" s="215">
        <f t="shared" si="102"/>
        <v>0</v>
      </c>
      <c r="BQ91" s="215">
        <v>0</v>
      </c>
      <c r="BR91" s="215">
        <f t="shared" si="81"/>
        <v>0</v>
      </c>
      <c r="BS91" s="215">
        <f t="shared" si="103"/>
        <v>0</v>
      </c>
      <c r="BT91" s="215">
        <f t="shared" si="82"/>
        <v>0</v>
      </c>
      <c r="BU91" s="215">
        <v>0</v>
      </c>
      <c r="BV91" s="215">
        <f t="shared" si="83"/>
        <v>0</v>
      </c>
      <c r="BW91" s="215">
        <f t="shared" si="104"/>
        <v>0</v>
      </c>
      <c r="BX91" s="215">
        <f t="shared" si="84"/>
        <v>0</v>
      </c>
      <c r="BY91" s="215">
        <v>0</v>
      </c>
      <c r="BZ91" s="215">
        <f t="shared" si="85"/>
        <v>0</v>
      </c>
      <c r="CA91" s="215">
        <f t="shared" si="105"/>
        <v>0</v>
      </c>
      <c r="CB91" s="215">
        <f t="shared" si="86"/>
        <v>0</v>
      </c>
      <c r="CC91" s="215">
        <f t="shared" si="106"/>
        <v>0</v>
      </c>
      <c r="CD91" s="215">
        <f t="shared" si="106"/>
        <v>0</v>
      </c>
      <c r="CE91" s="219">
        <f t="shared" si="106"/>
        <v>0</v>
      </c>
      <c r="CF91" s="219">
        <f t="shared" si="87"/>
        <v>0</v>
      </c>
      <c r="CG91" s="241">
        <f t="shared" si="107"/>
        <v>0</v>
      </c>
      <c r="CH91" s="241">
        <f t="shared" si="107"/>
        <v>0</v>
      </c>
      <c r="CI91" s="241">
        <f t="shared" si="108"/>
        <v>0</v>
      </c>
      <c r="CJ91" s="241"/>
      <c r="CK91" s="241"/>
      <c r="CL91" s="241"/>
      <c r="CM91" s="241"/>
    </row>
    <row r="92" spans="1:91" ht="18" x14ac:dyDescent="0.35">
      <c r="A92" s="20" t="s">
        <v>11</v>
      </c>
      <c r="B92" s="20">
        <v>13020254</v>
      </c>
      <c r="C92" s="5" t="s">
        <v>234</v>
      </c>
      <c r="D92" s="6" t="s">
        <v>59</v>
      </c>
      <c r="E92" s="6">
        <v>12</v>
      </c>
      <c r="F92" s="6">
        <v>30</v>
      </c>
      <c r="G92" s="7">
        <v>1505460</v>
      </c>
      <c r="H92" s="8">
        <f t="shared" si="88"/>
        <v>50182</v>
      </c>
      <c r="I92" s="12">
        <f t="shared" si="109"/>
        <v>576</v>
      </c>
      <c r="J92" s="13">
        <f t="shared" si="54"/>
        <v>6912</v>
      </c>
      <c r="K92" s="14">
        <v>207360</v>
      </c>
      <c r="L92" s="14">
        <f t="shared" si="55"/>
        <v>10405739520</v>
      </c>
      <c r="M92" s="218">
        <f t="shared" si="56"/>
        <v>0</v>
      </c>
      <c r="N92" s="218">
        <f t="shared" si="56"/>
        <v>0</v>
      </c>
      <c r="O92" s="233">
        <v>0</v>
      </c>
      <c r="P92" s="17">
        <f t="shared" si="57"/>
        <v>0</v>
      </c>
      <c r="Q92" s="237">
        <v>0</v>
      </c>
      <c r="R92" s="8">
        <f t="shared" si="58"/>
        <v>0</v>
      </c>
      <c r="S92" s="212">
        <f t="shared" si="59"/>
        <v>0</v>
      </c>
      <c r="T92" s="212">
        <f t="shared" si="60"/>
        <v>0</v>
      </c>
      <c r="U92" s="215">
        <v>0</v>
      </c>
      <c r="V92" s="215">
        <f t="shared" si="61"/>
        <v>0</v>
      </c>
      <c r="W92" s="215">
        <f t="shared" si="89"/>
        <v>0</v>
      </c>
      <c r="X92" s="215">
        <f t="shared" si="62"/>
        <v>0</v>
      </c>
      <c r="Y92" s="221">
        <v>0</v>
      </c>
      <c r="Z92" s="221">
        <f t="shared" si="63"/>
        <v>0</v>
      </c>
      <c r="AA92" s="221">
        <f t="shared" si="90"/>
        <v>0</v>
      </c>
      <c r="AB92" s="221">
        <f t="shared" si="64"/>
        <v>0</v>
      </c>
      <c r="AC92" s="215">
        <v>0</v>
      </c>
      <c r="AD92" s="215">
        <f t="shared" si="65"/>
        <v>0</v>
      </c>
      <c r="AE92" s="215">
        <f t="shared" si="91"/>
        <v>0</v>
      </c>
      <c r="AF92" s="215">
        <f t="shared" si="66"/>
        <v>0</v>
      </c>
      <c r="AG92" s="215">
        <f t="shared" si="92"/>
        <v>0</v>
      </c>
      <c r="AH92" s="215">
        <f t="shared" si="92"/>
        <v>0</v>
      </c>
      <c r="AI92" s="215">
        <f t="shared" si="92"/>
        <v>0</v>
      </c>
      <c r="AJ92" s="215">
        <f t="shared" si="67"/>
        <v>0</v>
      </c>
      <c r="AK92" s="214">
        <v>0</v>
      </c>
      <c r="AL92" s="215">
        <f t="shared" si="68"/>
        <v>0</v>
      </c>
      <c r="AM92" s="215">
        <f t="shared" si="93"/>
        <v>0</v>
      </c>
      <c r="AN92" s="215">
        <f t="shared" si="69"/>
        <v>0</v>
      </c>
      <c r="AO92" s="215">
        <v>0</v>
      </c>
      <c r="AP92" s="215">
        <f t="shared" si="70"/>
        <v>0</v>
      </c>
      <c r="AQ92" s="215">
        <f t="shared" si="94"/>
        <v>0</v>
      </c>
      <c r="AR92" s="215">
        <f t="shared" si="71"/>
        <v>0</v>
      </c>
      <c r="AS92" s="215">
        <v>0</v>
      </c>
      <c r="AT92" s="215">
        <f t="shared" si="72"/>
        <v>0</v>
      </c>
      <c r="AU92" s="215">
        <f t="shared" si="95"/>
        <v>0</v>
      </c>
      <c r="AV92" s="215">
        <f t="shared" si="73"/>
        <v>0</v>
      </c>
      <c r="AW92" s="215">
        <f t="shared" si="96"/>
        <v>0</v>
      </c>
      <c r="AX92" s="215">
        <f t="shared" si="96"/>
        <v>0</v>
      </c>
      <c r="AY92" s="215">
        <f t="shared" si="96"/>
        <v>0</v>
      </c>
      <c r="AZ92" s="215">
        <f t="shared" si="74"/>
        <v>0</v>
      </c>
      <c r="BA92" s="215">
        <v>0</v>
      </c>
      <c r="BB92" s="215">
        <f t="shared" si="75"/>
        <v>0</v>
      </c>
      <c r="BC92" s="215">
        <f t="shared" si="97"/>
        <v>0</v>
      </c>
      <c r="BD92" s="215">
        <f t="shared" si="76"/>
        <v>0</v>
      </c>
      <c r="BE92" s="214">
        <v>0</v>
      </c>
      <c r="BF92" s="215">
        <f t="shared" si="77"/>
        <v>0</v>
      </c>
      <c r="BG92" s="215">
        <f t="shared" si="98"/>
        <v>0</v>
      </c>
      <c r="BH92" s="215">
        <f t="shared" si="78"/>
        <v>0</v>
      </c>
      <c r="BI92" s="215">
        <v>0</v>
      </c>
      <c r="BJ92" s="215">
        <f t="shared" si="79"/>
        <v>0</v>
      </c>
      <c r="BK92" s="215">
        <f t="shared" si="99"/>
        <v>0</v>
      </c>
      <c r="BL92" s="215">
        <f t="shared" si="80"/>
        <v>0</v>
      </c>
      <c r="BM92" s="215">
        <f t="shared" si="100"/>
        <v>0</v>
      </c>
      <c r="BN92" s="215">
        <f t="shared" si="100"/>
        <v>0</v>
      </c>
      <c r="BO92" s="215">
        <f t="shared" si="101"/>
        <v>0</v>
      </c>
      <c r="BP92" s="215">
        <f t="shared" si="102"/>
        <v>0</v>
      </c>
      <c r="BQ92" s="215">
        <v>0</v>
      </c>
      <c r="BR92" s="215">
        <f t="shared" si="81"/>
        <v>0</v>
      </c>
      <c r="BS92" s="215">
        <f t="shared" si="103"/>
        <v>0</v>
      </c>
      <c r="BT92" s="215">
        <f t="shared" si="82"/>
        <v>0</v>
      </c>
      <c r="BU92" s="215">
        <v>0</v>
      </c>
      <c r="BV92" s="215">
        <f t="shared" si="83"/>
        <v>0</v>
      </c>
      <c r="BW92" s="215">
        <f t="shared" si="104"/>
        <v>0</v>
      </c>
      <c r="BX92" s="215">
        <f t="shared" si="84"/>
        <v>0</v>
      </c>
      <c r="BY92" s="215">
        <v>0</v>
      </c>
      <c r="BZ92" s="215">
        <f t="shared" si="85"/>
        <v>0</v>
      </c>
      <c r="CA92" s="215">
        <f t="shared" si="105"/>
        <v>0</v>
      </c>
      <c r="CB92" s="215">
        <f t="shared" si="86"/>
        <v>0</v>
      </c>
      <c r="CC92" s="215">
        <f t="shared" si="106"/>
        <v>0</v>
      </c>
      <c r="CD92" s="215">
        <f t="shared" si="106"/>
        <v>0</v>
      </c>
      <c r="CE92" s="219">
        <f t="shared" si="106"/>
        <v>0</v>
      </c>
      <c r="CF92" s="219">
        <f t="shared" si="87"/>
        <v>0</v>
      </c>
      <c r="CG92" s="241">
        <f t="shared" si="107"/>
        <v>0</v>
      </c>
      <c r="CH92" s="241">
        <f t="shared" si="107"/>
        <v>0</v>
      </c>
      <c r="CI92" s="241">
        <f t="shared" si="108"/>
        <v>0</v>
      </c>
      <c r="CJ92" s="241"/>
      <c r="CK92" s="241"/>
      <c r="CL92" s="241"/>
      <c r="CM92" s="241"/>
    </row>
    <row r="93" spans="1:91" ht="18" x14ac:dyDescent="0.35">
      <c r="A93" s="20" t="s">
        <v>11</v>
      </c>
      <c r="B93" s="20">
        <v>13020255</v>
      </c>
      <c r="C93" s="5" t="s">
        <v>235</v>
      </c>
      <c r="D93" s="6" t="s">
        <v>59</v>
      </c>
      <c r="E93" s="6">
        <v>12</v>
      </c>
      <c r="F93" s="6">
        <v>30</v>
      </c>
      <c r="G93" s="7">
        <v>1568190</v>
      </c>
      <c r="H93" s="8">
        <f t="shared" si="88"/>
        <v>52273</v>
      </c>
      <c r="I93" s="12">
        <f t="shared" si="109"/>
        <v>480</v>
      </c>
      <c r="J93" s="13">
        <f t="shared" si="54"/>
        <v>5760</v>
      </c>
      <c r="K93" s="14">
        <v>172800</v>
      </c>
      <c r="L93" s="14">
        <f t="shared" si="55"/>
        <v>9032774400</v>
      </c>
      <c r="M93" s="218">
        <f t="shared" si="56"/>
        <v>0</v>
      </c>
      <c r="N93" s="218">
        <f t="shared" si="56"/>
        <v>0</v>
      </c>
      <c r="O93" s="233">
        <v>0</v>
      </c>
      <c r="P93" s="17">
        <f t="shared" si="57"/>
        <v>0</v>
      </c>
      <c r="Q93" s="237">
        <v>0</v>
      </c>
      <c r="R93" s="8">
        <f t="shared" si="58"/>
        <v>0</v>
      </c>
      <c r="S93" s="212">
        <f t="shared" si="59"/>
        <v>0</v>
      </c>
      <c r="T93" s="212">
        <f t="shared" si="60"/>
        <v>0</v>
      </c>
      <c r="U93" s="215">
        <v>0</v>
      </c>
      <c r="V93" s="215">
        <f t="shared" si="61"/>
        <v>0</v>
      </c>
      <c r="W93" s="215">
        <f t="shared" si="89"/>
        <v>0</v>
      </c>
      <c r="X93" s="215">
        <f t="shared" si="62"/>
        <v>0</v>
      </c>
      <c r="Y93" s="221">
        <v>0</v>
      </c>
      <c r="Z93" s="221">
        <f t="shared" si="63"/>
        <v>0</v>
      </c>
      <c r="AA93" s="221">
        <f t="shared" si="90"/>
        <v>0</v>
      </c>
      <c r="AB93" s="221">
        <f t="shared" si="64"/>
        <v>0</v>
      </c>
      <c r="AC93" s="215">
        <v>0</v>
      </c>
      <c r="AD93" s="215">
        <f t="shared" si="65"/>
        <v>0</v>
      </c>
      <c r="AE93" s="215">
        <f t="shared" si="91"/>
        <v>0</v>
      </c>
      <c r="AF93" s="215">
        <f t="shared" si="66"/>
        <v>0</v>
      </c>
      <c r="AG93" s="215">
        <f t="shared" si="92"/>
        <v>0</v>
      </c>
      <c r="AH93" s="215">
        <f t="shared" si="92"/>
        <v>0</v>
      </c>
      <c r="AI93" s="215">
        <f t="shared" si="92"/>
        <v>0</v>
      </c>
      <c r="AJ93" s="215">
        <f t="shared" si="67"/>
        <v>0</v>
      </c>
      <c r="AK93" s="214">
        <v>0</v>
      </c>
      <c r="AL93" s="215">
        <f t="shared" si="68"/>
        <v>0</v>
      </c>
      <c r="AM93" s="215">
        <f t="shared" si="93"/>
        <v>0</v>
      </c>
      <c r="AN93" s="215">
        <f t="shared" si="69"/>
        <v>0</v>
      </c>
      <c r="AO93" s="215">
        <v>0</v>
      </c>
      <c r="AP93" s="215">
        <f t="shared" si="70"/>
        <v>0</v>
      </c>
      <c r="AQ93" s="215">
        <f t="shared" si="94"/>
        <v>0</v>
      </c>
      <c r="AR93" s="215">
        <f t="shared" si="71"/>
        <v>0</v>
      </c>
      <c r="AS93" s="215">
        <v>0</v>
      </c>
      <c r="AT93" s="215">
        <f t="shared" si="72"/>
        <v>0</v>
      </c>
      <c r="AU93" s="215">
        <f t="shared" si="95"/>
        <v>0</v>
      </c>
      <c r="AV93" s="215">
        <f t="shared" si="73"/>
        <v>0</v>
      </c>
      <c r="AW93" s="215">
        <f t="shared" si="96"/>
        <v>0</v>
      </c>
      <c r="AX93" s="215">
        <f t="shared" si="96"/>
        <v>0</v>
      </c>
      <c r="AY93" s="215">
        <f t="shared" si="96"/>
        <v>0</v>
      </c>
      <c r="AZ93" s="215">
        <f t="shared" si="74"/>
        <v>0</v>
      </c>
      <c r="BA93" s="215">
        <v>0</v>
      </c>
      <c r="BB93" s="215">
        <f t="shared" si="75"/>
        <v>0</v>
      </c>
      <c r="BC93" s="215">
        <f t="shared" si="97"/>
        <v>0</v>
      </c>
      <c r="BD93" s="215">
        <f t="shared" si="76"/>
        <v>0</v>
      </c>
      <c r="BE93" s="214">
        <v>0</v>
      </c>
      <c r="BF93" s="215">
        <f t="shared" si="77"/>
        <v>0</v>
      </c>
      <c r="BG93" s="215">
        <f t="shared" si="98"/>
        <v>0</v>
      </c>
      <c r="BH93" s="215">
        <f t="shared" si="78"/>
        <v>0</v>
      </c>
      <c r="BI93" s="215">
        <v>0</v>
      </c>
      <c r="BJ93" s="215">
        <f t="shared" si="79"/>
        <v>0</v>
      </c>
      <c r="BK93" s="215">
        <f t="shared" si="99"/>
        <v>0</v>
      </c>
      <c r="BL93" s="215">
        <f t="shared" si="80"/>
        <v>0</v>
      </c>
      <c r="BM93" s="215">
        <f t="shared" si="100"/>
        <v>0</v>
      </c>
      <c r="BN93" s="215">
        <f t="shared" si="100"/>
        <v>0</v>
      </c>
      <c r="BO93" s="215">
        <f t="shared" si="101"/>
        <v>0</v>
      </c>
      <c r="BP93" s="215">
        <f t="shared" si="102"/>
        <v>0</v>
      </c>
      <c r="BQ93" s="215">
        <v>0</v>
      </c>
      <c r="BR93" s="215">
        <f t="shared" si="81"/>
        <v>0</v>
      </c>
      <c r="BS93" s="215">
        <f t="shared" si="103"/>
        <v>0</v>
      </c>
      <c r="BT93" s="215">
        <f t="shared" si="82"/>
        <v>0</v>
      </c>
      <c r="BU93" s="215">
        <v>0</v>
      </c>
      <c r="BV93" s="215">
        <f t="shared" si="83"/>
        <v>0</v>
      </c>
      <c r="BW93" s="215">
        <f t="shared" si="104"/>
        <v>0</v>
      </c>
      <c r="BX93" s="215">
        <f t="shared" si="84"/>
        <v>0</v>
      </c>
      <c r="BY93" s="215">
        <v>0</v>
      </c>
      <c r="BZ93" s="215">
        <f t="shared" si="85"/>
        <v>0</v>
      </c>
      <c r="CA93" s="215">
        <f t="shared" si="105"/>
        <v>0</v>
      </c>
      <c r="CB93" s="215">
        <f t="shared" si="86"/>
        <v>0</v>
      </c>
      <c r="CC93" s="215">
        <f t="shared" si="106"/>
        <v>0</v>
      </c>
      <c r="CD93" s="215">
        <f t="shared" si="106"/>
        <v>0</v>
      </c>
      <c r="CE93" s="219">
        <f t="shared" si="106"/>
        <v>0</v>
      </c>
      <c r="CF93" s="219">
        <f t="shared" si="87"/>
        <v>0</v>
      </c>
      <c r="CG93" s="241">
        <f t="shared" si="107"/>
        <v>0</v>
      </c>
      <c r="CH93" s="241">
        <f t="shared" si="107"/>
        <v>0</v>
      </c>
      <c r="CI93" s="241">
        <f t="shared" si="108"/>
        <v>0</v>
      </c>
      <c r="CJ93" s="241"/>
      <c r="CK93" s="241"/>
      <c r="CL93" s="241"/>
      <c r="CM93" s="241"/>
    </row>
    <row r="94" spans="1:91" ht="18" x14ac:dyDescent="0.35">
      <c r="A94" s="20" t="s">
        <v>11</v>
      </c>
      <c r="B94" s="20">
        <v>13010303</v>
      </c>
      <c r="C94" s="5" t="s">
        <v>346</v>
      </c>
      <c r="D94" s="6" t="s">
        <v>60</v>
      </c>
      <c r="E94" s="6">
        <v>12</v>
      </c>
      <c r="F94" s="6">
        <v>100</v>
      </c>
      <c r="G94" s="7">
        <v>2772000</v>
      </c>
      <c r="H94" s="8">
        <f t="shared" si="88"/>
        <v>27720</v>
      </c>
      <c r="I94" s="12">
        <f t="shared" si="109"/>
        <v>3000</v>
      </c>
      <c r="J94" s="13">
        <f t="shared" si="54"/>
        <v>36000</v>
      </c>
      <c r="K94" s="14">
        <v>3600000</v>
      </c>
      <c r="L94" s="14">
        <f t="shared" si="55"/>
        <v>99792000000</v>
      </c>
      <c r="M94" s="218">
        <f t="shared" si="56"/>
        <v>1400</v>
      </c>
      <c r="N94" s="218">
        <f t="shared" si="56"/>
        <v>16800</v>
      </c>
      <c r="O94" s="230">
        <v>1680000</v>
      </c>
      <c r="P94" s="17">
        <f t="shared" si="57"/>
        <v>46569600000</v>
      </c>
      <c r="Q94" s="237">
        <v>0.5</v>
      </c>
      <c r="R94" s="8">
        <f t="shared" si="58"/>
        <v>840000</v>
      </c>
      <c r="S94" s="212">
        <f t="shared" si="59"/>
        <v>2520000</v>
      </c>
      <c r="T94" s="212">
        <f t="shared" si="60"/>
        <v>69854400000</v>
      </c>
      <c r="U94" s="215">
        <v>84000</v>
      </c>
      <c r="V94" s="215">
        <f t="shared" si="61"/>
        <v>2328480000</v>
      </c>
      <c r="W94" s="215">
        <f t="shared" si="89"/>
        <v>42000</v>
      </c>
      <c r="X94" s="215">
        <f t="shared" si="62"/>
        <v>1164240000</v>
      </c>
      <c r="Y94" s="221">
        <v>117600.00000000001</v>
      </c>
      <c r="Z94" s="221">
        <f t="shared" si="63"/>
        <v>3259872000.0000005</v>
      </c>
      <c r="AA94" s="221">
        <f t="shared" si="90"/>
        <v>58800.000000000007</v>
      </c>
      <c r="AB94" s="221">
        <f t="shared" si="64"/>
        <v>1629936000.0000002</v>
      </c>
      <c r="AC94" s="215">
        <v>117600.00000000001</v>
      </c>
      <c r="AD94" s="215">
        <f t="shared" si="65"/>
        <v>3259872000.0000005</v>
      </c>
      <c r="AE94" s="215">
        <f t="shared" si="91"/>
        <v>58800.000000000007</v>
      </c>
      <c r="AF94" s="215">
        <f t="shared" si="66"/>
        <v>1629936000.0000002</v>
      </c>
      <c r="AG94" s="215">
        <f t="shared" si="92"/>
        <v>319200</v>
      </c>
      <c r="AH94" s="215">
        <f t="shared" si="92"/>
        <v>8848224000</v>
      </c>
      <c r="AI94" s="215">
        <f t="shared" si="92"/>
        <v>159600</v>
      </c>
      <c r="AJ94" s="215">
        <f t="shared" si="67"/>
        <v>4424112000</v>
      </c>
      <c r="AK94" s="214">
        <v>117600.00000000001</v>
      </c>
      <c r="AL94" s="215">
        <f t="shared" si="68"/>
        <v>3259872000.0000005</v>
      </c>
      <c r="AM94" s="215">
        <f t="shared" si="93"/>
        <v>58800.000000000007</v>
      </c>
      <c r="AN94" s="215">
        <f t="shared" si="69"/>
        <v>1629936000.0000002</v>
      </c>
      <c r="AO94" s="215">
        <v>134400</v>
      </c>
      <c r="AP94" s="215">
        <f t="shared" si="70"/>
        <v>3725568000</v>
      </c>
      <c r="AQ94" s="215">
        <f t="shared" si="94"/>
        <v>67200</v>
      </c>
      <c r="AR94" s="215">
        <f t="shared" si="71"/>
        <v>1862784000</v>
      </c>
      <c r="AS94" s="215">
        <v>100800</v>
      </c>
      <c r="AT94" s="215">
        <f t="shared" si="72"/>
        <v>2794176000</v>
      </c>
      <c r="AU94" s="215">
        <f t="shared" si="95"/>
        <v>50400</v>
      </c>
      <c r="AV94" s="215">
        <f t="shared" si="73"/>
        <v>1397088000</v>
      </c>
      <c r="AW94" s="215">
        <f t="shared" si="96"/>
        <v>352800</v>
      </c>
      <c r="AX94" s="215">
        <f t="shared" si="96"/>
        <v>9779616000</v>
      </c>
      <c r="AY94" s="215">
        <f t="shared" si="96"/>
        <v>176400</v>
      </c>
      <c r="AZ94" s="215">
        <f t="shared" si="74"/>
        <v>4889808000</v>
      </c>
      <c r="BA94" s="215">
        <v>184800</v>
      </c>
      <c r="BB94" s="215">
        <f t="shared" si="75"/>
        <v>5122656000</v>
      </c>
      <c r="BC94" s="215">
        <f t="shared" si="97"/>
        <v>92400</v>
      </c>
      <c r="BD94" s="215">
        <f t="shared" si="76"/>
        <v>2561328000</v>
      </c>
      <c r="BE94" s="214">
        <v>184800</v>
      </c>
      <c r="BF94" s="215">
        <f t="shared" si="77"/>
        <v>5122656000</v>
      </c>
      <c r="BG94" s="215">
        <f t="shared" si="98"/>
        <v>92400</v>
      </c>
      <c r="BH94" s="215">
        <f t="shared" si="78"/>
        <v>2561328000</v>
      </c>
      <c r="BI94" s="215">
        <v>168000</v>
      </c>
      <c r="BJ94" s="215">
        <f t="shared" si="79"/>
        <v>4656960000</v>
      </c>
      <c r="BK94" s="215">
        <f t="shared" si="99"/>
        <v>84000</v>
      </c>
      <c r="BL94" s="215">
        <f t="shared" si="80"/>
        <v>2328480000</v>
      </c>
      <c r="BM94" s="215">
        <f t="shared" si="100"/>
        <v>537600</v>
      </c>
      <c r="BN94" s="215">
        <f t="shared" si="100"/>
        <v>14902272000</v>
      </c>
      <c r="BO94" s="215">
        <f t="shared" si="101"/>
        <v>2561504400</v>
      </c>
      <c r="BP94" s="215">
        <f t="shared" si="102"/>
        <v>7451136000</v>
      </c>
      <c r="BQ94" s="215">
        <v>184800</v>
      </c>
      <c r="BR94" s="215">
        <f t="shared" si="81"/>
        <v>5122656000</v>
      </c>
      <c r="BS94" s="215">
        <f t="shared" si="103"/>
        <v>92400</v>
      </c>
      <c r="BT94" s="215">
        <f t="shared" si="82"/>
        <v>2561328000</v>
      </c>
      <c r="BU94" s="215">
        <v>168000</v>
      </c>
      <c r="BV94" s="215">
        <f t="shared" si="83"/>
        <v>4656960000</v>
      </c>
      <c r="BW94" s="215">
        <f t="shared" si="104"/>
        <v>84000</v>
      </c>
      <c r="BX94" s="215">
        <f t="shared" si="84"/>
        <v>2328480000</v>
      </c>
      <c r="BY94" s="215">
        <v>117600.00000000001</v>
      </c>
      <c r="BZ94" s="215">
        <f t="shared" si="85"/>
        <v>3259872000.0000005</v>
      </c>
      <c r="CA94" s="215">
        <f t="shared" si="105"/>
        <v>58800.000000000007</v>
      </c>
      <c r="CB94" s="215">
        <f t="shared" si="86"/>
        <v>1629936000.0000002</v>
      </c>
      <c r="CC94" s="215">
        <f t="shared" si="106"/>
        <v>470400</v>
      </c>
      <c r="CD94" s="215">
        <f t="shared" si="106"/>
        <v>13039488000</v>
      </c>
      <c r="CE94" s="219">
        <f t="shared" si="106"/>
        <v>235200</v>
      </c>
      <c r="CF94" s="219">
        <f t="shared" si="87"/>
        <v>6519744000</v>
      </c>
      <c r="CG94" s="241">
        <f t="shared" si="107"/>
        <v>840000</v>
      </c>
      <c r="CH94" s="241">
        <f t="shared" si="107"/>
        <v>23284800000</v>
      </c>
      <c r="CI94" s="241">
        <f t="shared" si="108"/>
        <v>0</v>
      </c>
      <c r="CJ94" s="241"/>
      <c r="CK94" s="241"/>
      <c r="CL94" s="241"/>
      <c r="CM94" s="241"/>
    </row>
    <row r="95" spans="1:91" ht="18" x14ac:dyDescent="0.35">
      <c r="A95" s="20" t="s">
        <v>11</v>
      </c>
      <c r="B95" s="20">
        <v>13010302</v>
      </c>
      <c r="C95" s="5" t="s">
        <v>347</v>
      </c>
      <c r="D95" s="6" t="s">
        <v>60</v>
      </c>
      <c r="E95" s="6">
        <v>12</v>
      </c>
      <c r="F95" s="6">
        <v>100</v>
      </c>
      <c r="G95" s="7">
        <v>1095600</v>
      </c>
      <c r="H95" s="8">
        <f t="shared" si="88"/>
        <v>10956</v>
      </c>
      <c r="I95" s="12">
        <f t="shared" si="109"/>
        <v>2280</v>
      </c>
      <c r="J95" s="13">
        <f t="shared" si="54"/>
        <v>27360</v>
      </c>
      <c r="K95" s="14">
        <v>2736000</v>
      </c>
      <c r="L95" s="14">
        <f t="shared" si="55"/>
        <v>29975616000</v>
      </c>
      <c r="M95" s="218">
        <f t="shared" si="56"/>
        <v>3000</v>
      </c>
      <c r="N95" s="218">
        <f t="shared" si="56"/>
        <v>36000</v>
      </c>
      <c r="O95" s="235">
        <v>3600000</v>
      </c>
      <c r="P95" s="17">
        <f t="shared" si="57"/>
        <v>39441600000</v>
      </c>
      <c r="Q95" s="237">
        <v>0.5</v>
      </c>
      <c r="R95" s="8">
        <f t="shared" si="58"/>
        <v>1800000</v>
      </c>
      <c r="S95" s="212">
        <f t="shared" si="59"/>
        <v>5400000</v>
      </c>
      <c r="T95" s="212">
        <f t="shared" si="60"/>
        <v>59162400000</v>
      </c>
      <c r="U95" s="215">
        <v>180000</v>
      </c>
      <c r="V95" s="215">
        <f t="shared" si="61"/>
        <v>1972080000</v>
      </c>
      <c r="W95" s="215">
        <f t="shared" si="89"/>
        <v>90000</v>
      </c>
      <c r="X95" s="215">
        <f t="shared" si="62"/>
        <v>986040000</v>
      </c>
      <c r="Y95" s="221">
        <v>252000.00000000003</v>
      </c>
      <c r="Z95" s="221">
        <f t="shared" si="63"/>
        <v>2760912000.0000005</v>
      </c>
      <c r="AA95" s="221">
        <f t="shared" si="90"/>
        <v>126000.00000000001</v>
      </c>
      <c r="AB95" s="221">
        <f t="shared" si="64"/>
        <v>1380456000.0000002</v>
      </c>
      <c r="AC95" s="215">
        <v>252000.00000000003</v>
      </c>
      <c r="AD95" s="215">
        <f t="shared" si="65"/>
        <v>2760912000.0000005</v>
      </c>
      <c r="AE95" s="215">
        <f t="shared" si="91"/>
        <v>126000.00000000001</v>
      </c>
      <c r="AF95" s="215">
        <f t="shared" si="66"/>
        <v>1380456000.0000002</v>
      </c>
      <c r="AG95" s="215">
        <f t="shared" si="92"/>
        <v>684000</v>
      </c>
      <c r="AH95" s="215">
        <f t="shared" si="92"/>
        <v>7493904000.000001</v>
      </c>
      <c r="AI95" s="215">
        <f t="shared" si="92"/>
        <v>342000</v>
      </c>
      <c r="AJ95" s="215">
        <f t="shared" si="67"/>
        <v>3746952000.0000005</v>
      </c>
      <c r="AK95" s="214">
        <v>252000.00000000003</v>
      </c>
      <c r="AL95" s="215">
        <f t="shared" si="68"/>
        <v>2760912000.0000005</v>
      </c>
      <c r="AM95" s="215">
        <f t="shared" si="93"/>
        <v>126000.00000000001</v>
      </c>
      <c r="AN95" s="215">
        <f t="shared" si="69"/>
        <v>1380456000.0000002</v>
      </c>
      <c r="AO95" s="215">
        <v>288000</v>
      </c>
      <c r="AP95" s="215">
        <f t="shared" si="70"/>
        <v>3155328000</v>
      </c>
      <c r="AQ95" s="215">
        <f t="shared" si="94"/>
        <v>144000</v>
      </c>
      <c r="AR95" s="215">
        <f t="shared" si="71"/>
        <v>1577664000</v>
      </c>
      <c r="AS95" s="215">
        <v>216000</v>
      </c>
      <c r="AT95" s="215">
        <f t="shared" si="72"/>
        <v>2366496000</v>
      </c>
      <c r="AU95" s="215">
        <f t="shared" si="95"/>
        <v>108000</v>
      </c>
      <c r="AV95" s="215">
        <f t="shared" si="73"/>
        <v>1183248000</v>
      </c>
      <c r="AW95" s="215">
        <f t="shared" si="96"/>
        <v>756000</v>
      </c>
      <c r="AX95" s="215">
        <f t="shared" si="96"/>
        <v>8282736000</v>
      </c>
      <c r="AY95" s="215">
        <f t="shared" si="96"/>
        <v>378000</v>
      </c>
      <c r="AZ95" s="215">
        <f t="shared" si="74"/>
        <v>4141368000</v>
      </c>
      <c r="BA95" s="215">
        <v>396000</v>
      </c>
      <c r="BB95" s="215">
        <f t="shared" si="75"/>
        <v>4338576000</v>
      </c>
      <c r="BC95" s="215">
        <f t="shared" si="97"/>
        <v>198000</v>
      </c>
      <c r="BD95" s="215">
        <f t="shared" si="76"/>
        <v>2169288000</v>
      </c>
      <c r="BE95" s="214">
        <v>396000</v>
      </c>
      <c r="BF95" s="215">
        <f t="shared" si="77"/>
        <v>4338576000</v>
      </c>
      <c r="BG95" s="215">
        <f t="shared" si="98"/>
        <v>198000</v>
      </c>
      <c r="BH95" s="215">
        <f t="shared" si="78"/>
        <v>2169288000</v>
      </c>
      <c r="BI95" s="215">
        <v>360000</v>
      </c>
      <c r="BJ95" s="215">
        <f t="shared" si="79"/>
        <v>3944160000</v>
      </c>
      <c r="BK95" s="215">
        <f t="shared" si="99"/>
        <v>180000</v>
      </c>
      <c r="BL95" s="215">
        <f t="shared" si="80"/>
        <v>1972080000</v>
      </c>
      <c r="BM95" s="215">
        <f t="shared" si="100"/>
        <v>1152000</v>
      </c>
      <c r="BN95" s="215">
        <f t="shared" si="100"/>
        <v>12621312000</v>
      </c>
      <c r="BO95" s="215">
        <f t="shared" si="101"/>
        <v>2169666000</v>
      </c>
      <c r="BP95" s="215">
        <f t="shared" si="102"/>
        <v>6310656000</v>
      </c>
      <c r="BQ95" s="215">
        <v>396000</v>
      </c>
      <c r="BR95" s="215">
        <f t="shared" si="81"/>
        <v>4338576000</v>
      </c>
      <c r="BS95" s="215">
        <f t="shared" si="103"/>
        <v>198000</v>
      </c>
      <c r="BT95" s="215">
        <f t="shared" si="82"/>
        <v>2169288000</v>
      </c>
      <c r="BU95" s="215">
        <v>360000</v>
      </c>
      <c r="BV95" s="215">
        <f t="shared" si="83"/>
        <v>3944160000</v>
      </c>
      <c r="BW95" s="215">
        <f t="shared" si="104"/>
        <v>180000</v>
      </c>
      <c r="BX95" s="215">
        <f t="shared" si="84"/>
        <v>1972080000</v>
      </c>
      <c r="BY95" s="215">
        <v>252000.00000000003</v>
      </c>
      <c r="BZ95" s="215">
        <f t="shared" si="85"/>
        <v>2760912000.0000005</v>
      </c>
      <c r="CA95" s="215">
        <f t="shared" si="105"/>
        <v>126000.00000000001</v>
      </c>
      <c r="CB95" s="215">
        <f t="shared" si="86"/>
        <v>1380456000.0000002</v>
      </c>
      <c r="CC95" s="215">
        <f t="shared" si="106"/>
        <v>1008000</v>
      </c>
      <c r="CD95" s="215">
        <f t="shared" si="106"/>
        <v>11043648000</v>
      </c>
      <c r="CE95" s="219">
        <f t="shared" si="106"/>
        <v>504000</v>
      </c>
      <c r="CF95" s="219">
        <f t="shared" si="87"/>
        <v>5521824000</v>
      </c>
      <c r="CG95" s="241">
        <f t="shared" si="107"/>
        <v>1800000</v>
      </c>
      <c r="CH95" s="241">
        <f t="shared" si="107"/>
        <v>19720800000</v>
      </c>
      <c r="CI95" s="241">
        <f t="shared" si="108"/>
        <v>0</v>
      </c>
      <c r="CJ95" s="241"/>
      <c r="CK95" s="241"/>
      <c r="CL95" s="241"/>
      <c r="CM95" s="241"/>
    </row>
    <row r="96" spans="1:91" ht="18" x14ac:dyDescent="0.35">
      <c r="A96" s="20" t="s">
        <v>11</v>
      </c>
      <c r="B96" s="20">
        <v>13020275</v>
      </c>
      <c r="C96" s="91" t="s">
        <v>348</v>
      </c>
      <c r="D96" s="6" t="s">
        <v>15</v>
      </c>
      <c r="E96" s="6">
        <v>12</v>
      </c>
      <c r="F96" s="6">
        <v>100</v>
      </c>
      <c r="G96" s="7">
        <v>506000</v>
      </c>
      <c r="H96" s="8">
        <f t="shared" si="88"/>
        <v>5060</v>
      </c>
      <c r="I96" s="12">
        <f t="shared" si="109"/>
        <v>26400</v>
      </c>
      <c r="J96" s="13">
        <f t="shared" si="54"/>
        <v>316800</v>
      </c>
      <c r="K96" s="14">
        <v>31680000</v>
      </c>
      <c r="L96" s="14">
        <f t="shared" si="55"/>
        <v>160300800000</v>
      </c>
      <c r="M96" s="218">
        <f t="shared" si="56"/>
        <v>13000</v>
      </c>
      <c r="N96" s="218">
        <f t="shared" si="56"/>
        <v>156000</v>
      </c>
      <c r="O96" s="230">
        <v>15600000</v>
      </c>
      <c r="P96" s="17">
        <f t="shared" si="57"/>
        <v>78936000000</v>
      </c>
      <c r="Q96" s="237">
        <v>0</v>
      </c>
      <c r="R96" s="8">
        <f t="shared" si="58"/>
        <v>0</v>
      </c>
      <c r="S96" s="212">
        <f t="shared" si="59"/>
        <v>15600000</v>
      </c>
      <c r="T96" s="212">
        <f t="shared" si="60"/>
        <v>78936000000</v>
      </c>
      <c r="U96" s="215">
        <v>858000</v>
      </c>
      <c r="V96" s="215">
        <f t="shared" si="61"/>
        <v>4341480000</v>
      </c>
      <c r="W96" s="215">
        <f t="shared" si="89"/>
        <v>0</v>
      </c>
      <c r="X96" s="215">
        <f t="shared" si="62"/>
        <v>0</v>
      </c>
      <c r="Y96" s="221">
        <v>1092000</v>
      </c>
      <c r="Z96" s="221">
        <f t="shared" si="63"/>
        <v>5525520000</v>
      </c>
      <c r="AA96" s="221">
        <f t="shared" si="90"/>
        <v>0</v>
      </c>
      <c r="AB96" s="221">
        <f t="shared" si="64"/>
        <v>0</v>
      </c>
      <c r="AC96" s="215">
        <v>1092000</v>
      </c>
      <c r="AD96" s="215">
        <f t="shared" si="65"/>
        <v>5525520000</v>
      </c>
      <c r="AE96" s="215">
        <f t="shared" si="91"/>
        <v>0</v>
      </c>
      <c r="AF96" s="215">
        <f t="shared" si="66"/>
        <v>0</v>
      </c>
      <c r="AG96" s="215">
        <f t="shared" si="92"/>
        <v>3042000</v>
      </c>
      <c r="AH96" s="215">
        <f t="shared" si="92"/>
        <v>15392520000</v>
      </c>
      <c r="AI96" s="215">
        <f t="shared" si="92"/>
        <v>0</v>
      </c>
      <c r="AJ96" s="215">
        <f t="shared" si="67"/>
        <v>0</v>
      </c>
      <c r="AK96" s="214">
        <v>780000</v>
      </c>
      <c r="AL96" s="215">
        <f t="shared" si="68"/>
        <v>3946800000</v>
      </c>
      <c r="AM96" s="215">
        <f t="shared" si="93"/>
        <v>0</v>
      </c>
      <c r="AN96" s="215">
        <f t="shared" si="69"/>
        <v>0</v>
      </c>
      <c r="AO96" s="215">
        <v>936000</v>
      </c>
      <c r="AP96" s="215">
        <f t="shared" si="70"/>
        <v>4736160000</v>
      </c>
      <c r="AQ96" s="215">
        <f t="shared" si="94"/>
        <v>0</v>
      </c>
      <c r="AR96" s="215">
        <f t="shared" si="71"/>
        <v>0</v>
      </c>
      <c r="AS96" s="215">
        <v>936000</v>
      </c>
      <c r="AT96" s="215">
        <f t="shared" si="72"/>
        <v>4736160000</v>
      </c>
      <c r="AU96" s="215">
        <f t="shared" si="95"/>
        <v>0</v>
      </c>
      <c r="AV96" s="215">
        <f t="shared" si="73"/>
        <v>0</v>
      </c>
      <c r="AW96" s="215">
        <f t="shared" si="96"/>
        <v>2652000</v>
      </c>
      <c r="AX96" s="215">
        <f t="shared" si="96"/>
        <v>13419120000</v>
      </c>
      <c r="AY96" s="215">
        <f t="shared" si="96"/>
        <v>0</v>
      </c>
      <c r="AZ96" s="215">
        <f t="shared" si="74"/>
        <v>0</v>
      </c>
      <c r="BA96" s="215">
        <v>1794000</v>
      </c>
      <c r="BB96" s="215">
        <f t="shared" si="75"/>
        <v>9077640000</v>
      </c>
      <c r="BC96" s="215">
        <f t="shared" si="97"/>
        <v>0</v>
      </c>
      <c r="BD96" s="215">
        <f t="shared" si="76"/>
        <v>0</v>
      </c>
      <c r="BE96" s="214">
        <v>1872000</v>
      </c>
      <c r="BF96" s="215">
        <f t="shared" si="77"/>
        <v>9472320000</v>
      </c>
      <c r="BG96" s="215">
        <f t="shared" si="98"/>
        <v>0</v>
      </c>
      <c r="BH96" s="215">
        <f t="shared" si="78"/>
        <v>0</v>
      </c>
      <c r="BI96" s="215">
        <v>1716000</v>
      </c>
      <c r="BJ96" s="215">
        <f t="shared" si="79"/>
        <v>8682960000</v>
      </c>
      <c r="BK96" s="215">
        <f t="shared" si="99"/>
        <v>0</v>
      </c>
      <c r="BL96" s="215">
        <f t="shared" si="80"/>
        <v>0</v>
      </c>
      <c r="BM96" s="215">
        <f t="shared" si="100"/>
        <v>5382000</v>
      </c>
      <c r="BN96" s="215">
        <f t="shared" si="100"/>
        <v>27232920000</v>
      </c>
      <c r="BO96" s="215">
        <f t="shared" si="101"/>
        <v>0</v>
      </c>
      <c r="BP96" s="215">
        <f t="shared" si="102"/>
        <v>0</v>
      </c>
      <c r="BQ96" s="215">
        <v>1716000</v>
      </c>
      <c r="BR96" s="215">
        <f t="shared" si="81"/>
        <v>8682960000</v>
      </c>
      <c r="BS96" s="215">
        <f t="shared" si="103"/>
        <v>0</v>
      </c>
      <c r="BT96" s="215">
        <f t="shared" si="82"/>
        <v>0</v>
      </c>
      <c r="BU96" s="215">
        <v>1716000</v>
      </c>
      <c r="BV96" s="215">
        <f t="shared" si="83"/>
        <v>8682960000</v>
      </c>
      <c r="BW96" s="215">
        <f t="shared" si="104"/>
        <v>0</v>
      </c>
      <c r="BX96" s="215">
        <f t="shared" si="84"/>
        <v>0</v>
      </c>
      <c r="BY96" s="215">
        <v>1092000</v>
      </c>
      <c r="BZ96" s="215">
        <f t="shared" si="85"/>
        <v>5525520000</v>
      </c>
      <c r="CA96" s="215">
        <f t="shared" si="105"/>
        <v>0</v>
      </c>
      <c r="CB96" s="215">
        <f t="shared" si="86"/>
        <v>0</v>
      </c>
      <c r="CC96" s="215">
        <f t="shared" si="106"/>
        <v>4524000</v>
      </c>
      <c r="CD96" s="215">
        <f t="shared" si="106"/>
        <v>22891440000</v>
      </c>
      <c r="CE96" s="219">
        <f t="shared" si="106"/>
        <v>0</v>
      </c>
      <c r="CF96" s="219">
        <f t="shared" si="87"/>
        <v>0</v>
      </c>
      <c r="CG96" s="241">
        <f t="shared" si="107"/>
        <v>0</v>
      </c>
      <c r="CH96" s="241">
        <f t="shared" si="107"/>
        <v>0</v>
      </c>
      <c r="CI96" s="241">
        <f t="shared" si="108"/>
        <v>0</v>
      </c>
      <c r="CJ96" s="241"/>
      <c r="CK96" s="241"/>
      <c r="CL96" s="241"/>
      <c r="CM96" s="241"/>
    </row>
    <row r="97" spans="1:91" ht="18" x14ac:dyDescent="0.35">
      <c r="A97" s="20" t="s">
        <v>11</v>
      </c>
      <c r="B97" s="20">
        <v>13010209</v>
      </c>
      <c r="C97" s="5" t="s">
        <v>349</v>
      </c>
      <c r="D97" s="6"/>
      <c r="E97" s="6">
        <v>12</v>
      </c>
      <c r="F97" s="6">
        <v>100</v>
      </c>
      <c r="G97" s="7">
        <v>840000</v>
      </c>
      <c r="H97" s="8">
        <f t="shared" si="88"/>
        <v>8400</v>
      </c>
      <c r="I97" s="12">
        <f t="shared" si="109"/>
        <v>30000</v>
      </c>
      <c r="J97" s="13">
        <f t="shared" si="54"/>
        <v>360000</v>
      </c>
      <c r="K97" s="14">
        <v>36000000</v>
      </c>
      <c r="L97" s="14">
        <f t="shared" si="55"/>
        <v>302400000000</v>
      </c>
      <c r="M97" s="218">
        <f t="shared" si="56"/>
        <v>40000</v>
      </c>
      <c r="N97" s="218">
        <f t="shared" si="56"/>
        <v>480000</v>
      </c>
      <c r="O97" s="238">
        <v>48000000</v>
      </c>
      <c r="P97" s="17">
        <f t="shared" si="57"/>
        <v>403200000000</v>
      </c>
      <c r="Q97" s="237">
        <v>0.6</v>
      </c>
      <c r="R97" s="8">
        <f t="shared" si="58"/>
        <v>28800000</v>
      </c>
      <c r="S97" s="212">
        <f t="shared" si="59"/>
        <v>76800000</v>
      </c>
      <c r="T97" s="212">
        <f t="shared" si="60"/>
        <v>645120000000</v>
      </c>
      <c r="U97" s="215">
        <v>2640000</v>
      </c>
      <c r="V97" s="215">
        <f t="shared" si="61"/>
        <v>22176000000</v>
      </c>
      <c r="W97" s="215">
        <f t="shared" si="89"/>
        <v>1584000</v>
      </c>
      <c r="X97" s="215">
        <f t="shared" si="62"/>
        <v>13305600000</v>
      </c>
      <c r="Y97" s="221">
        <v>3360000.0000000005</v>
      </c>
      <c r="Z97" s="221">
        <f t="shared" si="63"/>
        <v>28224000000.000004</v>
      </c>
      <c r="AA97" s="221">
        <f t="shared" si="90"/>
        <v>2016000.0000000002</v>
      </c>
      <c r="AB97" s="221">
        <f t="shared" si="64"/>
        <v>16934400000.000002</v>
      </c>
      <c r="AC97" s="215">
        <v>3360000.0000000005</v>
      </c>
      <c r="AD97" s="215">
        <f t="shared" si="65"/>
        <v>28224000000.000004</v>
      </c>
      <c r="AE97" s="215">
        <f t="shared" si="91"/>
        <v>2016000.0000000002</v>
      </c>
      <c r="AF97" s="215">
        <f t="shared" si="66"/>
        <v>16934400000.000002</v>
      </c>
      <c r="AG97" s="215">
        <f t="shared" si="92"/>
        <v>9360000</v>
      </c>
      <c r="AH97" s="215">
        <f t="shared" si="92"/>
        <v>78624000000</v>
      </c>
      <c r="AI97" s="215">
        <f t="shared" si="92"/>
        <v>5616000</v>
      </c>
      <c r="AJ97" s="215">
        <f t="shared" si="67"/>
        <v>47174400000</v>
      </c>
      <c r="AK97" s="214">
        <v>2400000</v>
      </c>
      <c r="AL97" s="215">
        <f t="shared" si="68"/>
        <v>20160000000</v>
      </c>
      <c r="AM97" s="215">
        <f t="shared" si="93"/>
        <v>1440000</v>
      </c>
      <c r="AN97" s="215">
        <f t="shared" si="69"/>
        <v>12096000000</v>
      </c>
      <c r="AO97" s="215">
        <v>2880000</v>
      </c>
      <c r="AP97" s="215">
        <f t="shared" si="70"/>
        <v>24192000000</v>
      </c>
      <c r="AQ97" s="215">
        <f t="shared" si="94"/>
        <v>1728000</v>
      </c>
      <c r="AR97" s="215">
        <f t="shared" si="71"/>
        <v>14515200000</v>
      </c>
      <c r="AS97" s="215">
        <v>2880000</v>
      </c>
      <c r="AT97" s="215">
        <f t="shared" si="72"/>
        <v>24192000000</v>
      </c>
      <c r="AU97" s="215">
        <f t="shared" si="95"/>
        <v>1728000</v>
      </c>
      <c r="AV97" s="215">
        <f t="shared" si="73"/>
        <v>14515200000</v>
      </c>
      <c r="AW97" s="215">
        <f t="shared" si="96"/>
        <v>8160000</v>
      </c>
      <c r="AX97" s="215">
        <f t="shared" si="96"/>
        <v>68544000000</v>
      </c>
      <c r="AY97" s="215">
        <f t="shared" si="96"/>
        <v>4896000</v>
      </c>
      <c r="AZ97" s="215">
        <f t="shared" si="74"/>
        <v>41126400000</v>
      </c>
      <c r="BA97" s="215">
        <v>5520000</v>
      </c>
      <c r="BB97" s="215">
        <f t="shared" si="75"/>
        <v>46368000000</v>
      </c>
      <c r="BC97" s="215">
        <f t="shared" si="97"/>
        <v>3312000</v>
      </c>
      <c r="BD97" s="215">
        <f t="shared" si="76"/>
        <v>27820800000</v>
      </c>
      <c r="BE97" s="214">
        <v>5760000</v>
      </c>
      <c r="BF97" s="215">
        <f t="shared" si="77"/>
        <v>48384000000</v>
      </c>
      <c r="BG97" s="215">
        <f t="shared" si="98"/>
        <v>3456000</v>
      </c>
      <c r="BH97" s="215">
        <f t="shared" si="78"/>
        <v>29030400000</v>
      </c>
      <c r="BI97" s="215">
        <v>5280000</v>
      </c>
      <c r="BJ97" s="215">
        <f t="shared" si="79"/>
        <v>44352000000</v>
      </c>
      <c r="BK97" s="215">
        <f t="shared" si="99"/>
        <v>3168000</v>
      </c>
      <c r="BL97" s="215">
        <f t="shared" si="80"/>
        <v>26611200000</v>
      </c>
      <c r="BM97" s="215">
        <f t="shared" si="100"/>
        <v>16560000</v>
      </c>
      <c r="BN97" s="215">
        <f t="shared" si="100"/>
        <v>139104000000</v>
      </c>
      <c r="BO97" s="215">
        <f t="shared" si="101"/>
        <v>29036880000</v>
      </c>
      <c r="BP97" s="215">
        <f t="shared" si="102"/>
        <v>83462400000</v>
      </c>
      <c r="BQ97" s="215">
        <v>5280000</v>
      </c>
      <c r="BR97" s="215">
        <f t="shared" si="81"/>
        <v>44352000000</v>
      </c>
      <c r="BS97" s="215">
        <f t="shared" si="103"/>
        <v>3168000</v>
      </c>
      <c r="BT97" s="215">
        <f t="shared" si="82"/>
        <v>26611200000</v>
      </c>
      <c r="BU97" s="215">
        <v>5280000</v>
      </c>
      <c r="BV97" s="215">
        <f t="shared" si="83"/>
        <v>44352000000</v>
      </c>
      <c r="BW97" s="215">
        <f t="shared" si="104"/>
        <v>3168000</v>
      </c>
      <c r="BX97" s="215">
        <f t="shared" si="84"/>
        <v>26611200000</v>
      </c>
      <c r="BY97" s="215">
        <v>3360000.0000000005</v>
      </c>
      <c r="BZ97" s="215">
        <f t="shared" si="85"/>
        <v>28224000000.000004</v>
      </c>
      <c r="CA97" s="215">
        <f t="shared" si="105"/>
        <v>2016000.0000000002</v>
      </c>
      <c r="CB97" s="215">
        <f t="shared" si="86"/>
        <v>16934400000.000002</v>
      </c>
      <c r="CC97" s="215">
        <f t="shared" si="106"/>
        <v>13920000</v>
      </c>
      <c r="CD97" s="215">
        <f t="shared" si="106"/>
        <v>116928000000</v>
      </c>
      <c r="CE97" s="219">
        <f t="shared" si="106"/>
        <v>8352000</v>
      </c>
      <c r="CF97" s="219">
        <f t="shared" si="87"/>
        <v>70156800000</v>
      </c>
      <c r="CG97" s="241">
        <f t="shared" si="107"/>
        <v>28800000</v>
      </c>
      <c r="CH97" s="241">
        <f t="shared" si="107"/>
        <v>241920000000</v>
      </c>
      <c r="CI97" s="241">
        <f t="shared" si="108"/>
        <v>0</v>
      </c>
      <c r="CJ97" s="241"/>
      <c r="CK97" s="241"/>
      <c r="CL97" s="241"/>
      <c r="CM97" s="241"/>
    </row>
    <row r="98" spans="1:91" ht="18" x14ac:dyDescent="0.35">
      <c r="A98" s="20" t="s">
        <v>11</v>
      </c>
      <c r="B98" s="20">
        <v>13010210</v>
      </c>
      <c r="C98" s="5" t="s">
        <v>350</v>
      </c>
      <c r="D98" s="6" t="s">
        <v>61</v>
      </c>
      <c r="E98" s="6">
        <v>12</v>
      </c>
      <c r="F98" s="6">
        <v>10</v>
      </c>
      <c r="G98" s="7">
        <v>257400</v>
      </c>
      <c r="H98" s="8">
        <f t="shared" si="88"/>
        <v>25740</v>
      </c>
      <c r="I98" s="12">
        <f t="shared" si="109"/>
        <v>6000</v>
      </c>
      <c r="J98" s="13">
        <f t="shared" si="54"/>
        <v>72000</v>
      </c>
      <c r="K98" s="14">
        <v>720000</v>
      </c>
      <c r="L98" s="14">
        <f t="shared" si="55"/>
        <v>18532800000</v>
      </c>
      <c r="M98" s="218">
        <f t="shared" si="56"/>
        <v>2000</v>
      </c>
      <c r="N98" s="218">
        <f t="shared" si="56"/>
        <v>24000</v>
      </c>
      <c r="O98" s="230">
        <v>240000</v>
      </c>
      <c r="P98" s="17">
        <f t="shared" si="57"/>
        <v>6177600000</v>
      </c>
      <c r="Q98" s="237">
        <v>0.33</v>
      </c>
      <c r="R98" s="8">
        <f t="shared" si="58"/>
        <v>79200</v>
      </c>
      <c r="S98" s="212">
        <f t="shared" si="59"/>
        <v>319200</v>
      </c>
      <c r="T98" s="212">
        <f t="shared" si="60"/>
        <v>8216208000</v>
      </c>
      <c r="U98" s="215">
        <v>12000</v>
      </c>
      <c r="V98" s="215">
        <f t="shared" si="61"/>
        <v>308880000</v>
      </c>
      <c r="W98" s="215">
        <f t="shared" si="89"/>
        <v>3960</v>
      </c>
      <c r="X98" s="215">
        <f t="shared" si="62"/>
        <v>101930400</v>
      </c>
      <c r="Y98" s="221">
        <v>16800</v>
      </c>
      <c r="Z98" s="221">
        <f t="shared" si="63"/>
        <v>432432000</v>
      </c>
      <c r="AA98" s="221">
        <f t="shared" si="90"/>
        <v>5544</v>
      </c>
      <c r="AB98" s="221">
        <f t="shared" si="64"/>
        <v>142702560</v>
      </c>
      <c r="AC98" s="215">
        <v>16800</v>
      </c>
      <c r="AD98" s="215">
        <f t="shared" si="65"/>
        <v>432432000</v>
      </c>
      <c r="AE98" s="215">
        <f t="shared" si="91"/>
        <v>5544</v>
      </c>
      <c r="AF98" s="215">
        <f t="shared" si="66"/>
        <v>142702560</v>
      </c>
      <c r="AG98" s="215">
        <f t="shared" si="92"/>
        <v>45600</v>
      </c>
      <c r="AH98" s="215">
        <f t="shared" si="92"/>
        <v>1173744000</v>
      </c>
      <c r="AI98" s="215">
        <f t="shared" si="92"/>
        <v>15048</v>
      </c>
      <c r="AJ98" s="215">
        <f t="shared" si="67"/>
        <v>387335520</v>
      </c>
      <c r="AK98" s="214">
        <v>16800</v>
      </c>
      <c r="AL98" s="215">
        <f t="shared" si="68"/>
        <v>432432000</v>
      </c>
      <c r="AM98" s="215">
        <f t="shared" si="93"/>
        <v>5544</v>
      </c>
      <c r="AN98" s="215">
        <f t="shared" si="69"/>
        <v>142702560</v>
      </c>
      <c r="AO98" s="215">
        <v>19200</v>
      </c>
      <c r="AP98" s="215">
        <f t="shared" si="70"/>
        <v>494208000</v>
      </c>
      <c r="AQ98" s="215">
        <f t="shared" si="94"/>
        <v>6336</v>
      </c>
      <c r="AR98" s="215">
        <f t="shared" si="71"/>
        <v>163088640</v>
      </c>
      <c r="AS98" s="215">
        <v>14400</v>
      </c>
      <c r="AT98" s="215">
        <f t="shared" si="72"/>
        <v>370656000</v>
      </c>
      <c r="AU98" s="215">
        <f t="shared" si="95"/>
        <v>4752</v>
      </c>
      <c r="AV98" s="215">
        <f t="shared" si="73"/>
        <v>122316480</v>
      </c>
      <c r="AW98" s="215">
        <f t="shared" si="96"/>
        <v>50400</v>
      </c>
      <c r="AX98" s="215">
        <f t="shared" si="96"/>
        <v>1297296000</v>
      </c>
      <c r="AY98" s="215">
        <f t="shared" si="96"/>
        <v>16632</v>
      </c>
      <c r="AZ98" s="215">
        <f t="shared" si="74"/>
        <v>428107680</v>
      </c>
      <c r="BA98" s="215">
        <v>26400</v>
      </c>
      <c r="BB98" s="215">
        <f t="shared" si="75"/>
        <v>679536000</v>
      </c>
      <c r="BC98" s="215">
        <f t="shared" si="97"/>
        <v>8712</v>
      </c>
      <c r="BD98" s="215">
        <f t="shared" si="76"/>
        <v>224246880</v>
      </c>
      <c r="BE98" s="214">
        <v>26400</v>
      </c>
      <c r="BF98" s="215">
        <f t="shared" si="77"/>
        <v>679536000</v>
      </c>
      <c r="BG98" s="215">
        <f t="shared" si="98"/>
        <v>8712</v>
      </c>
      <c r="BH98" s="215">
        <f t="shared" si="78"/>
        <v>224246880</v>
      </c>
      <c r="BI98" s="215">
        <v>24000</v>
      </c>
      <c r="BJ98" s="215">
        <f t="shared" si="79"/>
        <v>617760000</v>
      </c>
      <c r="BK98" s="215">
        <f t="shared" si="99"/>
        <v>7920</v>
      </c>
      <c r="BL98" s="215">
        <f t="shared" si="80"/>
        <v>203860800</v>
      </c>
      <c r="BM98" s="215">
        <f t="shared" si="100"/>
        <v>76800</v>
      </c>
      <c r="BN98" s="215">
        <f t="shared" si="100"/>
        <v>1976832000</v>
      </c>
      <c r="BO98" s="215">
        <f t="shared" si="101"/>
        <v>224263512</v>
      </c>
      <c r="BP98" s="215">
        <f t="shared" si="102"/>
        <v>652354560</v>
      </c>
      <c r="BQ98" s="215">
        <v>26400</v>
      </c>
      <c r="BR98" s="215">
        <f t="shared" si="81"/>
        <v>679536000</v>
      </c>
      <c r="BS98" s="215">
        <f t="shared" si="103"/>
        <v>8712</v>
      </c>
      <c r="BT98" s="215">
        <f t="shared" si="82"/>
        <v>224246880</v>
      </c>
      <c r="BU98" s="215">
        <v>24000</v>
      </c>
      <c r="BV98" s="215">
        <f t="shared" si="83"/>
        <v>617760000</v>
      </c>
      <c r="BW98" s="215">
        <f t="shared" si="104"/>
        <v>7920</v>
      </c>
      <c r="BX98" s="215">
        <f t="shared" si="84"/>
        <v>203860800</v>
      </c>
      <c r="BY98" s="215">
        <v>16800</v>
      </c>
      <c r="BZ98" s="215">
        <f t="shared" si="85"/>
        <v>432432000</v>
      </c>
      <c r="CA98" s="215">
        <f t="shared" si="105"/>
        <v>5544</v>
      </c>
      <c r="CB98" s="215">
        <f t="shared" si="86"/>
        <v>142702560</v>
      </c>
      <c r="CC98" s="215">
        <f t="shared" si="106"/>
        <v>67200</v>
      </c>
      <c r="CD98" s="215">
        <f t="shared" si="106"/>
        <v>1729728000</v>
      </c>
      <c r="CE98" s="219">
        <f t="shared" si="106"/>
        <v>22176</v>
      </c>
      <c r="CF98" s="219">
        <f t="shared" si="87"/>
        <v>570810240</v>
      </c>
      <c r="CG98" s="241">
        <f t="shared" si="107"/>
        <v>79200</v>
      </c>
      <c r="CH98" s="241">
        <f t="shared" si="107"/>
        <v>2038608000</v>
      </c>
      <c r="CI98" s="241">
        <f t="shared" si="108"/>
        <v>0</v>
      </c>
      <c r="CJ98" s="241"/>
      <c r="CK98" s="241"/>
      <c r="CL98" s="241"/>
      <c r="CM98" s="241"/>
    </row>
    <row r="99" spans="1:91" ht="18" x14ac:dyDescent="0.35">
      <c r="A99" s="20" t="s">
        <v>11</v>
      </c>
      <c r="B99" s="20">
        <v>13010243</v>
      </c>
      <c r="C99" s="5" t="s">
        <v>236</v>
      </c>
      <c r="D99" s="6"/>
      <c r="E99" s="6">
        <v>12</v>
      </c>
      <c r="F99" s="6">
        <v>30</v>
      </c>
      <c r="G99" s="7">
        <v>543780</v>
      </c>
      <c r="H99" s="8">
        <f t="shared" si="88"/>
        <v>18126</v>
      </c>
      <c r="I99" s="12">
        <f t="shared" si="109"/>
        <v>200</v>
      </c>
      <c r="J99" s="13">
        <f t="shared" si="54"/>
        <v>2400</v>
      </c>
      <c r="K99" s="14">
        <v>72000</v>
      </c>
      <c r="L99" s="14">
        <f t="shared" si="55"/>
        <v>1305072000</v>
      </c>
      <c r="M99" s="218">
        <f t="shared" si="56"/>
        <v>0</v>
      </c>
      <c r="N99" s="218">
        <f t="shared" si="56"/>
        <v>0</v>
      </c>
      <c r="O99" s="230"/>
      <c r="P99" s="17">
        <f t="shared" si="57"/>
        <v>0</v>
      </c>
      <c r="Q99" s="237">
        <v>0</v>
      </c>
      <c r="R99" s="8">
        <f t="shared" si="58"/>
        <v>0</v>
      </c>
      <c r="S99" s="212">
        <f t="shared" si="59"/>
        <v>0</v>
      </c>
      <c r="T99" s="212">
        <f t="shared" si="60"/>
        <v>0</v>
      </c>
      <c r="U99" s="215">
        <v>0</v>
      </c>
      <c r="V99" s="215">
        <f t="shared" si="61"/>
        <v>0</v>
      </c>
      <c r="W99" s="215">
        <f t="shared" si="89"/>
        <v>0</v>
      </c>
      <c r="X99" s="215">
        <f t="shared" si="62"/>
        <v>0</v>
      </c>
      <c r="Y99" s="221">
        <v>0</v>
      </c>
      <c r="Z99" s="221">
        <f t="shared" si="63"/>
        <v>0</v>
      </c>
      <c r="AA99" s="221">
        <f t="shared" si="90"/>
        <v>0</v>
      </c>
      <c r="AB99" s="221">
        <f t="shared" si="64"/>
        <v>0</v>
      </c>
      <c r="AC99" s="215">
        <v>0</v>
      </c>
      <c r="AD99" s="215">
        <f t="shared" si="65"/>
        <v>0</v>
      </c>
      <c r="AE99" s="215">
        <f t="shared" si="91"/>
        <v>0</v>
      </c>
      <c r="AF99" s="215">
        <f t="shared" si="66"/>
        <v>0</v>
      </c>
      <c r="AG99" s="215">
        <f t="shared" si="92"/>
        <v>0</v>
      </c>
      <c r="AH99" s="215">
        <f t="shared" si="92"/>
        <v>0</v>
      </c>
      <c r="AI99" s="215">
        <f t="shared" si="92"/>
        <v>0</v>
      </c>
      <c r="AJ99" s="215">
        <f t="shared" si="67"/>
        <v>0</v>
      </c>
      <c r="AK99" s="214">
        <v>0</v>
      </c>
      <c r="AL99" s="215">
        <f t="shared" si="68"/>
        <v>0</v>
      </c>
      <c r="AM99" s="215">
        <f t="shared" si="93"/>
        <v>0</v>
      </c>
      <c r="AN99" s="215">
        <f t="shared" si="69"/>
        <v>0</v>
      </c>
      <c r="AO99" s="215">
        <v>0</v>
      </c>
      <c r="AP99" s="215">
        <f t="shared" si="70"/>
        <v>0</v>
      </c>
      <c r="AQ99" s="215">
        <f t="shared" si="94"/>
        <v>0</v>
      </c>
      <c r="AR99" s="215">
        <f t="shared" si="71"/>
        <v>0</v>
      </c>
      <c r="AS99" s="215">
        <v>0</v>
      </c>
      <c r="AT99" s="215">
        <f t="shared" si="72"/>
        <v>0</v>
      </c>
      <c r="AU99" s="215">
        <f t="shared" si="95"/>
        <v>0</v>
      </c>
      <c r="AV99" s="215">
        <f t="shared" si="73"/>
        <v>0</v>
      </c>
      <c r="AW99" s="215">
        <f t="shared" si="96"/>
        <v>0</v>
      </c>
      <c r="AX99" s="215">
        <f t="shared" si="96"/>
        <v>0</v>
      </c>
      <c r="AY99" s="215">
        <f t="shared" si="96"/>
        <v>0</v>
      </c>
      <c r="AZ99" s="215">
        <f t="shared" si="74"/>
        <v>0</v>
      </c>
      <c r="BA99" s="215">
        <v>0</v>
      </c>
      <c r="BB99" s="215">
        <f t="shared" si="75"/>
        <v>0</v>
      </c>
      <c r="BC99" s="215">
        <f t="shared" si="97"/>
        <v>0</v>
      </c>
      <c r="BD99" s="215">
        <f t="shared" si="76"/>
        <v>0</v>
      </c>
      <c r="BE99" s="214">
        <v>0</v>
      </c>
      <c r="BF99" s="215">
        <f t="shared" si="77"/>
        <v>0</v>
      </c>
      <c r="BG99" s="215">
        <f t="shared" si="98"/>
        <v>0</v>
      </c>
      <c r="BH99" s="215">
        <f t="shared" si="78"/>
        <v>0</v>
      </c>
      <c r="BI99" s="215">
        <v>0</v>
      </c>
      <c r="BJ99" s="215">
        <f t="shared" si="79"/>
        <v>0</v>
      </c>
      <c r="BK99" s="215">
        <f t="shared" si="99"/>
        <v>0</v>
      </c>
      <c r="BL99" s="215">
        <f t="shared" si="80"/>
        <v>0</v>
      </c>
      <c r="BM99" s="215">
        <f t="shared" si="100"/>
        <v>0</v>
      </c>
      <c r="BN99" s="215">
        <f t="shared" si="100"/>
        <v>0</v>
      </c>
      <c r="BO99" s="215">
        <f t="shared" si="101"/>
        <v>0</v>
      </c>
      <c r="BP99" s="215">
        <f t="shared" si="102"/>
        <v>0</v>
      </c>
      <c r="BQ99" s="215">
        <v>0</v>
      </c>
      <c r="BR99" s="215">
        <f t="shared" si="81"/>
        <v>0</v>
      </c>
      <c r="BS99" s="215">
        <f t="shared" si="103"/>
        <v>0</v>
      </c>
      <c r="BT99" s="215">
        <f t="shared" si="82"/>
        <v>0</v>
      </c>
      <c r="BU99" s="215">
        <v>0</v>
      </c>
      <c r="BV99" s="215">
        <f t="shared" si="83"/>
        <v>0</v>
      </c>
      <c r="BW99" s="215">
        <f t="shared" si="104"/>
        <v>0</v>
      </c>
      <c r="BX99" s="215">
        <f t="shared" si="84"/>
        <v>0</v>
      </c>
      <c r="BY99" s="215">
        <v>0</v>
      </c>
      <c r="BZ99" s="215">
        <f t="shared" si="85"/>
        <v>0</v>
      </c>
      <c r="CA99" s="215">
        <f t="shared" si="105"/>
        <v>0</v>
      </c>
      <c r="CB99" s="215">
        <f t="shared" si="86"/>
        <v>0</v>
      </c>
      <c r="CC99" s="215">
        <f t="shared" si="106"/>
        <v>0</v>
      </c>
      <c r="CD99" s="215">
        <f t="shared" si="106"/>
        <v>0</v>
      </c>
      <c r="CE99" s="219">
        <f t="shared" si="106"/>
        <v>0</v>
      </c>
      <c r="CF99" s="219">
        <f t="shared" si="87"/>
        <v>0</v>
      </c>
      <c r="CG99" s="241">
        <f t="shared" si="107"/>
        <v>0</v>
      </c>
      <c r="CH99" s="241">
        <f t="shared" si="107"/>
        <v>0</v>
      </c>
      <c r="CI99" s="241">
        <f t="shared" si="108"/>
        <v>0</v>
      </c>
      <c r="CJ99" s="241"/>
      <c r="CK99" s="241"/>
      <c r="CL99" s="241"/>
      <c r="CM99" s="241"/>
    </row>
    <row r="100" spans="1:91" ht="18" x14ac:dyDescent="0.35">
      <c r="A100" s="20" t="s">
        <v>11</v>
      </c>
      <c r="B100" s="20">
        <v>13010228</v>
      </c>
      <c r="C100" s="5" t="s">
        <v>351</v>
      </c>
      <c r="D100" s="6"/>
      <c r="E100" s="6">
        <v>12</v>
      </c>
      <c r="F100" s="6">
        <v>30</v>
      </c>
      <c r="G100" s="7">
        <v>165000</v>
      </c>
      <c r="H100" s="8">
        <f t="shared" si="88"/>
        <v>5500</v>
      </c>
      <c r="I100" s="12">
        <f t="shared" si="109"/>
        <v>12000</v>
      </c>
      <c r="J100" s="13">
        <f t="shared" si="54"/>
        <v>144000</v>
      </c>
      <c r="K100" s="14">
        <v>4320000</v>
      </c>
      <c r="L100" s="14">
        <f t="shared" si="55"/>
        <v>23760000000</v>
      </c>
      <c r="M100" s="218">
        <f t="shared" si="56"/>
        <v>0</v>
      </c>
      <c r="N100" s="218">
        <f t="shared" si="56"/>
        <v>0</v>
      </c>
      <c r="O100" s="233">
        <v>0</v>
      </c>
      <c r="P100" s="17">
        <f t="shared" si="57"/>
        <v>0</v>
      </c>
      <c r="Q100" s="237">
        <v>1</v>
      </c>
      <c r="R100" s="8">
        <f t="shared" si="58"/>
        <v>0</v>
      </c>
      <c r="S100" s="212">
        <f t="shared" si="59"/>
        <v>0</v>
      </c>
      <c r="T100" s="212">
        <f t="shared" si="60"/>
        <v>0</v>
      </c>
      <c r="U100" s="215">
        <v>0</v>
      </c>
      <c r="V100" s="215">
        <f t="shared" si="61"/>
        <v>0</v>
      </c>
      <c r="W100" s="215">
        <f t="shared" si="89"/>
        <v>0</v>
      </c>
      <c r="X100" s="215">
        <f t="shared" si="62"/>
        <v>0</v>
      </c>
      <c r="Y100" s="221">
        <v>0</v>
      </c>
      <c r="Z100" s="221">
        <f t="shared" si="63"/>
        <v>0</v>
      </c>
      <c r="AA100" s="221">
        <f t="shared" si="90"/>
        <v>0</v>
      </c>
      <c r="AB100" s="221">
        <f t="shared" si="64"/>
        <v>0</v>
      </c>
      <c r="AC100" s="215">
        <v>0</v>
      </c>
      <c r="AD100" s="215">
        <f t="shared" si="65"/>
        <v>0</v>
      </c>
      <c r="AE100" s="215">
        <f t="shared" si="91"/>
        <v>0</v>
      </c>
      <c r="AF100" s="215">
        <f t="shared" si="66"/>
        <v>0</v>
      </c>
      <c r="AG100" s="215">
        <f t="shared" si="92"/>
        <v>0</v>
      </c>
      <c r="AH100" s="215">
        <f t="shared" si="92"/>
        <v>0</v>
      </c>
      <c r="AI100" s="215">
        <f t="shared" si="92"/>
        <v>0</v>
      </c>
      <c r="AJ100" s="215">
        <f t="shared" si="67"/>
        <v>0</v>
      </c>
      <c r="AK100" s="214">
        <v>0</v>
      </c>
      <c r="AL100" s="215">
        <f t="shared" si="68"/>
        <v>0</v>
      </c>
      <c r="AM100" s="215">
        <f t="shared" si="93"/>
        <v>0</v>
      </c>
      <c r="AN100" s="215">
        <f t="shared" si="69"/>
        <v>0</v>
      </c>
      <c r="AO100" s="215">
        <v>0</v>
      </c>
      <c r="AP100" s="215">
        <f t="shared" si="70"/>
        <v>0</v>
      </c>
      <c r="AQ100" s="215">
        <f t="shared" si="94"/>
        <v>0</v>
      </c>
      <c r="AR100" s="215">
        <f t="shared" si="71"/>
        <v>0</v>
      </c>
      <c r="AS100" s="215">
        <v>0</v>
      </c>
      <c r="AT100" s="215">
        <f t="shared" si="72"/>
        <v>0</v>
      </c>
      <c r="AU100" s="215">
        <f t="shared" si="95"/>
        <v>0</v>
      </c>
      <c r="AV100" s="215">
        <f t="shared" si="73"/>
        <v>0</v>
      </c>
      <c r="AW100" s="215">
        <f t="shared" si="96"/>
        <v>0</v>
      </c>
      <c r="AX100" s="215">
        <f t="shared" si="96"/>
        <v>0</v>
      </c>
      <c r="AY100" s="215">
        <f t="shared" si="96"/>
        <v>0</v>
      </c>
      <c r="AZ100" s="215">
        <f t="shared" si="74"/>
        <v>0</v>
      </c>
      <c r="BA100" s="215">
        <v>0</v>
      </c>
      <c r="BB100" s="215">
        <f t="shared" si="75"/>
        <v>0</v>
      </c>
      <c r="BC100" s="215">
        <f t="shared" si="97"/>
        <v>0</v>
      </c>
      <c r="BD100" s="215">
        <f t="shared" si="76"/>
        <v>0</v>
      </c>
      <c r="BE100" s="214">
        <v>0</v>
      </c>
      <c r="BF100" s="215">
        <f t="shared" si="77"/>
        <v>0</v>
      </c>
      <c r="BG100" s="215">
        <f t="shared" si="98"/>
        <v>0</v>
      </c>
      <c r="BH100" s="215">
        <f t="shared" si="78"/>
        <v>0</v>
      </c>
      <c r="BI100" s="215">
        <v>0</v>
      </c>
      <c r="BJ100" s="215">
        <f t="shared" si="79"/>
        <v>0</v>
      </c>
      <c r="BK100" s="215">
        <f t="shared" si="99"/>
        <v>0</v>
      </c>
      <c r="BL100" s="215">
        <f t="shared" si="80"/>
        <v>0</v>
      </c>
      <c r="BM100" s="215">
        <f t="shared" si="100"/>
        <v>0</v>
      </c>
      <c r="BN100" s="215">
        <f t="shared" si="100"/>
        <v>0</v>
      </c>
      <c r="BO100" s="215">
        <f t="shared" si="101"/>
        <v>0</v>
      </c>
      <c r="BP100" s="215">
        <f t="shared" si="102"/>
        <v>0</v>
      </c>
      <c r="BQ100" s="215">
        <v>0</v>
      </c>
      <c r="BR100" s="215">
        <f t="shared" si="81"/>
        <v>0</v>
      </c>
      <c r="BS100" s="215">
        <f t="shared" si="103"/>
        <v>0</v>
      </c>
      <c r="BT100" s="215">
        <f t="shared" si="82"/>
        <v>0</v>
      </c>
      <c r="BU100" s="215">
        <v>0</v>
      </c>
      <c r="BV100" s="215">
        <f t="shared" si="83"/>
        <v>0</v>
      </c>
      <c r="BW100" s="215">
        <f t="shared" si="104"/>
        <v>0</v>
      </c>
      <c r="BX100" s="215">
        <f t="shared" si="84"/>
        <v>0</v>
      </c>
      <c r="BY100" s="215">
        <v>0</v>
      </c>
      <c r="BZ100" s="215">
        <f t="shared" si="85"/>
        <v>0</v>
      </c>
      <c r="CA100" s="215">
        <f t="shared" si="105"/>
        <v>0</v>
      </c>
      <c r="CB100" s="215">
        <f t="shared" si="86"/>
        <v>0</v>
      </c>
      <c r="CC100" s="215">
        <f t="shared" si="106"/>
        <v>0</v>
      </c>
      <c r="CD100" s="215">
        <f t="shared" si="106"/>
        <v>0</v>
      </c>
      <c r="CE100" s="219">
        <f t="shared" si="106"/>
        <v>0</v>
      </c>
      <c r="CF100" s="219">
        <f t="shared" si="87"/>
        <v>0</v>
      </c>
      <c r="CG100" s="241">
        <f t="shared" si="107"/>
        <v>0</v>
      </c>
      <c r="CH100" s="241">
        <f t="shared" si="107"/>
        <v>0</v>
      </c>
      <c r="CI100" s="241">
        <f t="shared" si="108"/>
        <v>0</v>
      </c>
      <c r="CJ100" s="241"/>
      <c r="CK100" s="241"/>
      <c r="CL100" s="241"/>
      <c r="CM100" s="241"/>
    </row>
    <row r="101" spans="1:91" ht="18" x14ac:dyDescent="0.35">
      <c r="A101" s="20" t="s">
        <v>11</v>
      </c>
      <c r="B101" s="20">
        <v>13010212</v>
      </c>
      <c r="C101" s="5" t="s">
        <v>352</v>
      </c>
      <c r="D101" s="6" t="s">
        <v>62</v>
      </c>
      <c r="E101" s="6">
        <v>12</v>
      </c>
      <c r="F101" s="6">
        <v>4</v>
      </c>
      <c r="G101" s="7">
        <v>52000</v>
      </c>
      <c r="H101" s="8">
        <f t="shared" si="88"/>
        <v>13000</v>
      </c>
      <c r="I101" s="12">
        <f t="shared" si="109"/>
        <v>25500</v>
      </c>
      <c r="J101" s="13">
        <f t="shared" si="54"/>
        <v>306000</v>
      </c>
      <c r="K101" s="14">
        <v>1224000</v>
      </c>
      <c r="L101" s="14">
        <f t="shared" si="55"/>
        <v>15912000000</v>
      </c>
      <c r="M101" s="218">
        <f t="shared" si="56"/>
        <v>25000</v>
      </c>
      <c r="N101" s="218">
        <f t="shared" si="56"/>
        <v>300000</v>
      </c>
      <c r="O101" s="230">
        <v>1200000</v>
      </c>
      <c r="P101" s="17">
        <f t="shared" si="57"/>
        <v>15600000000</v>
      </c>
      <c r="Q101" s="237">
        <v>0.33</v>
      </c>
      <c r="R101" s="8">
        <f t="shared" si="58"/>
        <v>396000</v>
      </c>
      <c r="S101" s="212">
        <f t="shared" si="59"/>
        <v>1596000</v>
      </c>
      <c r="T101" s="212">
        <f t="shared" si="60"/>
        <v>20748000000</v>
      </c>
      <c r="U101" s="215">
        <v>60000</v>
      </c>
      <c r="V101" s="215">
        <f t="shared" si="61"/>
        <v>780000000</v>
      </c>
      <c r="W101" s="215">
        <f t="shared" si="89"/>
        <v>19800</v>
      </c>
      <c r="X101" s="215">
        <f t="shared" si="62"/>
        <v>257400000</v>
      </c>
      <c r="Y101" s="221">
        <v>84000.000000000015</v>
      </c>
      <c r="Z101" s="221">
        <f t="shared" si="63"/>
        <v>1092000000.0000002</v>
      </c>
      <c r="AA101" s="221">
        <f t="shared" si="90"/>
        <v>27720.000000000007</v>
      </c>
      <c r="AB101" s="221">
        <f t="shared" si="64"/>
        <v>360360000.00000012</v>
      </c>
      <c r="AC101" s="215">
        <v>84000.000000000015</v>
      </c>
      <c r="AD101" s="215">
        <f t="shared" si="65"/>
        <v>1092000000.0000002</v>
      </c>
      <c r="AE101" s="215">
        <f t="shared" si="91"/>
        <v>27720.000000000007</v>
      </c>
      <c r="AF101" s="215">
        <f t="shared" si="66"/>
        <v>360360000.00000012</v>
      </c>
      <c r="AG101" s="215">
        <f t="shared" si="92"/>
        <v>228000.00000000003</v>
      </c>
      <c r="AH101" s="215">
        <f t="shared" si="92"/>
        <v>2964000000.0000005</v>
      </c>
      <c r="AI101" s="215">
        <f t="shared" si="92"/>
        <v>75240.000000000015</v>
      </c>
      <c r="AJ101" s="215">
        <f t="shared" si="67"/>
        <v>978120000.00000024</v>
      </c>
      <c r="AK101" s="214">
        <v>84000.000000000015</v>
      </c>
      <c r="AL101" s="215">
        <f t="shared" si="68"/>
        <v>1092000000.0000002</v>
      </c>
      <c r="AM101" s="215">
        <f t="shared" si="93"/>
        <v>27720.000000000007</v>
      </c>
      <c r="AN101" s="215">
        <f t="shared" si="69"/>
        <v>360360000.00000012</v>
      </c>
      <c r="AO101" s="215">
        <v>96000</v>
      </c>
      <c r="AP101" s="215">
        <f t="shared" si="70"/>
        <v>1248000000</v>
      </c>
      <c r="AQ101" s="215">
        <f t="shared" si="94"/>
        <v>31680</v>
      </c>
      <c r="AR101" s="215">
        <f t="shared" si="71"/>
        <v>411840000</v>
      </c>
      <c r="AS101" s="215">
        <v>72000</v>
      </c>
      <c r="AT101" s="215">
        <f t="shared" si="72"/>
        <v>936000000</v>
      </c>
      <c r="AU101" s="215">
        <f t="shared" si="95"/>
        <v>23760</v>
      </c>
      <c r="AV101" s="215">
        <f t="shared" si="73"/>
        <v>308880000</v>
      </c>
      <c r="AW101" s="215">
        <f t="shared" si="96"/>
        <v>252000</v>
      </c>
      <c r="AX101" s="215">
        <f t="shared" si="96"/>
        <v>3276000000</v>
      </c>
      <c r="AY101" s="215">
        <f t="shared" si="96"/>
        <v>83160</v>
      </c>
      <c r="AZ101" s="215">
        <f t="shared" si="74"/>
        <v>1081080000</v>
      </c>
      <c r="BA101" s="215">
        <v>132000</v>
      </c>
      <c r="BB101" s="215">
        <f t="shared" si="75"/>
        <v>1716000000</v>
      </c>
      <c r="BC101" s="215">
        <f t="shared" si="97"/>
        <v>43560</v>
      </c>
      <c r="BD101" s="215">
        <f t="shared" si="76"/>
        <v>566280000</v>
      </c>
      <c r="BE101" s="214">
        <v>132000</v>
      </c>
      <c r="BF101" s="215">
        <f t="shared" si="77"/>
        <v>1716000000</v>
      </c>
      <c r="BG101" s="215">
        <f t="shared" si="98"/>
        <v>43560</v>
      </c>
      <c r="BH101" s="215">
        <f t="shared" si="78"/>
        <v>566280000</v>
      </c>
      <c r="BI101" s="215">
        <v>120000</v>
      </c>
      <c r="BJ101" s="215">
        <f t="shared" si="79"/>
        <v>1560000000</v>
      </c>
      <c r="BK101" s="215">
        <f t="shared" si="99"/>
        <v>39600</v>
      </c>
      <c r="BL101" s="215">
        <f t="shared" si="80"/>
        <v>514800000</v>
      </c>
      <c r="BM101" s="215">
        <f t="shared" si="100"/>
        <v>384000</v>
      </c>
      <c r="BN101" s="215">
        <f t="shared" si="100"/>
        <v>4992000000</v>
      </c>
      <c r="BO101" s="215">
        <f t="shared" si="101"/>
        <v>566363160</v>
      </c>
      <c r="BP101" s="215">
        <f t="shared" si="102"/>
        <v>1647360000</v>
      </c>
      <c r="BQ101" s="215">
        <v>132000</v>
      </c>
      <c r="BR101" s="215">
        <f t="shared" si="81"/>
        <v>1716000000</v>
      </c>
      <c r="BS101" s="215">
        <f t="shared" si="103"/>
        <v>43560</v>
      </c>
      <c r="BT101" s="215">
        <f t="shared" si="82"/>
        <v>566280000</v>
      </c>
      <c r="BU101" s="215">
        <v>120000</v>
      </c>
      <c r="BV101" s="215">
        <f t="shared" si="83"/>
        <v>1560000000</v>
      </c>
      <c r="BW101" s="215">
        <f t="shared" si="104"/>
        <v>39600</v>
      </c>
      <c r="BX101" s="215">
        <f t="shared" si="84"/>
        <v>514800000</v>
      </c>
      <c r="BY101" s="215">
        <v>84000.000000000015</v>
      </c>
      <c r="BZ101" s="215">
        <f t="shared" si="85"/>
        <v>1092000000.0000002</v>
      </c>
      <c r="CA101" s="215">
        <f t="shared" si="105"/>
        <v>27720.000000000007</v>
      </c>
      <c r="CB101" s="215">
        <f t="shared" si="86"/>
        <v>360360000.00000012</v>
      </c>
      <c r="CC101" s="215">
        <f t="shared" si="106"/>
        <v>336000</v>
      </c>
      <c r="CD101" s="215">
        <f t="shared" si="106"/>
        <v>4368000000</v>
      </c>
      <c r="CE101" s="219">
        <f t="shared" si="106"/>
        <v>110880</v>
      </c>
      <c r="CF101" s="219">
        <f t="shared" si="87"/>
        <v>1441440000</v>
      </c>
      <c r="CG101" s="241">
        <f t="shared" si="107"/>
        <v>396000</v>
      </c>
      <c r="CH101" s="241">
        <f t="shared" si="107"/>
        <v>5148000000</v>
      </c>
      <c r="CI101" s="241">
        <f t="shared" si="108"/>
        <v>0</v>
      </c>
      <c r="CJ101" s="241"/>
      <c r="CK101" s="241"/>
      <c r="CL101" s="241"/>
      <c r="CM101" s="241"/>
    </row>
    <row r="102" spans="1:91" ht="18" x14ac:dyDescent="0.35">
      <c r="A102" s="20" t="s">
        <v>11</v>
      </c>
      <c r="B102" s="20">
        <v>3010255</v>
      </c>
      <c r="C102" s="5" t="s">
        <v>237</v>
      </c>
      <c r="D102" s="6"/>
      <c r="E102" s="6">
        <v>12</v>
      </c>
      <c r="F102" s="6">
        <v>100</v>
      </c>
      <c r="G102" s="7">
        <v>585000</v>
      </c>
      <c r="H102" s="8">
        <f t="shared" si="88"/>
        <v>5850</v>
      </c>
      <c r="I102" s="12">
        <f t="shared" si="109"/>
        <v>2040</v>
      </c>
      <c r="J102" s="13">
        <f t="shared" si="54"/>
        <v>24480</v>
      </c>
      <c r="K102" s="14">
        <v>2448000</v>
      </c>
      <c r="L102" s="14">
        <f t="shared" si="55"/>
        <v>14320800000</v>
      </c>
      <c r="M102" s="218">
        <f t="shared" si="56"/>
        <v>6000</v>
      </c>
      <c r="N102" s="218">
        <f t="shared" si="56"/>
        <v>72000</v>
      </c>
      <c r="O102" s="230">
        <v>7200000</v>
      </c>
      <c r="P102" s="17">
        <f t="shared" si="57"/>
        <v>42120000000</v>
      </c>
      <c r="Q102" s="237">
        <v>0</v>
      </c>
      <c r="R102" s="8">
        <f t="shared" si="58"/>
        <v>0</v>
      </c>
      <c r="S102" s="212">
        <f t="shared" si="59"/>
        <v>7200000</v>
      </c>
      <c r="T102" s="212">
        <f t="shared" si="60"/>
        <v>42120000000</v>
      </c>
      <c r="U102" s="215">
        <v>360000</v>
      </c>
      <c r="V102" s="215">
        <f t="shared" si="61"/>
        <v>2106000000</v>
      </c>
      <c r="W102" s="215">
        <f t="shared" si="89"/>
        <v>0</v>
      </c>
      <c r="X102" s="215">
        <f t="shared" si="62"/>
        <v>0</v>
      </c>
      <c r="Y102" s="221">
        <v>504000.00000000006</v>
      </c>
      <c r="Z102" s="221">
        <f t="shared" si="63"/>
        <v>2948400000.0000005</v>
      </c>
      <c r="AA102" s="221">
        <f t="shared" si="90"/>
        <v>0</v>
      </c>
      <c r="AB102" s="221">
        <f t="shared" si="64"/>
        <v>0</v>
      </c>
      <c r="AC102" s="215">
        <v>504000.00000000006</v>
      </c>
      <c r="AD102" s="215">
        <f t="shared" si="65"/>
        <v>2948400000.0000005</v>
      </c>
      <c r="AE102" s="215">
        <f t="shared" si="91"/>
        <v>0</v>
      </c>
      <c r="AF102" s="215">
        <f t="shared" si="66"/>
        <v>0</v>
      </c>
      <c r="AG102" s="215">
        <f t="shared" si="92"/>
        <v>1368000</v>
      </c>
      <c r="AH102" s="215">
        <f t="shared" si="92"/>
        <v>8002800000.000001</v>
      </c>
      <c r="AI102" s="215">
        <f t="shared" si="92"/>
        <v>0</v>
      </c>
      <c r="AJ102" s="215">
        <f t="shared" si="67"/>
        <v>0</v>
      </c>
      <c r="AK102" s="214">
        <v>504000.00000000006</v>
      </c>
      <c r="AL102" s="215">
        <f t="shared" si="68"/>
        <v>2948400000.0000005</v>
      </c>
      <c r="AM102" s="215">
        <f t="shared" si="93"/>
        <v>0</v>
      </c>
      <c r="AN102" s="215">
        <f t="shared" si="69"/>
        <v>0</v>
      </c>
      <c r="AO102" s="215">
        <v>576000</v>
      </c>
      <c r="AP102" s="215">
        <f t="shared" si="70"/>
        <v>3369600000</v>
      </c>
      <c r="AQ102" s="215">
        <f t="shared" si="94"/>
        <v>0</v>
      </c>
      <c r="AR102" s="215">
        <f t="shared" si="71"/>
        <v>0</v>
      </c>
      <c r="AS102" s="215">
        <v>432000</v>
      </c>
      <c r="AT102" s="215">
        <f t="shared" si="72"/>
        <v>2527200000</v>
      </c>
      <c r="AU102" s="215">
        <f t="shared" si="95"/>
        <v>0</v>
      </c>
      <c r="AV102" s="215">
        <f t="shared" si="73"/>
        <v>0</v>
      </c>
      <c r="AW102" s="215">
        <f t="shared" si="96"/>
        <v>1512000</v>
      </c>
      <c r="AX102" s="215">
        <f t="shared" si="96"/>
        <v>8845200000</v>
      </c>
      <c r="AY102" s="215">
        <f t="shared" si="96"/>
        <v>0</v>
      </c>
      <c r="AZ102" s="215">
        <f t="shared" si="74"/>
        <v>0</v>
      </c>
      <c r="BA102" s="215">
        <v>792000</v>
      </c>
      <c r="BB102" s="215">
        <f t="shared" si="75"/>
        <v>4633200000</v>
      </c>
      <c r="BC102" s="215">
        <f t="shared" si="97"/>
        <v>0</v>
      </c>
      <c r="BD102" s="215">
        <f t="shared" si="76"/>
        <v>0</v>
      </c>
      <c r="BE102" s="214">
        <v>792000</v>
      </c>
      <c r="BF102" s="215">
        <f t="shared" si="77"/>
        <v>4633200000</v>
      </c>
      <c r="BG102" s="215">
        <f t="shared" si="98"/>
        <v>0</v>
      </c>
      <c r="BH102" s="215">
        <f t="shared" si="78"/>
        <v>0</v>
      </c>
      <c r="BI102" s="215">
        <v>720000</v>
      </c>
      <c r="BJ102" s="215">
        <f t="shared" si="79"/>
        <v>4212000000</v>
      </c>
      <c r="BK102" s="215">
        <f t="shared" si="99"/>
        <v>0</v>
      </c>
      <c r="BL102" s="215">
        <f t="shared" si="80"/>
        <v>0</v>
      </c>
      <c r="BM102" s="215">
        <f t="shared" si="100"/>
        <v>2304000</v>
      </c>
      <c r="BN102" s="215">
        <f t="shared" si="100"/>
        <v>13478400000</v>
      </c>
      <c r="BO102" s="215">
        <f t="shared" si="101"/>
        <v>0</v>
      </c>
      <c r="BP102" s="215">
        <f t="shared" si="102"/>
        <v>0</v>
      </c>
      <c r="BQ102" s="215">
        <v>792000</v>
      </c>
      <c r="BR102" s="215">
        <f t="shared" si="81"/>
        <v>4633200000</v>
      </c>
      <c r="BS102" s="215">
        <f t="shared" si="103"/>
        <v>0</v>
      </c>
      <c r="BT102" s="215">
        <f t="shared" si="82"/>
        <v>0</v>
      </c>
      <c r="BU102" s="215">
        <v>720000</v>
      </c>
      <c r="BV102" s="215">
        <f t="shared" si="83"/>
        <v>4212000000</v>
      </c>
      <c r="BW102" s="215">
        <f t="shared" si="104"/>
        <v>0</v>
      </c>
      <c r="BX102" s="215">
        <f t="shared" si="84"/>
        <v>0</v>
      </c>
      <c r="BY102" s="215">
        <v>504000.00000000006</v>
      </c>
      <c r="BZ102" s="215">
        <f t="shared" si="85"/>
        <v>2948400000.0000005</v>
      </c>
      <c r="CA102" s="215">
        <f t="shared" si="105"/>
        <v>0</v>
      </c>
      <c r="CB102" s="215">
        <f t="shared" si="86"/>
        <v>0</v>
      </c>
      <c r="CC102" s="215">
        <f t="shared" si="106"/>
        <v>2016000</v>
      </c>
      <c r="CD102" s="215">
        <f t="shared" si="106"/>
        <v>11793600000</v>
      </c>
      <c r="CE102" s="219">
        <f t="shared" si="106"/>
        <v>0</v>
      </c>
      <c r="CF102" s="219">
        <f t="shared" si="87"/>
        <v>0</v>
      </c>
      <c r="CG102" s="241">
        <f t="shared" si="107"/>
        <v>0</v>
      </c>
      <c r="CH102" s="241">
        <f t="shared" si="107"/>
        <v>0</v>
      </c>
      <c r="CI102" s="241">
        <f t="shared" si="108"/>
        <v>0</v>
      </c>
      <c r="CJ102" s="241"/>
      <c r="CK102" s="241"/>
      <c r="CL102" s="241"/>
      <c r="CM102" s="241"/>
    </row>
    <row r="103" spans="1:91" ht="18" x14ac:dyDescent="0.35">
      <c r="A103" s="20" t="s">
        <v>11</v>
      </c>
      <c r="B103" s="20">
        <v>3010245</v>
      </c>
      <c r="C103" s="5" t="s">
        <v>238</v>
      </c>
      <c r="D103" s="6"/>
      <c r="E103" s="6">
        <v>12</v>
      </c>
      <c r="F103" s="6">
        <v>100</v>
      </c>
      <c r="G103" s="7">
        <v>720000</v>
      </c>
      <c r="H103" s="8">
        <f t="shared" si="88"/>
        <v>7200</v>
      </c>
      <c r="I103" s="12">
        <f t="shared" si="109"/>
        <v>3780</v>
      </c>
      <c r="J103" s="13">
        <f t="shared" si="54"/>
        <v>45360</v>
      </c>
      <c r="K103" s="14">
        <v>4536000</v>
      </c>
      <c r="L103" s="14">
        <f t="shared" si="55"/>
        <v>32659200000</v>
      </c>
      <c r="M103" s="218">
        <f t="shared" si="56"/>
        <v>5000</v>
      </c>
      <c r="N103" s="218">
        <f t="shared" si="56"/>
        <v>60000</v>
      </c>
      <c r="O103" s="232">
        <v>6000000</v>
      </c>
      <c r="P103" s="17">
        <f t="shared" si="57"/>
        <v>43200000000</v>
      </c>
      <c r="Q103" s="237">
        <v>0</v>
      </c>
      <c r="R103" s="8">
        <f t="shared" si="58"/>
        <v>0</v>
      </c>
      <c r="S103" s="212">
        <f t="shared" si="59"/>
        <v>6000000</v>
      </c>
      <c r="T103" s="212">
        <f t="shared" si="60"/>
        <v>43200000000</v>
      </c>
      <c r="U103" s="215">
        <v>300000</v>
      </c>
      <c r="V103" s="215">
        <f t="shared" si="61"/>
        <v>2160000000</v>
      </c>
      <c r="W103" s="215">
        <f t="shared" si="89"/>
        <v>0</v>
      </c>
      <c r="X103" s="215">
        <f t="shared" si="62"/>
        <v>0</v>
      </c>
      <c r="Y103" s="221">
        <v>420000.00000000006</v>
      </c>
      <c r="Z103" s="221">
        <f t="shared" si="63"/>
        <v>3024000000.0000005</v>
      </c>
      <c r="AA103" s="221">
        <f t="shared" si="90"/>
        <v>0</v>
      </c>
      <c r="AB103" s="221">
        <f t="shared" si="64"/>
        <v>0</v>
      </c>
      <c r="AC103" s="215">
        <v>420000.00000000006</v>
      </c>
      <c r="AD103" s="215">
        <f t="shared" si="65"/>
        <v>3024000000.0000005</v>
      </c>
      <c r="AE103" s="215">
        <f t="shared" si="91"/>
        <v>0</v>
      </c>
      <c r="AF103" s="215">
        <f t="shared" si="66"/>
        <v>0</v>
      </c>
      <c r="AG103" s="215">
        <f t="shared" si="92"/>
        <v>1140000</v>
      </c>
      <c r="AH103" s="215">
        <f t="shared" si="92"/>
        <v>8208000000.000001</v>
      </c>
      <c r="AI103" s="215">
        <f t="shared" si="92"/>
        <v>0</v>
      </c>
      <c r="AJ103" s="215">
        <f t="shared" si="67"/>
        <v>0</v>
      </c>
      <c r="AK103" s="214">
        <v>420000.00000000006</v>
      </c>
      <c r="AL103" s="215">
        <f t="shared" si="68"/>
        <v>3024000000.0000005</v>
      </c>
      <c r="AM103" s="215">
        <f t="shared" si="93"/>
        <v>0</v>
      </c>
      <c r="AN103" s="215">
        <f t="shared" si="69"/>
        <v>0</v>
      </c>
      <c r="AO103" s="215">
        <v>480000</v>
      </c>
      <c r="AP103" s="215">
        <f t="shared" si="70"/>
        <v>3456000000</v>
      </c>
      <c r="AQ103" s="215">
        <f t="shared" si="94"/>
        <v>0</v>
      </c>
      <c r="AR103" s="215">
        <f t="shared" si="71"/>
        <v>0</v>
      </c>
      <c r="AS103" s="215">
        <v>360000</v>
      </c>
      <c r="AT103" s="215">
        <f t="shared" si="72"/>
        <v>2592000000</v>
      </c>
      <c r="AU103" s="215">
        <f t="shared" si="95"/>
        <v>0</v>
      </c>
      <c r="AV103" s="215">
        <f t="shared" si="73"/>
        <v>0</v>
      </c>
      <c r="AW103" s="215">
        <f t="shared" si="96"/>
        <v>1260000</v>
      </c>
      <c r="AX103" s="215">
        <f t="shared" si="96"/>
        <v>9072000000</v>
      </c>
      <c r="AY103" s="215">
        <f t="shared" si="96"/>
        <v>0</v>
      </c>
      <c r="AZ103" s="215">
        <f t="shared" si="74"/>
        <v>0</v>
      </c>
      <c r="BA103" s="215">
        <v>660000</v>
      </c>
      <c r="BB103" s="215">
        <f t="shared" si="75"/>
        <v>4752000000</v>
      </c>
      <c r="BC103" s="215">
        <f t="shared" si="97"/>
        <v>0</v>
      </c>
      <c r="BD103" s="215">
        <f t="shared" si="76"/>
        <v>0</v>
      </c>
      <c r="BE103" s="214">
        <v>660000</v>
      </c>
      <c r="BF103" s="215">
        <f t="shared" si="77"/>
        <v>4752000000</v>
      </c>
      <c r="BG103" s="215">
        <f t="shared" si="98"/>
        <v>0</v>
      </c>
      <c r="BH103" s="215">
        <f t="shared" si="78"/>
        <v>0</v>
      </c>
      <c r="BI103" s="215">
        <v>600000</v>
      </c>
      <c r="BJ103" s="215">
        <f t="shared" si="79"/>
        <v>4320000000</v>
      </c>
      <c r="BK103" s="215">
        <f t="shared" si="99"/>
        <v>0</v>
      </c>
      <c r="BL103" s="215">
        <f t="shared" si="80"/>
        <v>0</v>
      </c>
      <c r="BM103" s="215">
        <f t="shared" si="100"/>
        <v>1920000</v>
      </c>
      <c r="BN103" s="215">
        <f t="shared" si="100"/>
        <v>13824000000</v>
      </c>
      <c r="BO103" s="215">
        <f t="shared" si="101"/>
        <v>0</v>
      </c>
      <c r="BP103" s="215">
        <f t="shared" si="102"/>
        <v>0</v>
      </c>
      <c r="BQ103" s="215">
        <v>660000</v>
      </c>
      <c r="BR103" s="215">
        <f t="shared" si="81"/>
        <v>4752000000</v>
      </c>
      <c r="BS103" s="215">
        <f t="shared" si="103"/>
        <v>0</v>
      </c>
      <c r="BT103" s="215">
        <f t="shared" si="82"/>
        <v>0</v>
      </c>
      <c r="BU103" s="215">
        <v>600000</v>
      </c>
      <c r="BV103" s="215">
        <f t="shared" si="83"/>
        <v>4320000000</v>
      </c>
      <c r="BW103" s="215">
        <f t="shared" si="104"/>
        <v>0</v>
      </c>
      <c r="BX103" s="215">
        <f t="shared" si="84"/>
        <v>0</v>
      </c>
      <c r="BY103" s="215">
        <v>420000.00000000006</v>
      </c>
      <c r="BZ103" s="215">
        <f t="shared" si="85"/>
        <v>3024000000.0000005</v>
      </c>
      <c r="CA103" s="215">
        <f t="shared" si="105"/>
        <v>0</v>
      </c>
      <c r="CB103" s="215">
        <f t="shared" si="86"/>
        <v>0</v>
      </c>
      <c r="CC103" s="215">
        <f t="shared" si="106"/>
        <v>1680000</v>
      </c>
      <c r="CD103" s="215">
        <f t="shared" si="106"/>
        <v>12096000000</v>
      </c>
      <c r="CE103" s="219">
        <f t="shared" si="106"/>
        <v>0</v>
      </c>
      <c r="CF103" s="219">
        <f t="shared" si="87"/>
        <v>0</v>
      </c>
      <c r="CG103" s="241">
        <f t="shared" si="107"/>
        <v>0</v>
      </c>
      <c r="CH103" s="241">
        <f t="shared" si="107"/>
        <v>0</v>
      </c>
      <c r="CI103" s="241">
        <f t="shared" si="108"/>
        <v>0</v>
      </c>
      <c r="CJ103" s="241"/>
      <c r="CK103" s="241"/>
      <c r="CL103" s="241"/>
      <c r="CM103" s="241"/>
    </row>
    <row r="104" spans="1:91" ht="18" x14ac:dyDescent="0.35">
      <c r="A104" s="20" t="s">
        <v>11</v>
      </c>
      <c r="B104" s="20">
        <v>13010213</v>
      </c>
      <c r="C104" s="5" t="s">
        <v>353</v>
      </c>
      <c r="D104" s="6" t="s">
        <v>66</v>
      </c>
      <c r="E104" s="6">
        <v>12</v>
      </c>
      <c r="F104" s="6">
        <v>20</v>
      </c>
      <c r="G104" s="7">
        <v>1584000</v>
      </c>
      <c r="H104" s="8">
        <f t="shared" si="88"/>
        <v>79200</v>
      </c>
      <c r="I104" s="12">
        <f t="shared" si="109"/>
        <v>3000</v>
      </c>
      <c r="J104" s="13">
        <f t="shared" si="54"/>
        <v>36000</v>
      </c>
      <c r="K104" s="14">
        <v>720000</v>
      </c>
      <c r="L104" s="14">
        <f t="shared" si="55"/>
        <v>57024000000</v>
      </c>
      <c r="M104" s="218">
        <f t="shared" si="56"/>
        <v>0</v>
      </c>
      <c r="N104" s="218">
        <f t="shared" si="56"/>
        <v>0</v>
      </c>
      <c r="O104" s="230"/>
      <c r="P104" s="17">
        <f t="shared" si="57"/>
        <v>0</v>
      </c>
      <c r="Q104" s="237">
        <v>0</v>
      </c>
      <c r="R104" s="8">
        <f t="shared" si="58"/>
        <v>0</v>
      </c>
      <c r="S104" s="212">
        <f t="shared" si="59"/>
        <v>0</v>
      </c>
      <c r="T104" s="212">
        <f t="shared" si="60"/>
        <v>0</v>
      </c>
      <c r="U104" s="215">
        <v>0</v>
      </c>
      <c r="V104" s="215">
        <f t="shared" si="61"/>
        <v>0</v>
      </c>
      <c r="W104" s="215">
        <f t="shared" si="89"/>
        <v>0</v>
      </c>
      <c r="X104" s="215">
        <f t="shared" si="62"/>
        <v>0</v>
      </c>
      <c r="Y104" s="221">
        <v>0</v>
      </c>
      <c r="Z104" s="221">
        <f t="shared" si="63"/>
        <v>0</v>
      </c>
      <c r="AA104" s="221">
        <f t="shared" si="90"/>
        <v>0</v>
      </c>
      <c r="AB104" s="221">
        <f t="shared" si="64"/>
        <v>0</v>
      </c>
      <c r="AC104" s="215">
        <v>0</v>
      </c>
      <c r="AD104" s="215">
        <f t="shared" si="65"/>
        <v>0</v>
      </c>
      <c r="AE104" s="215">
        <f t="shared" si="91"/>
        <v>0</v>
      </c>
      <c r="AF104" s="215">
        <f t="shared" si="66"/>
        <v>0</v>
      </c>
      <c r="AG104" s="215">
        <f t="shared" si="92"/>
        <v>0</v>
      </c>
      <c r="AH104" s="215">
        <f t="shared" si="92"/>
        <v>0</v>
      </c>
      <c r="AI104" s="215">
        <f t="shared" si="92"/>
        <v>0</v>
      </c>
      <c r="AJ104" s="215">
        <f t="shared" si="67"/>
        <v>0</v>
      </c>
      <c r="AK104" s="214">
        <v>0</v>
      </c>
      <c r="AL104" s="215">
        <f t="shared" si="68"/>
        <v>0</v>
      </c>
      <c r="AM104" s="215">
        <f t="shared" si="93"/>
        <v>0</v>
      </c>
      <c r="AN104" s="215">
        <f t="shared" si="69"/>
        <v>0</v>
      </c>
      <c r="AO104" s="215">
        <v>0</v>
      </c>
      <c r="AP104" s="215">
        <f t="shared" si="70"/>
        <v>0</v>
      </c>
      <c r="AQ104" s="215">
        <f t="shared" si="94"/>
        <v>0</v>
      </c>
      <c r="AR104" s="215">
        <f t="shared" si="71"/>
        <v>0</v>
      </c>
      <c r="AS104" s="215">
        <v>0</v>
      </c>
      <c r="AT104" s="215">
        <f t="shared" si="72"/>
        <v>0</v>
      </c>
      <c r="AU104" s="215">
        <f t="shared" si="95"/>
        <v>0</v>
      </c>
      <c r="AV104" s="215">
        <f t="shared" si="73"/>
        <v>0</v>
      </c>
      <c r="AW104" s="215">
        <f t="shared" si="96"/>
        <v>0</v>
      </c>
      <c r="AX104" s="215">
        <f t="shared" si="96"/>
        <v>0</v>
      </c>
      <c r="AY104" s="215">
        <f t="shared" si="96"/>
        <v>0</v>
      </c>
      <c r="AZ104" s="215">
        <f t="shared" si="74"/>
        <v>0</v>
      </c>
      <c r="BA104" s="215">
        <v>0</v>
      </c>
      <c r="BB104" s="215">
        <f t="shared" si="75"/>
        <v>0</v>
      </c>
      <c r="BC104" s="215">
        <f t="shared" si="97"/>
        <v>0</v>
      </c>
      <c r="BD104" s="215">
        <f t="shared" si="76"/>
        <v>0</v>
      </c>
      <c r="BE104" s="214">
        <v>0</v>
      </c>
      <c r="BF104" s="215">
        <f t="shared" si="77"/>
        <v>0</v>
      </c>
      <c r="BG104" s="215">
        <f t="shared" si="98"/>
        <v>0</v>
      </c>
      <c r="BH104" s="215">
        <f t="shared" si="78"/>
        <v>0</v>
      </c>
      <c r="BI104" s="215">
        <v>0</v>
      </c>
      <c r="BJ104" s="215">
        <f t="shared" si="79"/>
        <v>0</v>
      </c>
      <c r="BK104" s="215">
        <f t="shared" si="99"/>
        <v>0</v>
      </c>
      <c r="BL104" s="215">
        <f t="shared" si="80"/>
        <v>0</v>
      </c>
      <c r="BM104" s="215">
        <f t="shared" si="100"/>
        <v>0</v>
      </c>
      <c r="BN104" s="215">
        <f t="shared" si="100"/>
        <v>0</v>
      </c>
      <c r="BO104" s="215">
        <f t="shared" si="101"/>
        <v>0</v>
      </c>
      <c r="BP104" s="215">
        <f t="shared" si="102"/>
        <v>0</v>
      </c>
      <c r="BQ104" s="215">
        <v>0</v>
      </c>
      <c r="BR104" s="215">
        <f t="shared" si="81"/>
        <v>0</v>
      </c>
      <c r="BS104" s="215">
        <f t="shared" si="103"/>
        <v>0</v>
      </c>
      <c r="BT104" s="215">
        <f t="shared" si="82"/>
        <v>0</v>
      </c>
      <c r="BU104" s="215">
        <v>0</v>
      </c>
      <c r="BV104" s="215">
        <f t="shared" si="83"/>
        <v>0</v>
      </c>
      <c r="BW104" s="215">
        <f t="shared" si="104"/>
        <v>0</v>
      </c>
      <c r="BX104" s="215">
        <f t="shared" si="84"/>
        <v>0</v>
      </c>
      <c r="BY104" s="215">
        <v>0</v>
      </c>
      <c r="BZ104" s="215">
        <f t="shared" si="85"/>
        <v>0</v>
      </c>
      <c r="CA104" s="215">
        <f t="shared" si="105"/>
        <v>0</v>
      </c>
      <c r="CB104" s="215">
        <f t="shared" si="86"/>
        <v>0</v>
      </c>
      <c r="CC104" s="215">
        <f t="shared" si="106"/>
        <v>0</v>
      </c>
      <c r="CD104" s="215">
        <f t="shared" si="106"/>
        <v>0</v>
      </c>
      <c r="CE104" s="219">
        <f t="shared" si="106"/>
        <v>0</v>
      </c>
      <c r="CF104" s="219">
        <f t="shared" si="87"/>
        <v>0</v>
      </c>
      <c r="CG104" s="241">
        <f t="shared" si="107"/>
        <v>0</v>
      </c>
      <c r="CH104" s="241">
        <f t="shared" si="107"/>
        <v>0</v>
      </c>
      <c r="CI104" s="241">
        <f t="shared" si="108"/>
        <v>0</v>
      </c>
      <c r="CJ104" s="241"/>
      <c r="CK104" s="241"/>
      <c r="CL104" s="241"/>
      <c r="CM104" s="241"/>
    </row>
    <row r="105" spans="1:91" ht="18" x14ac:dyDescent="0.35">
      <c r="A105" s="20" t="s">
        <v>11</v>
      </c>
      <c r="B105" s="20">
        <v>13010304</v>
      </c>
      <c r="C105" s="5" t="s">
        <v>239</v>
      </c>
      <c r="D105" s="6"/>
      <c r="E105" s="6">
        <v>12</v>
      </c>
      <c r="F105" s="6">
        <v>100</v>
      </c>
      <c r="G105" s="7">
        <v>1000000</v>
      </c>
      <c r="H105" s="8">
        <f t="shared" si="88"/>
        <v>10000</v>
      </c>
      <c r="I105" s="12">
        <f t="shared" si="109"/>
        <v>3600</v>
      </c>
      <c r="J105" s="13">
        <f t="shared" ref="J105:J153" si="110">K105/F105</f>
        <v>43200</v>
      </c>
      <c r="K105" s="14">
        <v>4320000</v>
      </c>
      <c r="L105" s="14">
        <f t="shared" si="55"/>
        <v>43200000000</v>
      </c>
      <c r="M105" s="218">
        <f t="shared" si="56"/>
        <v>0</v>
      </c>
      <c r="N105" s="218">
        <f t="shared" si="56"/>
        <v>0</v>
      </c>
      <c r="O105" s="230"/>
      <c r="P105" s="17">
        <f t="shared" si="57"/>
        <v>0</v>
      </c>
      <c r="Q105" s="237">
        <v>0</v>
      </c>
      <c r="R105" s="8">
        <f t="shared" si="58"/>
        <v>0</v>
      </c>
      <c r="S105" s="212">
        <f t="shared" si="59"/>
        <v>0</v>
      </c>
      <c r="T105" s="212">
        <f t="shared" si="60"/>
        <v>0</v>
      </c>
      <c r="U105" s="215">
        <v>0</v>
      </c>
      <c r="V105" s="215">
        <f t="shared" si="61"/>
        <v>0</v>
      </c>
      <c r="W105" s="215">
        <f t="shared" si="89"/>
        <v>0</v>
      </c>
      <c r="X105" s="215">
        <f t="shared" si="62"/>
        <v>0</v>
      </c>
      <c r="Y105" s="221">
        <v>0</v>
      </c>
      <c r="Z105" s="221">
        <f t="shared" si="63"/>
        <v>0</v>
      </c>
      <c r="AA105" s="221">
        <f t="shared" si="90"/>
        <v>0</v>
      </c>
      <c r="AB105" s="221">
        <f t="shared" si="64"/>
        <v>0</v>
      </c>
      <c r="AC105" s="215">
        <v>0</v>
      </c>
      <c r="AD105" s="215">
        <f t="shared" si="65"/>
        <v>0</v>
      </c>
      <c r="AE105" s="215">
        <f t="shared" si="91"/>
        <v>0</v>
      </c>
      <c r="AF105" s="215">
        <f t="shared" si="66"/>
        <v>0</v>
      </c>
      <c r="AG105" s="215">
        <f t="shared" si="92"/>
        <v>0</v>
      </c>
      <c r="AH105" s="215">
        <f t="shared" si="92"/>
        <v>0</v>
      </c>
      <c r="AI105" s="215">
        <f t="shared" si="92"/>
        <v>0</v>
      </c>
      <c r="AJ105" s="215">
        <f t="shared" si="67"/>
        <v>0</v>
      </c>
      <c r="AK105" s="214">
        <v>0</v>
      </c>
      <c r="AL105" s="215">
        <f t="shared" si="68"/>
        <v>0</v>
      </c>
      <c r="AM105" s="215">
        <f t="shared" si="93"/>
        <v>0</v>
      </c>
      <c r="AN105" s="215">
        <f t="shared" si="69"/>
        <v>0</v>
      </c>
      <c r="AO105" s="215">
        <v>0</v>
      </c>
      <c r="AP105" s="215">
        <f t="shared" si="70"/>
        <v>0</v>
      </c>
      <c r="AQ105" s="215">
        <f t="shared" si="94"/>
        <v>0</v>
      </c>
      <c r="AR105" s="215">
        <f t="shared" si="71"/>
        <v>0</v>
      </c>
      <c r="AS105" s="215">
        <v>0</v>
      </c>
      <c r="AT105" s="215">
        <f t="shared" si="72"/>
        <v>0</v>
      </c>
      <c r="AU105" s="215">
        <f t="shared" si="95"/>
        <v>0</v>
      </c>
      <c r="AV105" s="215">
        <f t="shared" si="73"/>
        <v>0</v>
      </c>
      <c r="AW105" s="215">
        <f t="shared" si="96"/>
        <v>0</v>
      </c>
      <c r="AX105" s="215">
        <f t="shared" si="96"/>
        <v>0</v>
      </c>
      <c r="AY105" s="215">
        <f t="shared" si="96"/>
        <v>0</v>
      </c>
      <c r="AZ105" s="215">
        <f t="shared" si="74"/>
        <v>0</v>
      </c>
      <c r="BA105" s="215">
        <v>0</v>
      </c>
      <c r="BB105" s="215">
        <f t="shared" si="75"/>
        <v>0</v>
      </c>
      <c r="BC105" s="215">
        <f t="shared" si="97"/>
        <v>0</v>
      </c>
      <c r="BD105" s="215">
        <f t="shared" si="76"/>
        <v>0</v>
      </c>
      <c r="BE105" s="214">
        <v>0</v>
      </c>
      <c r="BF105" s="215">
        <f t="shared" si="77"/>
        <v>0</v>
      </c>
      <c r="BG105" s="215">
        <f t="shared" si="98"/>
        <v>0</v>
      </c>
      <c r="BH105" s="215">
        <f t="shared" si="78"/>
        <v>0</v>
      </c>
      <c r="BI105" s="215">
        <v>0</v>
      </c>
      <c r="BJ105" s="215">
        <f t="shared" si="79"/>
        <v>0</v>
      </c>
      <c r="BK105" s="215">
        <f t="shared" si="99"/>
        <v>0</v>
      </c>
      <c r="BL105" s="215">
        <f t="shared" si="80"/>
        <v>0</v>
      </c>
      <c r="BM105" s="215">
        <f t="shared" si="100"/>
        <v>0</v>
      </c>
      <c r="BN105" s="215">
        <f t="shared" si="100"/>
        <v>0</v>
      </c>
      <c r="BO105" s="215">
        <f t="shared" si="101"/>
        <v>0</v>
      </c>
      <c r="BP105" s="215">
        <f t="shared" si="102"/>
        <v>0</v>
      </c>
      <c r="BQ105" s="215">
        <v>0</v>
      </c>
      <c r="BR105" s="215">
        <f t="shared" si="81"/>
        <v>0</v>
      </c>
      <c r="BS105" s="215">
        <f t="shared" si="103"/>
        <v>0</v>
      </c>
      <c r="BT105" s="215">
        <f t="shared" si="82"/>
        <v>0</v>
      </c>
      <c r="BU105" s="215">
        <v>0</v>
      </c>
      <c r="BV105" s="215">
        <f t="shared" si="83"/>
        <v>0</v>
      </c>
      <c r="BW105" s="215">
        <f t="shared" si="104"/>
        <v>0</v>
      </c>
      <c r="BX105" s="215">
        <f t="shared" si="84"/>
        <v>0</v>
      </c>
      <c r="BY105" s="215">
        <v>0</v>
      </c>
      <c r="BZ105" s="215">
        <f t="shared" si="85"/>
        <v>0</v>
      </c>
      <c r="CA105" s="215">
        <f t="shared" si="105"/>
        <v>0</v>
      </c>
      <c r="CB105" s="215">
        <f t="shared" si="86"/>
        <v>0</v>
      </c>
      <c r="CC105" s="215">
        <f t="shared" si="106"/>
        <v>0</v>
      </c>
      <c r="CD105" s="215">
        <f t="shared" si="106"/>
        <v>0</v>
      </c>
      <c r="CE105" s="219">
        <f t="shared" si="106"/>
        <v>0</v>
      </c>
      <c r="CF105" s="219">
        <f t="shared" si="87"/>
        <v>0</v>
      </c>
      <c r="CG105" s="241">
        <f t="shared" si="107"/>
        <v>0</v>
      </c>
      <c r="CH105" s="241">
        <f t="shared" si="107"/>
        <v>0</v>
      </c>
      <c r="CI105" s="241">
        <f t="shared" si="108"/>
        <v>0</v>
      </c>
      <c r="CJ105" s="241"/>
      <c r="CK105" s="241"/>
      <c r="CL105" s="241"/>
      <c r="CM105" s="241"/>
    </row>
    <row r="106" spans="1:91" ht="18" x14ac:dyDescent="0.35">
      <c r="A106" s="20" t="s">
        <v>11</v>
      </c>
      <c r="B106" s="20">
        <v>13010306</v>
      </c>
      <c r="C106" s="5" t="s">
        <v>240</v>
      </c>
      <c r="D106" s="6"/>
      <c r="E106" s="6">
        <v>12</v>
      </c>
      <c r="F106" s="6">
        <v>100</v>
      </c>
      <c r="G106" s="7">
        <v>1500000</v>
      </c>
      <c r="H106" s="8">
        <f t="shared" si="88"/>
        <v>15000</v>
      </c>
      <c r="I106" s="12">
        <f t="shared" si="109"/>
        <v>1800</v>
      </c>
      <c r="J106" s="13">
        <f t="shared" si="110"/>
        <v>21600</v>
      </c>
      <c r="K106" s="14">
        <v>2160000</v>
      </c>
      <c r="L106" s="14">
        <f t="shared" si="55"/>
        <v>32400000000</v>
      </c>
      <c r="M106" s="218">
        <f t="shared" si="56"/>
        <v>0</v>
      </c>
      <c r="N106" s="218">
        <f t="shared" si="56"/>
        <v>0</v>
      </c>
      <c r="O106" s="230"/>
      <c r="P106" s="17">
        <f t="shared" si="57"/>
        <v>0</v>
      </c>
      <c r="Q106" s="237">
        <v>0</v>
      </c>
      <c r="R106" s="8">
        <f t="shared" si="58"/>
        <v>0</v>
      </c>
      <c r="S106" s="212">
        <f t="shared" si="59"/>
        <v>0</v>
      </c>
      <c r="T106" s="212">
        <f t="shared" si="60"/>
        <v>0</v>
      </c>
      <c r="U106" s="215">
        <v>0</v>
      </c>
      <c r="V106" s="215">
        <f t="shared" si="61"/>
        <v>0</v>
      </c>
      <c r="W106" s="215">
        <f t="shared" si="89"/>
        <v>0</v>
      </c>
      <c r="X106" s="215">
        <f t="shared" si="62"/>
        <v>0</v>
      </c>
      <c r="Y106" s="221">
        <v>0</v>
      </c>
      <c r="Z106" s="221">
        <f t="shared" si="63"/>
        <v>0</v>
      </c>
      <c r="AA106" s="221">
        <f t="shared" si="90"/>
        <v>0</v>
      </c>
      <c r="AB106" s="221">
        <f t="shared" si="64"/>
        <v>0</v>
      </c>
      <c r="AC106" s="215">
        <v>0</v>
      </c>
      <c r="AD106" s="215">
        <f t="shared" si="65"/>
        <v>0</v>
      </c>
      <c r="AE106" s="215">
        <f t="shared" si="91"/>
        <v>0</v>
      </c>
      <c r="AF106" s="215">
        <f t="shared" si="66"/>
        <v>0</v>
      </c>
      <c r="AG106" s="215">
        <f t="shared" si="92"/>
        <v>0</v>
      </c>
      <c r="AH106" s="215">
        <f t="shared" si="92"/>
        <v>0</v>
      </c>
      <c r="AI106" s="215">
        <f t="shared" si="92"/>
        <v>0</v>
      </c>
      <c r="AJ106" s="215">
        <f t="shared" si="67"/>
        <v>0</v>
      </c>
      <c r="AK106" s="214">
        <v>0</v>
      </c>
      <c r="AL106" s="215">
        <f t="shared" si="68"/>
        <v>0</v>
      </c>
      <c r="AM106" s="215">
        <f t="shared" si="93"/>
        <v>0</v>
      </c>
      <c r="AN106" s="215">
        <f t="shared" si="69"/>
        <v>0</v>
      </c>
      <c r="AO106" s="215">
        <v>0</v>
      </c>
      <c r="AP106" s="215">
        <f t="shared" si="70"/>
        <v>0</v>
      </c>
      <c r="AQ106" s="215">
        <f t="shared" si="94"/>
        <v>0</v>
      </c>
      <c r="AR106" s="215">
        <f t="shared" si="71"/>
        <v>0</v>
      </c>
      <c r="AS106" s="215">
        <v>0</v>
      </c>
      <c r="AT106" s="215">
        <f t="shared" si="72"/>
        <v>0</v>
      </c>
      <c r="AU106" s="215">
        <f t="shared" si="95"/>
        <v>0</v>
      </c>
      <c r="AV106" s="215">
        <f t="shared" si="73"/>
        <v>0</v>
      </c>
      <c r="AW106" s="215">
        <f t="shared" si="96"/>
        <v>0</v>
      </c>
      <c r="AX106" s="215">
        <f t="shared" si="96"/>
        <v>0</v>
      </c>
      <c r="AY106" s="215">
        <f t="shared" si="96"/>
        <v>0</v>
      </c>
      <c r="AZ106" s="215">
        <f t="shared" si="74"/>
        <v>0</v>
      </c>
      <c r="BA106" s="215">
        <v>0</v>
      </c>
      <c r="BB106" s="215">
        <f t="shared" si="75"/>
        <v>0</v>
      </c>
      <c r="BC106" s="215">
        <f t="shared" si="97"/>
        <v>0</v>
      </c>
      <c r="BD106" s="215">
        <f t="shared" si="76"/>
        <v>0</v>
      </c>
      <c r="BE106" s="214">
        <v>0</v>
      </c>
      <c r="BF106" s="215">
        <f t="shared" si="77"/>
        <v>0</v>
      </c>
      <c r="BG106" s="215">
        <f t="shared" si="98"/>
        <v>0</v>
      </c>
      <c r="BH106" s="215">
        <f t="shared" si="78"/>
        <v>0</v>
      </c>
      <c r="BI106" s="215">
        <v>0</v>
      </c>
      <c r="BJ106" s="215">
        <f t="shared" si="79"/>
        <v>0</v>
      </c>
      <c r="BK106" s="215">
        <f t="shared" si="99"/>
        <v>0</v>
      </c>
      <c r="BL106" s="215">
        <f t="shared" si="80"/>
        <v>0</v>
      </c>
      <c r="BM106" s="215">
        <f t="shared" si="100"/>
        <v>0</v>
      </c>
      <c r="BN106" s="215">
        <f t="shared" si="100"/>
        <v>0</v>
      </c>
      <c r="BO106" s="215">
        <f t="shared" si="101"/>
        <v>0</v>
      </c>
      <c r="BP106" s="215">
        <f t="shared" si="102"/>
        <v>0</v>
      </c>
      <c r="BQ106" s="215">
        <v>0</v>
      </c>
      <c r="BR106" s="215">
        <f t="shared" si="81"/>
        <v>0</v>
      </c>
      <c r="BS106" s="215">
        <f t="shared" si="103"/>
        <v>0</v>
      </c>
      <c r="BT106" s="215">
        <f t="shared" si="82"/>
        <v>0</v>
      </c>
      <c r="BU106" s="215">
        <v>0</v>
      </c>
      <c r="BV106" s="215">
        <f t="shared" si="83"/>
        <v>0</v>
      </c>
      <c r="BW106" s="215">
        <f t="shared" si="104"/>
        <v>0</v>
      </c>
      <c r="BX106" s="215">
        <f t="shared" si="84"/>
        <v>0</v>
      </c>
      <c r="BY106" s="215">
        <v>0</v>
      </c>
      <c r="BZ106" s="215">
        <f t="shared" si="85"/>
        <v>0</v>
      </c>
      <c r="CA106" s="215">
        <f t="shared" si="105"/>
        <v>0</v>
      </c>
      <c r="CB106" s="215">
        <f t="shared" si="86"/>
        <v>0</v>
      </c>
      <c r="CC106" s="215">
        <f t="shared" si="106"/>
        <v>0</v>
      </c>
      <c r="CD106" s="215">
        <f t="shared" si="106"/>
        <v>0</v>
      </c>
      <c r="CE106" s="219">
        <f t="shared" si="106"/>
        <v>0</v>
      </c>
      <c r="CF106" s="219">
        <f t="shared" si="87"/>
        <v>0</v>
      </c>
      <c r="CG106" s="241">
        <f t="shared" si="107"/>
        <v>0</v>
      </c>
      <c r="CH106" s="241">
        <f t="shared" si="107"/>
        <v>0</v>
      </c>
      <c r="CI106" s="241">
        <f t="shared" si="108"/>
        <v>0</v>
      </c>
      <c r="CJ106" s="241"/>
      <c r="CK106" s="241"/>
      <c r="CL106" s="241"/>
      <c r="CM106" s="241"/>
    </row>
    <row r="107" spans="1:91" ht="18" x14ac:dyDescent="0.35">
      <c r="A107" s="20" t="s">
        <v>11</v>
      </c>
      <c r="B107" s="20">
        <v>13020258</v>
      </c>
      <c r="C107" s="5" t="s">
        <v>354</v>
      </c>
      <c r="D107" s="6" t="s">
        <v>241</v>
      </c>
      <c r="E107" s="6">
        <v>12</v>
      </c>
      <c r="F107" s="6">
        <v>100</v>
      </c>
      <c r="G107" s="7">
        <v>2300000</v>
      </c>
      <c r="H107" s="8">
        <f t="shared" si="88"/>
        <v>23000</v>
      </c>
      <c r="I107" s="12">
        <f t="shared" si="109"/>
        <v>3600</v>
      </c>
      <c r="J107" s="13">
        <f t="shared" si="110"/>
        <v>43200</v>
      </c>
      <c r="K107" s="14">
        <v>4320000</v>
      </c>
      <c r="L107" s="14">
        <f t="shared" si="55"/>
        <v>99360000000</v>
      </c>
      <c r="M107" s="218">
        <f t="shared" si="56"/>
        <v>2000</v>
      </c>
      <c r="N107" s="218">
        <f t="shared" si="56"/>
        <v>24000</v>
      </c>
      <c r="O107" s="230">
        <v>2400000</v>
      </c>
      <c r="P107" s="17">
        <f t="shared" si="57"/>
        <v>55200000000</v>
      </c>
      <c r="Q107" s="237">
        <v>0.1</v>
      </c>
      <c r="R107" s="8">
        <f t="shared" si="58"/>
        <v>240000</v>
      </c>
      <c r="S107" s="212">
        <f t="shared" si="59"/>
        <v>2640000</v>
      </c>
      <c r="T107" s="212">
        <f t="shared" si="60"/>
        <v>60720000000</v>
      </c>
      <c r="U107" s="215">
        <v>120000</v>
      </c>
      <c r="V107" s="215">
        <f t="shared" si="61"/>
        <v>2760000000</v>
      </c>
      <c r="W107" s="215">
        <f t="shared" si="89"/>
        <v>12000</v>
      </c>
      <c r="X107" s="215">
        <f t="shared" si="62"/>
        <v>276000000</v>
      </c>
      <c r="Y107" s="221">
        <v>168000.00000000003</v>
      </c>
      <c r="Z107" s="221">
        <f t="shared" si="63"/>
        <v>3864000000.0000005</v>
      </c>
      <c r="AA107" s="221">
        <f t="shared" si="90"/>
        <v>16800.000000000004</v>
      </c>
      <c r="AB107" s="221">
        <f t="shared" si="64"/>
        <v>386400000.00000006</v>
      </c>
      <c r="AC107" s="215">
        <v>168000.00000000003</v>
      </c>
      <c r="AD107" s="215">
        <f t="shared" si="65"/>
        <v>3864000000.0000005</v>
      </c>
      <c r="AE107" s="215">
        <f t="shared" si="91"/>
        <v>16800.000000000004</v>
      </c>
      <c r="AF107" s="215">
        <f t="shared" si="66"/>
        <v>386400000.00000006</v>
      </c>
      <c r="AG107" s="215">
        <f t="shared" si="92"/>
        <v>456000.00000000006</v>
      </c>
      <c r="AH107" s="215">
        <f t="shared" si="92"/>
        <v>10488000000</v>
      </c>
      <c r="AI107" s="215">
        <f t="shared" si="92"/>
        <v>45600.000000000007</v>
      </c>
      <c r="AJ107" s="215">
        <f t="shared" si="67"/>
        <v>1048800000.0000001</v>
      </c>
      <c r="AK107" s="214">
        <v>168000.00000000003</v>
      </c>
      <c r="AL107" s="215">
        <f t="shared" si="68"/>
        <v>3864000000.0000005</v>
      </c>
      <c r="AM107" s="215">
        <f t="shared" si="93"/>
        <v>16800.000000000004</v>
      </c>
      <c r="AN107" s="215">
        <f t="shared" si="69"/>
        <v>386400000.00000006</v>
      </c>
      <c r="AO107" s="215">
        <v>192000</v>
      </c>
      <c r="AP107" s="215">
        <f t="shared" si="70"/>
        <v>4416000000</v>
      </c>
      <c r="AQ107" s="215">
        <f t="shared" si="94"/>
        <v>19200</v>
      </c>
      <c r="AR107" s="215">
        <f t="shared" si="71"/>
        <v>441600000</v>
      </c>
      <c r="AS107" s="215">
        <v>144000</v>
      </c>
      <c r="AT107" s="215">
        <f t="shared" si="72"/>
        <v>3312000000</v>
      </c>
      <c r="AU107" s="215">
        <f t="shared" si="95"/>
        <v>14400</v>
      </c>
      <c r="AV107" s="215">
        <f t="shared" si="73"/>
        <v>331200000</v>
      </c>
      <c r="AW107" s="215">
        <f t="shared" si="96"/>
        <v>504000</v>
      </c>
      <c r="AX107" s="215">
        <f t="shared" si="96"/>
        <v>11592000000</v>
      </c>
      <c r="AY107" s="215">
        <f t="shared" si="96"/>
        <v>50400</v>
      </c>
      <c r="AZ107" s="215">
        <f t="shared" si="74"/>
        <v>1159200000</v>
      </c>
      <c r="BA107" s="215">
        <v>264000</v>
      </c>
      <c r="BB107" s="215">
        <f t="shared" si="75"/>
        <v>6072000000</v>
      </c>
      <c r="BC107" s="215">
        <f t="shared" si="97"/>
        <v>26400</v>
      </c>
      <c r="BD107" s="215">
        <f t="shared" si="76"/>
        <v>607200000</v>
      </c>
      <c r="BE107" s="214">
        <v>264000</v>
      </c>
      <c r="BF107" s="215">
        <f t="shared" si="77"/>
        <v>6072000000</v>
      </c>
      <c r="BG107" s="215">
        <f t="shared" si="98"/>
        <v>26400</v>
      </c>
      <c r="BH107" s="215">
        <f t="shared" si="78"/>
        <v>607200000</v>
      </c>
      <c r="BI107" s="215">
        <v>240000</v>
      </c>
      <c r="BJ107" s="215">
        <f t="shared" si="79"/>
        <v>5520000000</v>
      </c>
      <c r="BK107" s="215">
        <f t="shared" si="99"/>
        <v>24000</v>
      </c>
      <c r="BL107" s="215">
        <f t="shared" si="80"/>
        <v>552000000</v>
      </c>
      <c r="BM107" s="215">
        <f t="shared" si="100"/>
        <v>768000</v>
      </c>
      <c r="BN107" s="215">
        <f t="shared" si="100"/>
        <v>17664000000</v>
      </c>
      <c r="BO107" s="215">
        <f t="shared" si="101"/>
        <v>607250400</v>
      </c>
      <c r="BP107" s="215">
        <f t="shared" si="102"/>
        <v>1766400000</v>
      </c>
      <c r="BQ107" s="215">
        <v>264000</v>
      </c>
      <c r="BR107" s="215">
        <f t="shared" si="81"/>
        <v>6072000000</v>
      </c>
      <c r="BS107" s="215">
        <f t="shared" si="103"/>
        <v>26400</v>
      </c>
      <c r="BT107" s="215">
        <f t="shared" si="82"/>
        <v>607200000</v>
      </c>
      <c r="BU107" s="215">
        <v>240000</v>
      </c>
      <c r="BV107" s="215">
        <f t="shared" si="83"/>
        <v>5520000000</v>
      </c>
      <c r="BW107" s="215">
        <f t="shared" si="104"/>
        <v>24000</v>
      </c>
      <c r="BX107" s="215">
        <f t="shared" si="84"/>
        <v>552000000</v>
      </c>
      <c r="BY107" s="215">
        <v>168000.00000000003</v>
      </c>
      <c r="BZ107" s="215">
        <f t="shared" si="85"/>
        <v>3864000000.0000005</v>
      </c>
      <c r="CA107" s="215">
        <f t="shared" si="105"/>
        <v>16800.000000000004</v>
      </c>
      <c r="CB107" s="215">
        <f t="shared" si="86"/>
        <v>386400000.00000006</v>
      </c>
      <c r="CC107" s="215">
        <f t="shared" si="106"/>
        <v>672000</v>
      </c>
      <c r="CD107" s="215">
        <f t="shared" si="106"/>
        <v>15456000000</v>
      </c>
      <c r="CE107" s="219">
        <f t="shared" si="106"/>
        <v>67200</v>
      </c>
      <c r="CF107" s="219">
        <f t="shared" si="87"/>
        <v>1545600000</v>
      </c>
      <c r="CG107" s="241">
        <f t="shared" si="107"/>
        <v>240000</v>
      </c>
      <c r="CH107" s="241">
        <f t="shared" si="107"/>
        <v>5520000000</v>
      </c>
      <c r="CI107" s="241">
        <f t="shared" si="108"/>
        <v>0</v>
      </c>
      <c r="CJ107" s="241"/>
      <c r="CK107" s="241"/>
      <c r="CL107" s="241"/>
      <c r="CM107" s="241"/>
    </row>
    <row r="108" spans="1:91" ht="18" x14ac:dyDescent="0.35">
      <c r="A108" s="20" t="s">
        <v>11</v>
      </c>
      <c r="B108" s="20">
        <v>13020251</v>
      </c>
      <c r="C108" s="91" t="s">
        <v>355</v>
      </c>
      <c r="D108" s="6" t="s">
        <v>67</v>
      </c>
      <c r="E108" s="6">
        <v>12</v>
      </c>
      <c r="F108" s="6">
        <v>100</v>
      </c>
      <c r="G108" s="7">
        <v>1848000</v>
      </c>
      <c r="H108" s="8">
        <f t="shared" si="88"/>
        <v>18480</v>
      </c>
      <c r="I108" s="12">
        <f t="shared" si="109"/>
        <v>3600</v>
      </c>
      <c r="J108" s="13">
        <f t="shared" si="110"/>
        <v>43200</v>
      </c>
      <c r="K108" s="14">
        <v>4320000</v>
      </c>
      <c r="L108" s="14">
        <f t="shared" si="55"/>
        <v>79833600000</v>
      </c>
      <c r="M108" s="218">
        <f t="shared" si="56"/>
        <v>4000</v>
      </c>
      <c r="N108" s="218">
        <f t="shared" si="56"/>
        <v>48000</v>
      </c>
      <c r="O108" s="232">
        <v>4800000</v>
      </c>
      <c r="P108" s="17">
        <f t="shared" si="57"/>
        <v>88704000000</v>
      </c>
      <c r="Q108" s="237">
        <v>0.6</v>
      </c>
      <c r="R108" s="8">
        <f t="shared" si="58"/>
        <v>2880000</v>
      </c>
      <c r="S108" s="212">
        <f t="shared" si="59"/>
        <v>7680000</v>
      </c>
      <c r="T108" s="212">
        <f t="shared" si="60"/>
        <v>141926400000</v>
      </c>
      <c r="U108" s="215">
        <v>240000</v>
      </c>
      <c r="V108" s="215">
        <f t="shared" si="61"/>
        <v>4435200000</v>
      </c>
      <c r="W108" s="215">
        <f t="shared" si="89"/>
        <v>144000</v>
      </c>
      <c r="X108" s="215">
        <f t="shared" si="62"/>
        <v>2661120000</v>
      </c>
      <c r="Y108" s="221">
        <v>336000.00000000006</v>
      </c>
      <c r="Z108" s="221">
        <f t="shared" si="63"/>
        <v>6209280000.000001</v>
      </c>
      <c r="AA108" s="221">
        <f t="shared" si="90"/>
        <v>201600.00000000003</v>
      </c>
      <c r="AB108" s="221">
        <f t="shared" si="64"/>
        <v>3725568000.0000005</v>
      </c>
      <c r="AC108" s="215">
        <v>336000.00000000006</v>
      </c>
      <c r="AD108" s="215">
        <f t="shared" si="65"/>
        <v>6209280000.000001</v>
      </c>
      <c r="AE108" s="215">
        <f t="shared" si="91"/>
        <v>201600.00000000003</v>
      </c>
      <c r="AF108" s="215">
        <f t="shared" si="66"/>
        <v>3725568000.0000005</v>
      </c>
      <c r="AG108" s="215">
        <f t="shared" si="92"/>
        <v>912000.00000000012</v>
      </c>
      <c r="AH108" s="215">
        <f t="shared" si="92"/>
        <v>16853760000.000002</v>
      </c>
      <c r="AI108" s="215">
        <f t="shared" si="92"/>
        <v>547200</v>
      </c>
      <c r="AJ108" s="215">
        <f t="shared" si="67"/>
        <v>10112256000</v>
      </c>
      <c r="AK108" s="214">
        <v>336000.00000000006</v>
      </c>
      <c r="AL108" s="215">
        <f t="shared" si="68"/>
        <v>6209280000.000001</v>
      </c>
      <c r="AM108" s="215">
        <f t="shared" si="93"/>
        <v>201600.00000000003</v>
      </c>
      <c r="AN108" s="215">
        <f t="shared" si="69"/>
        <v>3725568000.0000005</v>
      </c>
      <c r="AO108" s="215">
        <v>384000</v>
      </c>
      <c r="AP108" s="215">
        <f t="shared" si="70"/>
        <v>7096320000</v>
      </c>
      <c r="AQ108" s="215">
        <f t="shared" si="94"/>
        <v>230400</v>
      </c>
      <c r="AR108" s="215">
        <f t="shared" si="71"/>
        <v>4257792000</v>
      </c>
      <c r="AS108" s="215">
        <v>288000</v>
      </c>
      <c r="AT108" s="215">
        <f t="shared" si="72"/>
        <v>5322240000</v>
      </c>
      <c r="AU108" s="215">
        <f t="shared" si="95"/>
        <v>172800</v>
      </c>
      <c r="AV108" s="215">
        <f t="shared" si="73"/>
        <v>3193344000</v>
      </c>
      <c r="AW108" s="215">
        <f t="shared" si="96"/>
        <v>1008000</v>
      </c>
      <c r="AX108" s="215">
        <f t="shared" si="96"/>
        <v>18627840000</v>
      </c>
      <c r="AY108" s="215">
        <f t="shared" si="96"/>
        <v>604800</v>
      </c>
      <c r="AZ108" s="215">
        <f t="shared" si="74"/>
        <v>11176704000</v>
      </c>
      <c r="BA108" s="215">
        <v>528000</v>
      </c>
      <c r="BB108" s="215">
        <f t="shared" si="75"/>
        <v>9757440000</v>
      </c>
      <c r="BC108" s="215">
        <f t="shared" si="97"/>
        <v>316800</v>
      </c>
      <c r="BD108" s="215">
        <f t="shared" si="76"/>
        <v>5854464000</v>
      </c>
      <c r="BE108" s="214">
        <v>528000</v>
      </c>
      <c r="BF108" s="215">
        <f t="shared" si="77"/>
        <v>9757440000</v>
      </c>
      <c r="BG108" s="215">
        <f t="shared" si="98"/>
        <v>316800</v>
      </c>
      <c r="BH108" s="215">
        <f t="shared" si="78"/>
        <v>5854464000</v>
      </c>
      <c r="BI108" s="215">
        <v>480000</v>
      </c>
      <c r="BJ108" s="215">
        <f t="shared" si="79"/>
        <v>8870400000</v>
      </c>
      <c r="BK108" s="215">
        <f t="shared" si="99"/>
        <v>288000</v>
      </c>
      <c r="BL108" s="215">
        <f t="shared" si="80"/>
        <v>5322240000</v>
      </c>
      <c r="BM108" s="215">
        <f t="shared" si="100"/>
        <v>1536000</v>
      </c>
      <c r="BN108" s="215">
        <f t="shared" si="100"/>
        <v>28385280000</v>
      </c>
      <c r="BO108" s="215">
        <f t="shared" si="101"/>
        <v>5855068800</v>
      </c>
      <c r="BP108" s="215">
        <f t="shared" si="102"/>
        <v>17031168000</v>
      </c>
      <c r="BQ108" s="215">
        <v>528000</v>
      </c>
      <c r="BR108" s="215">
        <f t="shared" si="81"/>
        <v>9757440000</v>
      </c>
      <c r="BS108" s="215">
        <f t="shared" si="103"/>
        <v>316800</v>
      </c>
      <c r="BT108" s="215">
        <f t="shared" si="82"/>
        <v>5854464000</v>
      </c>
      <c r="BU108" s="215">
        <v>480000</v>
      </c>
      <c r="BV108" s="215">
        <f t="shared" si="83"/>
        <v>8870400000</v>
      </c>
      <c r="BW108" s="215">
        <f t="shared" si="104"/>
        <v>288000</v>
      </c>
      <c r="BX108" s="215">
        <f t="shared" si="84"/>
        <v>5322240000</v>
      </c>
      <c r="BY108" s="215">
        <v>336000.00000000006</v>
      </c>
      <c r="BZ108" s="215">
        <f t="shared" si="85"/>
        <v>6209280000.000001</v>
      </c>
      <c r="CA108" s="215">
        <f t="shared" si="105"/>
        <v>201600.00000000003</v>
      </c>
      <c r="CB108" s="215">
        <f t="shared" si="86"/>
        <v>3725568000.0000005</v>
      </c>
      <c r="CC108" s="215">
        <f t="shared" si="106"/>
        <v>1344000</v>
      </c>
      <c r="CD108" s="215">
        <f t="shared" si="106"/>
        <v>24837120000</v>
      </c>
      <c r="CE108" s="219">
        <f t="shared" si="106"/>
        <v>806400</v>
      </c>
      <c r="CF108" s="219">
        <f t="shared" si="87"/>
        <v>14902272000</v>
      </c>
      <c r="CG108" s="241">
        <f t="shared" si="107"/>
        <v>2880000</v>
      </c>
      <c r="CH108" s="241">
        <f t="shared" si="107"/>
        <v>53222400000</v>
      </c>
      <c r="CI108" s="241">
        <f t="shared" si="108"/>
        <v>0</v>
      </c>
      <c r="CJ108" s="241"/>
      <c r="CK108" s="241"/>
      <c r="CL108" s="241"/>
      <c r="CM108" s="241"/>
    </row>
    <row r="109" spans="1:91" ht="18" x14ac:dyDescent="0.35">
      <c r="A109" s="20" t="s">
        <v>11</v>
      </c>
      <c r="B109" s="20">
        <v>13010255</v>
      </c>
      <c r="C109" s="5" t="s">
        <v>356</v>
      </c>
      <c r="D109" s="6" t="s">
        <v>242</v>
      </c>
      <c r="E109" s="6">
        <v>12</v>
      </c>
      <c r="F109" s="6">
        <v>100</v>
      </c>
      <c r="G109" s="7">
        <v>712800</v>
      </c>
      <c r="H109" s="8">
        <f t="shared" si="88"/>
        <v>7128</v>
      </c>
      <c r="I109" s="12">
        <f t="shared" si="109"/>
        <v>10368</v>
      </c>
      <c r="J109" s="13">
        <f t="shared" si="110"/>
        <v>124416</v>
      </c>
      <c r="K109" s="14">
        <v>12441600</v>
      </c>
      <c r="L109" s="14">
        <f t="shared" si="55"/>
        <v>88683724800</v>
      </c>
      <c r="M109" s="218">
        <f t="shared" si="56"/>
        <v>5000</v>
      </c>
      <c r="N109" s="218">
        <f t="shared" si="56"/>
        <v>60000</v>
      </c>
      <c r="O109" s="230">
        <v>6000000</v>
      </c>
      <c r="P109" s="17">
        <f t="shared" si="57"/>
        <v>42768000000</v>
      </c>
      <c r="Q109" s="237">
        <v>0.25</v>
      </c>
      <c r="R109" s="8">
        <f t="shared" si="58"/>
        <v>1500000</v>
      </c>
      <c r="S109" s="212">
        <f t="shared" si="59"/>
        <v>7500000</v>
      </c>
      <c r="T109" s="212">
        <f t="shared" si="60"/>
        <v>53460000000</v>
      </c>
      <c r="U109" s="215">
        <v>300000</v>
      </c>
      <c r="V109" s="215">
        <f t="shared" si="61"/>
        <v>2138400000</v>
      </c>
      <c r="W109" s="215">
        <f t="shared" si="89"/>
        <v>75000</v>
      </c>
      <c r="X109" s="215">
        <f t="shared" si="62"/>
        <v>534600000</v>
      </c>
      <c r="Y109" s="221">
        <v>420000.00000000006</v>
      </c>
      <c r="Z109" s="221">
        <f t="shared" si="63"/>
        <v>2993760000.0000005</v>
      </c>
      <c r="AA109" s="221">
        <f t="shared" si="90"/>
        <v>105000.00000000001</v>
      </c>
      <c r="AB109" s="221">
        <f t="shared" si="64"/>
        <v>748440000.00000012</v>
      </c>
      <c r="AC109" s="215">
        <v>420000.00000000006</v>
      </c>
      <c r="AD109" s="215">
        <f t="shared" si="65"/>
        <v>2993760000.0000005</v>
      </c>
      <c r="AE109" s="215">
        <f t="shared" si="91"/>
        <v>105000.00000000001</v>
      </c>
      <c r="AF109" s="215">
        <f t="shared" si="66"/>
        <v>748440000.00000012</v>
      </c>
      <c r="AG109" s="215">
        <f t="shared" si="92"/>
        <v>1140000</v>
      </c>
      <c r="AH109" s="215">
        <f t="shared" si="92"/>
        <v>8125920000.000001</v>
      </c>
      <c r="AI109" s="215">
        <f t="shared" si="92"/>
        <v>285000</v>
      </c>
      <c r="AJ109" s="215">
        <f t="shared" si="67"/>
        <v>2031480000.0000002</v>
      </c>
      <c r="AK109" s="214">
        <v>420000.00000000006</v>
      </c>
      <c r="AL109" s="215">
        <f t="shared" si="68"/>
        <v>2993760000.0000005</v>
      </c>
      <c r="AM109" s="215">
        <f t="shared" si="93"/>
        <v>105000.00000000001</v>
      </c>
      <c r="AN109" s="215">
        <f t="shared" si="69"/>
        <v>748440000.00000012</v>
      </c>
      <c r="AO109" s="215">
        <v>480000</v>
      </c>
      <c r="AP109" s="215">
        <f t="shared" si="70"/>
        <v>3421440000</v>
      </c>
      <c r="AQ109" s="215">
        <f t="shared" si="94"/>
        <v>120000</v>
      </c>
      <c r="AR109" s="215">
        <f t="shared" si="71"/>
        <v>855360000</v>
      </c>
      <c r="AS109" s="215">
        <v>360000</v>
      </c>
      <c r="AT109" s="215">
        <f t="shared" si="72"/>
        <v>2566080000</v>
      </c>
      <c r="AU109" s="215">
        <f t="shared" si="95"/>
        <v>90000</v>
      </c>
      <c r="AV109" s="215">
        <f t="shared" si="73"/>
        <v>641520000</v>
      </c>
      <c r="AW109" s="215">
        <f t="shared" si="96"/>
        <v>1260000</v>
      </c>
      <c r="AX109" s="215">
        <f t="shared" si="96"/>
        <v>8981280000</v>
      </c>
      <c r="AY109" s="215">
        <f t="shared" si="96"/>
        <v>315000</v>
      </c>
      <c r="AZ109" s="215">
        <f t="shared" si="74"/>
        <v>2245320000</v>
      </c>
      <c r="BA109" s="215">
        <v>660000</v>
      </c>
      <c r="BB109" s="215">
        <f t="shared" si="75"/>
        <v>4704480000</v>
      </c>
      <c r="BC109" s="215">
        <f t="shared" si="97"/>
        <v>165000</v>
      </c>
      <c r="BD109" s="215">
        <f t="shared" si="76"/>
        <v>1176120000</v>
      </c>
      <c r="BE109" s="214">
        <v>660000</v>
      </c>
      <c r="BF109" s="215">
        <f t="shared" si="77"/>
        <v>4704480000</v>
      </c>
      <c r="BG109" s="215">
        <f t="shared" si="98"/>
        <v>165000</v>
      </c>
      <c r="BH109" s="215">
        <f t="shared" si="78"/>
        <v>1176120000</v>
      </c>
      <c r="BI109" s="215">
        <v>600000</v>
      </c>
      <c r="BJ109" s="215">
        <f t="shared" si="79"/>
        <v>4276800000</v>
      </c>
      <c r="BK109" s="215">
        <f t="shared" si="99"/>
        <v>150000</v>
      </c>
      <c r="BL109" s="215">
        <f t="shared" si="80"/>
        <v>1069200000</v>
      </c>
      <c r="BM109" s="215">
        <f t="shared" si="100"/>
        <v>1920000</v>
      </c>
      <c r="BN109" s="215">
        <f t="shared" si="100"/>
        <v>13685760000</v>
      </c>
      <c r="BO109" s="215">
        <f t="shared" si="101"/>
        <v>1176435000</v>
      </c>
      <c r="BP109" s="215">
        <f t="shared" si="102"/>
        <v>3421440000</v>
      </c>
      <c r="BQ109" s="215">
        <v>660000</v>
      </c>
      <c r="BR109" s="215">
        <f t="shared" si="81"/>
        <v>4704480000</v>
      </c>
      <c r="BS109" s="215">
        <f t="shared" si="103"/>
        <v>165000</v>
      </c>
      <c r="BT109" s="215">
        <f t="shared" si="82"/>
        <v>1176120000</v>
      </c>
      <c r="BU109" s="215">
        <v>600000</v>
      </c>
      <c r="BV109" s="215">
        <f t="shared" si="83"/>
        <v>4276800000</v>
      </c>
      <c r="BW109" s="215">
        <f t="shared" si="104"/>
        <v>150000</v>
      </c>
      <c r="BX109" s="215">
        <f t="shared" si="84"/>
        <v>1069200000</v>
      </c>
      <c r="BY109" s="215">
        <v>420000.00000000006</v>
      </c>
      <c r="BZ109" s="215">
        <f t="shared" si="85"/>
        <v>2993760000.0000005</v>
      </c>
      <c r="CA109" s="215">
        <f t="shared" si="105"/>
        <v>105000.00000000001</v>
      </c>
      <c r="CB109" s="215">
        <f t="shared" si="86"/>
        <v>748440000.00000012</v>
      </c>
      <c r="CC109" s="215">
        <f t="shared" si="106"/>
        <v>1680000</v>
      </c>
      <c r="CD109" s="215">
        <f t="shared" si="106"/>
        <v>11975040000</v>
      </c>
      <c r="CE109" s="219">
        <f t="shared" si="106"/>
        <v>420000</v>
      </c>
      <c r="CF109" s="219">
        <f t="shared" si="87"/>
        <v>2993760000</v>
      </c>
      <c r="CG109" s="241">
        <f t="shared" si="107"/>
        <v>1500000</v>
      </c>
      <c r="CH109" s="241">
        <f t="shared" si="107"/>
        <v>10692000000</v>
      </c>
      <c r="CI109" s="241">
        <f t="shared" si="108"/>
        <v>0</v>
      </c>
      <c r="CJ109" s="241"/>
      <c r="CK109" s="241"/>
      <c r="CL109" s="241"/>
      <c r="CM109" s="241"/>
    </row>
    <row r="110" spans="1:91" ht="18" x14ac:dyDescent="0.35">
      <c r="A110" s="20" t="s">
        <v>11</v>
      </c>
      <c r="B110" s="20">
        <v>13020263</v>
      </c>
      <c r="C110" s="5" t="s">
        <v>357</v>
      </c>
      <c r="D110" s="6" t="s">
        <v>242</v>
      </c>
      <c r="E110" s="6">
        <v>12</v>
      </c>
      <c r="F110" s="6">
        <v>100</v>
      </c>
      <c r="G110" s="7">
        <v>1452000</v>
      </c>
      <c r="H110" s="8">
        <f t="shared" si="88"/>
        <v>14520</v>
      </c>
      <c r="I110" s="12">
        <f t="shared" si="109"/>
        <v>19200</v>
      </c>
      <c r="J110" s="13">
        <f t="shared" si="110"/>
        <v>230400</v>
      </c>
      <c r="K110" s="14">
        <v>23040000</v>
      </c>
      <c r="L110" s="14">
        <f t="shared" si="55"/>
        <v>334540800000</v>
      </c>
      <c r="M110" s="218">
        <f t="shared" si="56"/>
        <v>10000</v>
      </c>
      <c r="N110" s="218">
        <f t="shared" si="56"/>
        <v>120000</v>
      </c>
      <c r="O110" s="238">
        <v>12000000</v>
      </c>
      <c r="P110" s="17">
        <f t="shared" si="57"/>
        <v>174240000000</v>
      </c>
      <c r="Q110" s="237">
        <v>0.33</v>
      </c>
      <c r="R110" s="8">
        <f t="shared" si="58"/>
        <v>3960000</v>
      </c>
      <c r="S110" s="212">
        <f t="shared" si="59"/>
        <v>15960000</v>
      </c>
      <c r="T110" s="212">
        <f t="shared" si="60"/>
        <v>231739200000</v>
      </c>
      <c r="U110" s="215">
        <v>600000</v>
      </c>
      <c r="V110" s="215">
        <f t="shared" si="61"/>
        <v>8712000000</v>
      </c>
      <c r="W110" s="215">
        <f t="shared" si="89"/>
        <v>198000</v>
      </c>
      <c r="X110" s="215">
        <f t="shared" si="62"/>
        <v>2874960000</v>
      </c>
      <c r="Y110" s="221">
        <v>840000.00000000012</v>
      </c>
      <c r="Z110" s="221">
        <f t="shared" si="63"/>
        <v>12196800000.000002</v>
      </c>
      <c r="AA110" s="221">
        <f t="shared" si="90"/>
        <v>277200.00000000006</v>
      </c>
      <c r="AB110" s="221">
        <f t="shared" si="64"/>
        <v>4024944000.000001</v>
      </c>
      <c r="AC110" s="215">
        <v>840000.00000000012</v>
      </c>
      <c r="AD110" s="215">
        <f t="shared" si="65"/>
        <v>12196800000.000002</v>
      </c>
      <c r="AE110" s="215">
        <f t="shared" si="91"/>
        <v>277200.00000000006</v>
      </c>
      <c r="AF110" s="215">
        <f t="shared" si="66"/>
        <v>4024944000.000001</v>
      </c>
      <c r="AG110" s="215">
        <f t="shared" si="92"/>
        <v>2280000</v>
      </c>
      <c r="AH110" s="215">
        <f t="shared" si="92"/>
        <v>33105600000.000004</v>
      </c>
      <c r="AI110" s="215">
        <f t="shared" si="92"/>
        <v>752400.00000000012</v>
      </c>
      <c r="AJ110" s="215">
        <f t="shared" si="67"/>
        <v>10924848000.000002</v>
      </c>
      <c r="AK110" s="214">
        <v>840000.00000000012</v>
      </c>
      <c r="AL110" s="215">
        <f t="shared" si="68"/>
        <v>12196800000.000002</v>
      </c>
      <c r="AM110" s="215">
        <f t="shared" si="93"/>
        <v>277200.00000000006</v>
      </c>
      <c r="AN110" s="215">
        <f t="shared" si="69"/>
        <v>4024944000.000001</v>
      </c>
      <c r="AO110" s="215">
        <v>960000</v>
      </c>
      <c r="AP110" s="215">
        <f t="shared" si="70"/>
        <v>13939200000</v>
      </c>
      <c r="AQ110" s="215">
        <f t="shared" si="94"/>
        <v>316800</v>
      </c>
      <c r="AR110" s="215">
        <f t="shared" si="71"/>
        <v>4599936000</v>
      </c>
      <c r="AS110" s="215">
        <v>720000</v>
      </c>
      <c r="AT110" s="215">
        <f t="shared" si="72"/>
        <v>10454400000</v>
      </c>
      <c r="AU110" s="215">
        <f t="shared" si="95"/>
        <v>237600</v>
      </c>
      <c r="AV110" s="215">
        <f t="shared" si="73"/>
        <v>3449952000</v>
      </c>
      <c r="AW110" s="215">
        <f t="shared" si="96"/>
        <v>2520000</v>
      </c>
      <c r="AX110" s="215">
        <f t="shared" si="96"/>
        <v>36590400000</v>
      </c>
      <c r="AY110" s="215">
        <f t="shared" si="96"/>
        <v>831600</v>
      </c>
      <c r="AZ110" s="215">
        <f t="shared" si="74"/>
        <v>12074832000</v>
      </c>
      <c r="BA110" s="215">
        <v>1320000</v>
      </c>
      <c r="BB110" s="215">
        <f t="shared" si="75"/>
        <v>19166400000</v>
      </c>
      <c r="BC110" s="215">
        <f t="shared" si="97"/>
        <v>435600</v>
      </c>
      <c r="BD110" s="215">
        <f t="shared" si="76"/>
        <v>6324912000</v>
      </c>
      <c r="BE110" s="214">
        <v>1320000</v>
      </c>
      <c r="BF110" s="215">
        <f t="shared" si="77"/>
        <v>19166400000</v>
      </c>
      <c r="BG110" s="215">
        <f t="shared" si="98"/>
        <v>435600</v>
      </c>
      <c r="BH110" s="215">
        <f t="shared" si="78"/>
        <v>6324912000</v>
      </c>
      <c r="BI110" s="215">
        <v>1200000</v>
      </c>
      <c r="BJ110" s="215">
        <f t="shared" si="79"/>
        <v>17424000000</v>
      </c>
      <c r="BK110" s="215">
        <f t="shared" si="99"/>
        <v>396000</v>
      </c>
      <c r="BL110" s="215">
        <f t="shared" si="80"/>
        <v>5749920000</v>
      </c>
      <c r="BM110" s="215">
        <f t="shared" si="100"/>
        <v>3840000</v>
      </c>
      <c r="BN110" s="215">
        <f t="shared" si="100"/>
        <v>55756800000</v>
      </c>
      <c r="BO110" s="215">
        <f t="shared" si="101"/>
        <v>6325743600</v>
      </c>
      <c r="BP110" s="215">
        <f t="shared" si="102"/>
        <v>18399744000</v>
      </c>
      <c r="BQ110" s="215">
        <v>1320000</v>
      </c>
      <c r="BR110" s="215">
        <f t="shared" si="81"/>
        <v>19166400000</v>
      </c>
      <c r="BS110" s="215">
        <f t="shared" si="103"/>
        <v>435600</v>
      </c>
      <c r="BT110" s="215">
        <f t="shared" si="82"/>
        <v>6324912000</v>
      </c>
      <c r="BU110" s="215">
        <v>1200000</v>
      </c>
      <c r="BV110" s="215">
        <f t="shared" si="83"/>
        <v>17424000000</v>
      </c>
      <c r="BW110" s="215">
        <f t="shared" si="104"/>
        <v>396000</v>
      </c>
      <c r="BX110" s="215">
        <f t="shared" si="84"/>
        <v>5749920000</v>
      </c>
      <c r="BY110" s="215">
        <v>840000.00000000012</v>
      </c>
      <c r="BZ110" s="215">
        <f t="shared" si="85"/>
        <v>12196800000.000002</v>
      </c>
      <c r="CA110" s="215">
        <f t="shared" si="105"/>
        <v>277200.00000000006</v>
      </c>
      <c r="CB110" s="215">
        <f t="shared" si="86"/>
        <v>4024944000.000001</v>
      </c>
      <c r="CC110" s="215">
        <f t="shared" si="106"/>
        <v>3360000</v>
      </c>
      <c r="CD110" s="215">
        <f t="shared" si="106"/>
        <v>48787200000</v>
      </c>
      <c r="CE110" s="219">
        <f t="shared" si="106"/>
        <v>1108800</v>
      </c>
      <c r="CF110" s="219">
        <f t="shared" si="87"/>
        <v>16099776000</v>
      </c>
      <c r="CG110" s="241">
        <f t="shared" si="107"/>
        <v>3960000</v>
      </c>
      <c r="CH110" s="241">
        <f t="shared" si="107"/>
        <v>57499200000</v>
      </c>
      <c r="CI110" s="241">
        <f t="shared" si="108"/>
        <v>0</v>
      </c>
      <c r="CJ110" s="241"/>
      <c r="CK110" s="241"/>
      <c r="CL110" s="241"/>
      <c r="CM110" s="241"/>
    </row>
    <row r="111" spans="1:91" ht="18" x14ac:dyDescent="0.35">
      <c r="A111" s="20" t="s">
        <v>11</v>
      </c>
      <c r="B111" s="20">
        <v>13010102</v>
      </c>
      <c r="C111" s="5" t="s">
        <v>358</v>
      </c>
      <c r="D111" s="6"/>
      <c r="E111" s="6">
        <v>12</v>
      </c>
      <c r="F111" s="6">
        <v>100</v>
      </c>
      <c r="G111" s="7">
        <v>380000</v>
      </c>
      <c r="H111" s="8">
        <f t="shared" si="88"/>
        <v>3800</v>
      </c>
      <c r="I111" s="12">
        <f t="shared" si="109"/>
        <v>6000</v>
      </c>
      <c r="J111" s="13">
        <f t="shared" si="110"/>
        <v>72000</v>
      </c>
      <c r="K111" s="14">
        <v>7200000</v>
      </c>
      <c r="L111" s="14">
        <f t="shared" si="55"/>
        <v>27360000000</v>
      </c>
      <c r="M111" s="218">
        <f t="shared" si="56"/>
        <v>0</v>
      </c>
      <c r="N111" s="218">
        <f t="shared" si="56"/>
        <v>0</v>
      </c>
      <c r="O111" s="233">
        <v>0</v>
      </c>
      <c r="P111" s="17">
        <f t="shared" si="57"/>
        <v>0</v>
      </c>
      <c r="Q111" s="237">
        <v>0</v>
      </c>
      <c r="R111" s="8">
        <f t="shared" si="58"/>
        <v>0</v>
      </c>
      <c r="S111" s="212">
        <f t="shared" si="59"/>
        <v>0</v>
      </c>
      <c r="T111" s="212">
        <f t="shared" si="60"/>
        <v>0</v>
      </c>
      <c r="U111" s="215">
        <v>0</v>
      </c>
      <c r="V111" s="215">
        <f t="shared" si="61"/>
        <v>0</v>
      </c>
      <c r="W111" s="215">
        <f t="shared" si="89"/>
        <v>0</v>
      </c>
      <c r="X111" s="215">
        <f t="shared" si="62"/>
        <v>0</v>
      </c>
      <c r="Y111" s="221">
        <v>0</v>
      </c>
      <c r="Z111" s="221">
        <f t="shared" si="63"/>
        <v>0</v>
      </c>
      <c r="AA111" s="221">
        <f t="shared" si="90"/>
        <v>0</v>
      </c>
      <c r="AB111" s="221">
        <f t="shared" si="64"/>
        <v>0</v>
      </c>
      <c r="AC111" s="215">
        <v>0</v>
      </c>
      <c r="AD111" s="215">
        <f t="shared" si="65"/>
        <v>0</v>
      </c>
      <c r="AE111" s="215">
        <f t="shared" si="91"/>
        <v>0</v>
      </c>
      <c r="AF111" s="215">
        <f t="shared" si="66"/>
        <v>0</v>
      </c>
      <c r="AG111" s="215">
        <f t="shared" si="92"/>
        <v>0</v>
      </c>
      <c r="AH111" s="215">
        <f t="shared" si="92"/>
        <v>0</v>
      </c>
      <c r="AI111" s="215">
        <f t="shared" si="92"/>
        <v>0</v>
      </c>
      <c r="AJ111" s="215">
        <f t="shared" si="67"/>
        <v>0</v>
      </c>
      <c r="AK111" s="214">
        <v>0</v>
      </c>
      <c r="AL111" s="215">
        <f t="shared" si="68"/>
        <v>0</v>
      </c>
      <c r="AM111" s="215">
        <f t="shared" si="93"/>
        <v>0</v>
      </c>
      <c r="AN111" s="215">
        <f t="shared" si="69"/>
        <v>0</v>
      </c>
      <c r="AO111" s="215">
        <v>0</v>
      </c>
      <c r="AP111" s="215">
        <f t="shared" si="70"/>
        <v>0</v>
      </c>
      <c r="AQ111" s="215">
        <f t="shared" si="94"/>
        <v>0</v>
      </c>
      <c r="AR111" s="215">
        <f t="shared" si="71"/>
        <v>0</v>
      </c>
      <c r="AS111" s="215">
        <v>0</v>
      </c>
      <c r="AT111" s="215">
        <f t="shared" si="72"/>
        <v>0</v>
      </c>
      <c r="AU111" s="215">
        <f t="shared" si="95"/>
        <v>0</v>
      </c>
      <c r="AV111" s="215">
        <f t="shared" si="73"/>
        <v>0</v>
      </c>
      <c r="AW111" s="215">
        <f t="shared" si="96"/>
        <v>0</v>
      </c>
      <c r="AX111" s="215">
        <f t="shared" si="96"/>
        <v>0</v>
      </c>
      <c r="AY111" s="215">
        <f t="shared" si="96"/>
        <v>0</v>
      </c>
      <c r="AZ111" s="215">
        <f t="shared" si="74"/>
        <v>0</v>
      </c>
      <c r="BA111" s="215">
        <v>0</v>
      </c>
      <c r="BB111" s="215">
        <f t="shared" si="75"/>
        <v>0</v>
      </c>
      <c r="BC111" s="215">
        <f t="shared" si="97"/>
        <v>0</v>
      </c>
      <c r="BD111" s="215">
        <f t="shared" si="76"/>
        <v>0</v>
      </c>
      <c r="BE111" s="214">
        <v>0</v>
      </c>
      <c r="BF111" s="215">
        <f t="shared" si="77"/>
        <v>0</v>
      </c>
      <c r="BG111" s="215">
        <f t="shared" si="98"/>
        <v>0</v>
      </c>
      <c r="BH111" s="215">
        <f t="shared" si="78"/>
        <v>0</v>
      </c>
      <c r="BI111" s="215">
        <v>0</v>
      </c>
      <c r="BJ111" s="215">
        <f t="shared" si="79"/>
        <v>0</v>
      </c>
      <c r="BK111" s="215">
        <f t="shared" si="99"/>
        <v>0</v>
      </c>
      <c r="BL111" s="215">
        <f t="shared" si="80"/>
        <v>0</v>
      </c>
      <c r="BM111" s="215">
        <f t="shared" si="100"/>
        <v>0</v>
      </c>
      <c r="BN111" s="215">
        <f t="shared" si="100"/>
        <v>0</v>
      </c>
      <c r="BO111" s="215">
        <f t="shared" si="101"/>
        <v>0</v>
      </c>
      <c r="BP111" s="215">
        <f t="shared" si="102"/>
        <v>0</v>
      </c>
      <c r="BQ111" s="215">
        <v>0</v>
      </c>
      <c r="BR111" s="215">
        <f t="shared" si="81"/>
        <v>0</v>
      </c>
      <c r="BS111" s="215">
        <f t="shared" si="103"/>
        <v>0</v>
      </c>
      <c r="BT111" s="215">
        <f t="shared" si="82"/>
        <v>0</v>
      </c>
      <c r="BU111" s="215">
        <v>0</v>
      </c>
      <c r="BV111" s="215">
        <f t="shared" si="83"/>
        <v>0</v>
      </c>
      <c r="BW111" s="215">
        <f t="shared" si="104"/>
        <v>0</v>
      </c>
      <c r="BX111" s="215">
        <f t="shared" si="84"/>
        <v>0</v>
      </c>
      <c r="BY111" s="215">
        <v>0</v>
      </c>
      <c r="BZ111" s="215">
        <f t="shared" si="85"/>
        <v>0</v>
      </c>
      <c r="CA111" s="215">
        <f t="shared" si="105"/>
        <v>0</v>
      </c>
      <c r="CB111" s="215">
        <f t="shared" si="86"/>
        <v>0</v>
      </c>
      <c r="CC111" s="215">
        <f t="shared" si="106"/>
        <v>0</v>
      </c>
      <c r="CD111" s="215">
        <f t="shared" si="106"/>
        <v>0</v>
      </c>
      <c r="CE111" s="219">
        <f t="shared" si="106"/>
        <v>0</v>
      </c>
      <c r="CF111" s="219">
        <f t="shared" si="87"/>
        <v>0</v>
      </c>
      <c r="CG111" s="241">
        <f t="shared" si="107"/>
        <v>0</v>
      </c>
      <c r="CH111" s="241">
        <f t="shared" si="107"/>
        <v>0</v>
      </c>
      <c r="CI111" s="241">
        <f t="shared" si="108"/>
        <v>0</v>
      </c>
      <c r="CJ111" s="241"/>
      <c r="CK111" s="241"/>
      <c r="CL111" s="241"/>
      <c r="CM111" s="241"/>
    </row>
    <row r="112" spans="1:91" ht="18" x14ac:dyDescent="0.35">
      <c r="A112" s="20" t="s">
        <v>11</v>
      </c>
      <c r="B112" s="20">
        <v>13010103</v>
      </c>
      <c r="C112" s="85" t="s">
        <v>359</v>
      </c>
      <c r="D112" s="6"/>
      <c r="E112" s="6">
        <v>12</v>
      </c>
      <c r="F112" s="6">
        <v>100</v>
      </c>
      <c r="G112" s="7">
        <v>500000</v>
      </c>
      <c r="H112" s="8">
        <f t="shared" si="88"/>
        <v>5000</v>
      </c>
      <c r="I112" s="12">
        <f t="shared" si="109"/>
        <v>12000</v>
      </c>
      <c r="J112" s="13">
        <f t="shared" si="110"/>
        <v>144000</v>
      </c>
      <c r="K112" s="14">
        <v>14400000</v>
      </c>
      <c r="L112" s="14">
        <f t="shared" si="55"/>
        <v>72000000000</v>
      </c>
      <c r="M112" s="218">
        <f t="shared" si="56"/>
        <v>0</v>
      </c>
      <c r="N112" s="218">
        <f t="shared" si="56"/>
        <v>0</v>
      </c>
      <c r="O112" s="233">
        <v>0</v>
      </c>
      <c r="P112" s="17">
        <f t="shared" si="57"/>
        <v>0</v>
      </c>
      <c r="Q112" s="237">
        <v>0</v>
      </c>
      <c r="R112" s="8">
        <f t="shared" si="58"/>
        <v>0</v>
      </c>
      <c r="S112" s="212">
        <f t="shared" si="59"/>
        <v>0</v>
      </c>
      <c r="T112" s="212">
        <f t="shared" si="60"/>
        <v>0</v>
      </c>
      <c r="U112" s="215">
        <v>0</v>
      </c>
      <c r="V112" s="215">
        <f t="shared" si="61"/>
        <v>0</v>
      </c>
      <c r="W112" s="215">
        <f t="shared" si="89"/>
        <v>0</v>
      </c>
      <c r="X112" s="215">
        <f t="shared" si="62"/>
        <v>0</v>
      </c>
      <c r="Y112" s="221">
        <v>0</v>
      </c>
      <c r="Z112" s="221">
        <f t="shared" si="63"/>
        <v>0</v>
      </c>
      <c r="AA112" s="221">
        <f t="shared" si="90"/>
        <v>0</v>
      </c>
      <c r="AB112" s="221">
        <f t="shared" si="64"/>
        <v>0</v>
      </c>
      <c r="AC112" s="215">
        <v>0</v>
      </c>
      <c r="AD112" s="215">
        <f t="shared" si="65"/>
        <v>0</v>
      </c>
      <c r="AE112" s="215">
        <f t="shared" si="91"/>
        <v>0</v>
      </c>
      <c r="AF112" s="215">
        <f t="shared" si="66"/>
        <v>0</v>
      </c>
      <c r="AG112" s="215">
        <f t="shared" si="92"/>
        <v>0</v>
      </c>
      <c r="AH112" s="215">
        <f t="shared" si="92"/>
        <v>0</v>
      </c>
      <c r="AI112" s="215">
        <f t="shared" si="92"/>
        <v>0</v>
      </c>
      <c r="AJ112" s="215">
        <f t="shared" si="67"/>
        <v>0</v>
      </c>
      <c r="AK112" s="214">
        <v>0</v>
      </c>
      <c r="AL112" s="215">
        <f t="shared" si="68"/>
        <v>0</v>
      </c>
      <c r="AM112" s="215">
        <f t="shared" si="93"/>
        <v>0</v>
      </c>
      <c r="AN112" s="215">
        <f t="shared" si="69"/>
        <v>0</v>
      </c>
      <c r="AO112" s="215">
        <v>0</v>
      </c>
      <c r="AP112" s="215">
        <f t="shared" si="70"/>
        <v>0</v>
      </c>
      <c r="AQ112" s="215">
        <f t="shared" si="94"/>
        <v>0</v>
      </c>
      <c r="AR112" s="215">
        <f t="shared" si="71"/>
        <v>0</v>
      </c>
      <c r="AS112" s="215">
        <v>0</v>
      </c>
      <c r="AT112" s="215">
        <f t="shared" si="72"/>
        <v>0</v>
      </c>
      <c r="AU112" s="215">
        <f t="shared" si="95"/>
        <v>0</v>
      </c>
      <c r="AV112" s="215">
        <f t="shared" si="73"/>
        <v>0</v>
      </c>
      <c r="AW112" s="215">
        <f t="shared" si="96"/>
        <v>0</v>
      </c>
      <c r="AX112" s="215">
        <f t="shared" si="96"/>
        <v>0</v>
      </c>
      <c r="AY112" s="215">
        <f t="shared" si="96"/>
        <v>0</v>
      </c>
      <c r="AZ112" s="215">
        <f t="shared" si="74"/>
        <v>0</v>
      </c>
      <c r="BA112" s="215">
        <v>0</v>
      </c>
      <c r="BB112" s="215">
        <f t="shared" si="75"/>
        <v>0</v>
      </c>
      <c r="BC112" s="215">
        <f t="shared" si="97"/>
        <v>0</v>
      </c>
      <c r="BD112" s="215">
        <f t="shared" si="76"/>
        <v>0</v>
      </c>
      <c r="BE112" s="214">
        <v>0</v>
      </c>
      <c r="BF112" s="215">
        <f t="shared" si="77"/>
        <v>0</v>
      </c>
      <c r="BG112" s="215">
        <f t="shared" si="98"/>
        <v>0</v>
      </c>
      <c r="BH112" s="215">
        <f t="shared" si="78"/>
        <v>0</v>
      </c>
      <c r="BI112" s="215">
        <v>0</v>
      </c>
      <c r="BJ112" s="215">
        <f t="shared" si="79"/>
        <v>0</v>
      </c>
      <c r="BK112" s="215">
        <f t="shared" si="99"/>
        <v>0</v>
      </c>
      <c r="BL112" s="215">
        <f t="shared" si="80"/>
        <v>0</v>
      </c>
      <c r="BM112" s="215">
        <f t="shared" si="100"/>
        <v>0</v>
      </c>
      <c r="BN112" s="215">
        <f t="shared" si="100"/>
        <v>0</v>
      </c>
      <c r="BO112" s="215">
        <f t="shared" si="101"/>
        <v>0</v>
      </c>
      <c r="BP112" s="215">
        <f t="shared" si="102"/>
        <v>0</v>
      </c>
      <c r="BQ112" s="215">
        <v>0</v>
      </c>
      <c r="BR112" s="215">
        <f t="shared" si="81"/>
        <v>0</v>
      </c>
      <c r="BS112" s="215">
        <f t="shared" si="103"/>
        <v>0</v>
      </c>
      <c r="BT112" s="215">
        <f t="shared" si="82"/>
        <v>0</v>
      </c>
      <c r="BU112" s="215">
        <v>0</v>
      </c>
      <c r="BV112" s="215">
        <f t="shared" si="83"/>
        <v>0</v>
      </c>
      <c r="BW112" s="215">
        <f t="shared" si="104"/>
        <v>0</v>
      </c>
      <c r="BX112" s="215">
        <f t="shared" si="84"/>
        <v>0</v>
      </c>
      <c r="BY112" s="215">
        <v>0</v>
      </c>
      <c r="BZ112" s="215">
        <f t="shared" si="85"/>
        <v>0</v>
      </c>
      <c r="CA112" s="215">
        <f t="shared" si="105"/>
        <v>0</v>
      </c>
      <c r="CB112" s="215">
        <f t="shared" si="86"/>
        <v>0</v>
      </c>
      <c r="CC112" s="215">
        <f t="shared" si="106"/>
        <v>0</v>
      </c>
      <c r="CD112" s="215">
        <f t="shared" si="106"/>
        <v>0</v>
      </c>
      <c r="CE112" s="219">
        <f t="shared" si="106"/>
        <v>0</v>
      </c>
      <c r="CF112" s="219">
        <f t="shared" si="87"/>
        <v>0</v>
      </c>
      <c r="CG112" s="241">
        <f t="shared" si="107"/>
        <v>0</v>
      </c>
      <c r="CH112" s="241">
        <f t="shared" si="107"/>
        <v>0</v>
      </c>
      <c r="CI112" s="241">
        <f t="shared" si="108"/>
        <v>0</v>
      </c>
      <c r="CJ112" s="241"/>
      <c r="CK112" s="241"/>
      <c r="CL112" s="241"/>
      <c r="CM112" s="241"/>
    </row>
    <row r="113" spans="1:91" ht="18" x14ac:dyDescent="0.35">
      <c r="A113" s="20" t="s">
        <v>11</v>
      </c>
      <c r="B113" s="20">
        <v>13010321</v>
      </c>
      <c r="C113" s="5" t="s">
        <v>360</v>
      </c>
      <c r="D113" s="6" t="s">
        <v>65</v>
      </c>
      <c r="E113" s="6">
        <v>12</v>
      </c>
      <c r="F113" s="6">
        <v>100</v>
      </c>
      <c r="G113" s="7">
        <v>792000</v>
      </c>
      <c r="H113" s="8">
        <f t="shared" si="88"/>
        <v>7920</v>
      </c>
      <c r="I113" s="12">
        <f t="shared" si="109"/>
        <v>6000</v>
      </c>
      <c r="J113" s="13">
        <f t="shared" si="110"/>
        <v>72000</v>
      </c>
      <c r="K113" s="14">
        <v>7200000</v>
      </c>
      <c r="L113" s="14">
        <f t="shared" si="55"/>
        <v>57024000000</v>
      </c>
      <c r="M113" s="218">
        <f t="shared" si="56"/>
        <v>6000</v>
      </c>
      <c r="N113" s="218">
        <f t="shared" si="56"/>
        <v>72000</v>
      </c>
      <c r="O113" s="235">
        <v>7200000</v>
      </c>
      <c r="P113" s="17">
        <f t="shared" si="57"/>
        <v>57024000000</v>
      </c>
      <c r="Q113" s="237">
        <v>0</v>
      </c>
      <c r="R113" s="8">
        <f t="shared" si="58"/>
        <v>0</v>
      </c>
      <c r="S113" s="212">
        <f t="shared" si="59"/>
        <v>7200000</v>
      </c>
      <c r="T113" s="212">
        <f t="shared" si="60"/>
        <v>57024000000</v>
      </c>
      <c r="U113" s="215">
        <v>360000</v>
      </c>
      <c r="V113" s="215">
        <f t="shared" si="61"/>
        <v>2851200000</v>
      </c>
      <c r="W113" s="215">
        <f t="shared" si="89"/>
        <v>0</v>
      </c>
      <c r="X113" s="215">
        <f t="shared" si="62"/>
        <v>0</v>
      </c>
      <c r="Y113" s="221">
        <v>504000.00000000006</v>
      </c>
      <c r="Z113" s="221">
        <f t="shared" si="63"/>
        <v>3991680000.0000005</v>
      </c>
      <c r="AA113" s="221">
        <f t="shared" si="90"/>
        <v>0</v>
      </c>
      <c r="AB113" s="221">
        <f t="shared" si="64"/>
        <v>0</v>
      </c>
      <c r="AC113" s="215">
        <v>504000.00000000006</v>
      </c>
      <c r="AD113" s="215">
        <f t="shared" si="65"/>
        <v>3991680000.0000005</v>
      </c>
      <c r="AE113" s="215">
        <f t="shared" si="91"/>
        <v>0</v>
      </c>
      <c r="AF113" s="215">
        <f t="shared" si="66"/>
        <v>0</v>
      </c>
      <c r="AG113" s="215">
        <f t="shared" si="92"/>
        <v>1368000</v>
      </c>
      <c r="AH113" s="215">
        <f t="shared" si="92"/>
        <v>10834560000</v>
      </c>
      <c r="AI113" s="215">
        <f t="shared" si="92"/>
        <v>0</v>
      </c>
      <c r="AJ113" s="215">
        <f t="shared" si="67"/>
        <v>0</v>
      </c>
      <c r="AK113" s="214">
        <v>504000.00000000006</v>
      </c>
      <c r="AL113" s="215">
        <f t="shared" si="68"/>
        <v>3991680000.0000005</v>
      </c>
      <c r="AM113" s="215">
        <f t="shared" si="93"/>
        <v>0</v>
      </c>
      <c r="AN113" s="215">
        <f t="shared" si="69"/>
        <v>0</v>
      </c>
      <c r="AO113" s="215">
        <v>576000</v>
      </c>
      <c r="AP113" s="215">
        <f t="shared" si="70"/>
        <v>4561920000</v>
      </c>
      <c r="AQ113" s="215">
        <f t="shared" si="94"/>
        <v>0</v>
      </c>
      <c r="AR113" s="215">
        <f t="shared" si="71"/>
        <v>0</v>
      </c>
      <c r="AS113" s="215">
        <v>432000</v>
      </c>
      <c r="AT113" s="215">
        <f t="shared" si="72"/>
        <v>3421440000</v>
      </c>
      <c r="AU113" s="215">
        <f t="shared" si="95"/>
        <v>0</v>
      </c>
      <c r="AV113" s="215">
        <f t="shared" si="73"/>
        <v>0</v>
      </c>
      <c r="AW113" s="215">
        <f t="shared" si="96"/>
        <v>1512000</v>
      </c>
      <c r="AX113" s="215">
        <f t="shared" si="96"/>
        <v>11975040000</v>
      </c>
      <c r="AY113" s="215">
        <f t="shared" si="96"/>
        <v>0</v>
      </c>
      <c r="AZ113" s="215">
        <f t="shared" si="74"/>
        <v>0</v>
      </c>
      <c r="BA113" s="215">
        <v>792000</v>
      </c>
      <c r="BB113" s="215">
        <f t="shared" si="75"/>
        <v>6272640000</v>
      </c>
      <c r="BC113" s="215">
        <f t="shared" si="97"/>
        <v>0</v>
      </c>
      <c r="BD113" s="215">
        <f t="shared" si="76"/>
        <v>0</v>
      </c>
      <c r="BE113" s="214">
        <v>792000</v>
      </c>
      <c r="BF113" s="215">
        <f t="shared" si="77"/>
        <v>6272640000</v>
      </c>
      <c r="BG113" s="215">
        <f t="shared" si="98"/>
        <v>0</v>
      </c>
      <c r="BH113" s="215">
        <f t="shared" si="78"/>
        <v>0</v>
      </c>
      <c r="BI113" s="215">
        <v>720000</v>
      </c>
      <c r="BJ113" s="215">
        <f t="shared" si="79"/>
        <v>5702400000</v>
      </c>
      <c r="BK113" s="215">
        <f t="shared" si="99"/>
        <v>0</v>
      </c>
      <c r="BL113" s="215">
        <f t="shared" si="80"/>
        <v>0</v>
      </c>
      <c r="BM113" s="215">
        <f t="shared" si="100"/>
        <v>2304000</v>
      </c>
      <c r="BN113" s="215">
        <f t="shared" si="100"/>
        <v>18247680000</v>
      </c>
      <c r="BO113" s="215">
        <f t="shared" si="101"/>
        <v>0</v>
      </c>
      <c r="BP113" s="215">
        <f t="shared" si="102"/>
        <v>0</v>
      </c>
      <c r="BQ113" s="215">
        <v>792000</v>
      </c>
      <c r="BR113" s="215">
        <f t="shared" si="81"/>
        <v>6272640000</v>
      </c>
      <c r="BS113" s="215">
        <f t="shared" si="103"/>
        <v>0</v>
      </c>
      <c r="BT113" s="215">
        <f t="shared" si="82"/>
        <v>0</v>
      </c>
      <c r="BU113" s="215">
        <v>720000</v>
      </c>
      <c r="BV113" s="215">
        <f t="shared" si="83"/>
        <v>5702400000</v>
      </c>
      <c r="BW113" s="215">
        <f t="shared" si="104"/>
        <v>0</v>
      </c>
      <c r="BX113" s="215">
        <f t="shared" si="84"/>
        <v>0</v>
      </c>
      <c r="BY113" s="215">
        <v>504000.00000000006</v>
      </c>
      <c r="BZ113" s="215">
        <f t="shared" si="85"/>
        <v>3991680000.0000005</v>
      </c>
      <c r="CA113" s="215">
        <f t="shared" si="105"/>
        <v>0</v>
      </c>
      <c r="CB113" s="215">
        <f t="shared" si="86"/>
        <v>0</v>
      </c>
      <c r="CC113" s="215">
        <f t="shared" si="106"/>
        <v>2016000</v>
      </c>
      <c r="CD113" s="215">
        <f t="shared" si="106"/>
        <v>15966720000</v>
      </c>
      <c r="CE113" s="219">
        <f t="shared" si="106"/>
        <v>0</v>
      </c>
      <c r="CF113" s="219">
        <f t="shared" si="87"/>
        <v>0</v>
      </c>
      <c r="CG113" s="241">
        <f t="shared" si="107"/>
        <v>0</v>
      </c>
      <c r="CH113" s="241">
        <f t="shared" si="107"/>
        <v>0</v>
      </c>
      <c r="CI113" s="241">
        <f t="shared" si="108"/>
        <v>0</v>
      </c>
      <c r="CJ113" s="241"/>
      <c r="CK113" s="241"/>
      <c r="CL113" s="241"/>
      <c r="CM113" s="241"/>
    </row>
    <row r="114" spans="1:91" ht="18" x14ac:dyDescent="0.35">
      <c r="A114" s="20" t="s">
        <v>11</v>
      </c>
      <c r="B114" s="20">
        <v>13010225</v>
      </c>
      <c r="C114" s="5" t="s">
        <v>243</v>
      </c>
      <c r="D114" s="6"/>
      <c r="E114" s="6">
        <v>12</v>
      </c>
      <c r="F114" s="6">
        <v>100</v>
      </c>
      <c r="G114" s="7">
        <v>42900</v>
      </c>
      <c r="H114" s="8">
        <f t="shared" si="88"/>
        <v>429</v>
      </c>
      <c r="I114" s="12">
        <f t="shared" si="109"/>
        <v>0</v>
      </c>
      <c r="J114" s="13">
        <f t="shared" si="110"/>
        <v>0</v>
      </c>
      <c r="K114" s="14">
        <v>0</v>
      </c>
      <c r="L114" s="14">
        <f t="shared" si="55"/>
        <v>0</v>
      </c>
      <c r="M114" s="218">
        <f t="shared" si="56"/>
        <v>0</v>
      </c>
      <c r="N114" s="218">
        <f t="shared" si="56"/>
        <v>0</v>
      </c>
      <c r="O114" s="230"/>
      <c r="P114" s="17">
        <f t="shared" si="57"/>
        <v>0</v>
      </c>
      <c r="Q114" s="237">
        <v>0</v>
      </c>
      <c r="R114" s="8">
        <f t="shared" si="58"/>
        <v>0</v>
      </c>
      <c r="S114" s="212">
        <f t="shared" si="59"/>
        <v>0</v>
      </c>
      <c r="T114" s="212">
        <f t="shared" si="60"/>
        <v>0</v>
      </c>
      <c r="U114" s="215">
        <v>0</v>
      </c>
      <c r="V114" s="215">
        <f t="shared" si="61"/>
        <v>0</v>
      </c>
      <c r="W114" s="215">
        <f t="shared" si="89"/>
        <v>0</v>
      </c>
      <c r="X114" s="215">
        <f t="shared" si="62"/>
        <v>0</v>
      </c>
      <c r="Y114" s="221">
        <v>0</v>
      </c>
      <c r="Z114" s="221">
        <f t="shared" si="63"/>
        <v>0</v>
      </c>
      <c r="AA114" s="221">
        <f t="shared" si="90"/>
        <v>0</v>
      </c>
      <c r="AB114" s="221">
        <f t="shared" si="64"/>
        <v>0</v>
      </c>
      <c r="AC114" s="215">
        <v>0</v>
      </c>
      <c r="AD114" s="215">
        <f t="shared" si="65"/>
        <v>0</v>
      </c>
      <c r="AE114" s="215">
        <f t="shared" si="91"/>
        <v>0</v>
      </c>
      <c r="AF114" s="215">
        <f t="shared" si="66"/>
        <v>0</v>
      </c>
      <c r="AG114" s="215">
        <f t="shared" si="92"/>
        <v>0</v>
      </c>
      <c r="AH114" s="215">
        <f t="shared" si="92"/>
        <v>0</v>
      </c>
      <c r="AI114" s="215">
        <f t="shared" si="92"/>
        <v>0</v>
      </c>
      <c r="AJ114" s="215">
        <f t="shared" si="67"/>
        <v>0</v>
      </c>
      <c r="AK114" s="214">
        <v>0</v>
      </c>
      <c r="AL114" s="215">
        <f t="shared" si="68"/>
        <v>0</v>
      </c>
      <c r="AM114" s="215">
        <f t="shared" si="93"/>
        <v>0</v>
      </c>
      <c r="AN114" s="215">
        <f t="shared" si="69"/>
        <v>0</v>
      </c>
      <c r="AO114" s="215">
        <v>0</v>
      </c>
      <c r="AP114" s="215">
        <f t="shared" si="70"/>
        <v>0</v>
      </c>
      <c r="AQ114" s="215">
        <f t="shared" si="94"/>
        <v>0</v>
      </c>
      <c r="AR114" s="215">
        <f t="shared" si="71"/>
        <v>0</v>
      </c>
      <c r="AS114" s="215">
        <v>0</v>
      </c>
      <c r="AT114" s="215">
        <f t="shared" si="72"/>
        <v>0</v>
      </c>
      <c r="AU114" s="215">
        <f t="shared" si="95"/>
        <v>0</v>
      </c>
      <c r="AV114" s="215">
        <f t="shared" si="73"/>
        <v>0</v>
      </c>
      <c r="AW114" s="215">
        <f t="shared" si="96"/>
        <v>0</v>
      </c>
      <c r="AX114" s="215">
        <f t="shared" si="96"/>
        <v>0</v>
      </c>
      <c r="AY114" s="215">
        <f t="shared" si="96"/>
        <v>0</v>
      </c>
      <c r="AZ114" s="215">
        <f t="shared" si="74"/>
        <v>0</v>
      </c>
      <c r="BA114" s="215">
        <v>0</v>
      </c>
      <c r="BB114" s="215">
        <f t="shared" si="75"/>
        <v>0</v>
      </c>
      <c r="BC114" s="215">
        <f t="shared" si="97"/>
        <v>0</v>
      </c>
      <c r="BD114" s="215">
        <f t="shared" si="76"/>
        <v>0</v>
      </c>
      <c r="BE114" s="214">
        <v>0</v>
      </c>
      <c r="BF114" s="215">
        <f t="shared" si="77"/>
        <v>0</v>
      </c>
      <c r="BG114" s="215">
        <f t="shared" si="98"/>
        <v>0</v>
      </c>
      <c r="BH114" s="215">
        <f t="shared" si="78"/>
        <v>0</v>
      </c>
      <c r="BI114" s="215">
        <v>0</v>
      </c>
      <c r="BJ114" s="215">
        <f t="shared" si="79"/>
        <v>0</v>
      </c>
      <c r="BK114" s="215">
        <f t="shared" si="99"/>
        <v>0</v>
      </c>
      <c r="BL114" s="215">
        <f t="shared" si="80"/>
        <v>0</v>
      </c>
      <c r="BM114" s="215">
        <f t="shared" si="100"/>
        <v>0</v>
      </c>
      <c r="BN114" s="215">
        <f t="shared" si="100"/>
        <v>0</v>
      </c>
      <c r="BO114" s="215">
        <f t="shared" si="101"/>
        <v>0</v>
      </c>
      <c r="BP114" s="215">
        <f t="shared" si="102"/>
        <v>0</v>
      </c>
      <c r="BQ114" s="215">
        <v>0</v>
      </c>
      <c r="BR114" s="215">
        <f t="shared" si="81"/>
        <v>0</v>
      </c>
      <c r="BS114" s="215">
        <f t="shared" si="103"/>
        <v>0</v>
      </c>
      <c r="BT114" s="215">
        <f t="shared" si="82"/>
        <v>0</v>
      </c>
      <c r="BU114" s="215">
        <v>0</v>
      </c>
      <c r="BV114" s="215">
        <f t="shared" si="83"/>
        <v>0</v>
      </c>
      <c r="BW114" s="215">
        <f t="shared" si="104"/>
        <v>0</v>
      </c>
      <c r="BX114" s="215">
        <f t="shared" si="84"/>
        <v>0</v>
      </c>
      <c r="BY114" s="215">
        <v>0</v>
      </c>
      <c r="BZ114" s="215">
        <f t="shared" si="85"/>
        <v>0</v>
      </c>
      <c r="CA114" s="215">
        <f t="shared" si="105"/>
        <v>0</v>
      </c>
      <c r="CB114" s="215">
        <f t="shared" si="86"/>
        <v>0</v>
      </c>
      <c r="CC114" s="215">
        <f t="shared" si="106"/>
        <v>0</v>
      </c>
      <c r="CD114" s="215">
        <f t="shared" si="106"/>
        <v>0</v>
      </c>
      <c r="CE114" s="219">
        <f t="shared" si="106"/>
        <v>0</v>
      </c>
      <c r="CF114" s="219">
        <f t="shared" si="87"/>
        <v>0</v>
      </c>
      <c r="CG114" s="241">
        <f t="shared" si="107"/>
        <v>0</v>
      </c>
      <c r="CH114" s="241">
        <f t="shared" si="107"/>
        <v>0</v>
      </c>
      <c r="CI114" s="241">
        <f t="shared" si="108"/>
        <v>0</v>
      </c>
      <c r="CJ114" s="241"/>
      <c r="CK114" s="241"/>
      <c r="CL114" s="241"/>
      <c r="CM114" s="241"/>
    </row>
    <row r="115" spans="1:91" ht="18" x14ac:dyDescent="0.35">
      <c r="A115" s="20" t="s">
        <v>11</v>
      </c>
      <c r="B115" s="20">
        <v>13010227</v>
      </c>
      <c r="C115" s="5" t="s">
        <v>244</v>
      </c>
      <c r="D115" s="6"/>
      <c r="E115" s="6">
        <v>12</v>
      </c>
      <c r="F115" s="6">
        <v>100</v>
      </c>
      <c r="G115" s="7">
        <v>40300</v>
      </c>
      <c r="H115" s="8">
        <f t="shared" si="88"/>
        <v>403</v>
      </c>
      <c r="I115" s="12">
        <f t="shared" si="109"/>
        <v>0</v>
      </c>
      <c r="J115" s="13">
        <f t="shared" si="110"/>
        <v>0</v>
      </c>
      <c r="K115" s="14">
        <v>0</v>
      </c>
      <c r="L115" s="14">
        <f t="shared" si="55"/>
        <v>0</v>
      </c>
      <c r="M115" s="218">
        <f t="shared" si="56"/>
        <v>0</v>
      </c>
      <c r="N115" s="218">
        <f t="shared" si="56"/>
        <v>0</v>
      </c>
      <c r="O115" s="230"/>
      <c r="P115" s="17">
        <f t="shared" si="57"/>
        <v>0</v>
      </c>
      <c r="Q115" s="237">
        <v>0</v>
      </c>
      <c r="R115" s="8">
        <f t="shared" si="58"/>
        <v>0</v>
      </c>
      <c r="S115" s="212">
        <f t="shared" si="59"/>
        <v>0</v>
      </c>
      <c r="T115" s="212">
        <f t="shared" si="60"/>
        <v>0</v>
      </c>
      <c r="U115" s="215">
        <v>0</v>
      </c>
      <c r="V115" s="215">
        <f t="shared" si="61"/>
        <v>0</v>
      </c>
      <c r="W115" s="215">
        <f t="shared" si="89"/>
        <v>0</v>
      </c>
      <c r="X115" s="215">
        <f t="shared" si="62"/>
        <v>0</v>
      </c>
      <c r="Y115" s="221">
        <v>0</v>
      </c>
      <c r="Z115" s="221">
        <f t="shared" si="63"/>
        <v>0</v>
      </c>
      <c r="AA115" s="221">
        <f t="shared" si="90"/>
        <v>0</v>
      </c>
      <c r="AB115" s="221">
        <f t="shared" si="64"/>
        <v>0</v>
      </c>
      <c r="AC115" s="215">
        <v>0</v>
      </c>
      <c r="AD115" s="215">
        <f t="shared" si="65"/>
        <v>0</v>
      </c>
      <c r="AE115" s="215">
        <f t="shared" si="91"/>
        <v>0</v>
      </c>
      <c r="AF115" s="215">
        <f t="shared" si="66"/>
        <v>0</v>
      </c>
      <c r="AG115" s="215">
        <f t="shared" si="92"/>
        <v>0</v>
      </c>
      <c r="AH115" s="215">
        <f t="shared" si="92"/>
        <v>0</v>
      </c>
      <c r="AI115" s="215">
        <f t="shared" si="92"/>
        <v>0</v>
      </c>
      <c r="AJ115" s="215">
        <f t="shared" si="67"/>
        <v>0</v>
      </c>
      <c r="AK115" s="214">
        <v>0</v>
      </c>
      <c r="AL115" s="215">
        <f t="shared" si="68"/>
        <v>0</v>
      </c>
      <c r="AM115" s="215">
        <f t="shared" si="93"/>
        <v>0</v>
      </c>
      <c r="AN115" s="215">
        <f t="shared" si="69"/>
        <v>0</v>
      </c>
      <c r="AO115" s="215">
        <v>0</v>
      </c>
      <c r="AP115" s="215">
        <f t="shared" si="70"/>
        <v>0</v>
      </c>
      <c r="AQ115" s="215">
        <f t="shared" si="94"/>
        <v>0</v>
      </c>
      <c r="AR115" s="215">
        <f t="shared" si="71"/>
        <v>0</v>
      </c>
      <c r="AS115" s="215">
        <v>0</v>
      </c>
      <c r="AT115" s="215">
        <f t="shared" si="72"/>
        <v>0</v>
      </c>
      <c r="AU115" s="215">
        <f t="shared" si="95"/>
        <v>0</v>
      </c>
      <c r="AV115" s="215">
        <f t="shared" si="73"/>
        <v>0</v>
      </c>
      <c r="AW115" s="215">
        <f t="shared" si="96"/>
        <v>0</v>
      </c>
      <c r="AX115" s="215">
        <f t="shared" si="96"/>
        <v>0</v>
      </c>
      <c r="AY115" s="215">
        <f t="shared" si="96"/>
        <v>0</v>
      </c>
      <c r="AZ115" s="215">
        <f t="shared" si="74"/>
        <v>0</v>
      </c>
      <c r="BA115" s="215">
        <v>0</v>
      </c>
      <c r="BB115" s="215">
        <f t="shared" si="75"/>
        <v>0</v>
      </c>
      <c r="BC115" s="215">
        <f t="shared" si="97"/>
        <v>0</v>
      </c>
      <c r="BD115" s="215">
        <f t="shared" si="76"/>
        <v>0</v>
      </c>
      <c r="BE115" s="214">
        <v>0</v>
      </c>
      <c r="BF115" s="215">
        <f t="shared" si="77"/>
        <v>0</v>
      </c>
      <c r="BG115" s="215">
        <f t="shared" si="98"/>
        <v>0</v>
      </c>
      <c r="BH115" s="215">
        <f t="shared" si="78"/>
        <v>0</v>
      </c>
      <c r="BI115" s="215">
        <v>0</v>
      </c>
      <c r="BJ115" s="215">
        <f t="shared" si="79"/>
        <v>0</v>
      </c>
      <c r="BK115" s="215">
        <f t="shared" si="99"/>
        <v>0</v>
      </c>
      <c r="BL115" s="215">
        <f t="shared" si="80"/>
        <v>0</v>
      </c>
      <c r="BM115" s="215">
        <f t="shared" si="100"/>
        <v>0</v>
      </c>
      <c r="BN115" s="215">
        <f t="shared" si="100"/>
        <v>0</v>
      </c>
      <c r="BO115" s="215">
        <f t="shared" si="101"/>
        <v>0</v>
      </c>
      <c r="BP115" s="215">
        <f t="shared" si="102"/>
        <v>0</v>
      </c>
      <c r="BQ115" s="215">
        <v>0</v>
      </c>
      <c r="BR115" s="215">
        <f t="shared" si="81"/>
        <v>0</v>
      </c>
      <c r="BS115" s="215">
        <f t="shared" si="103"/>
        <v>0</v>
      </c>
      <c r="BT115" s="215">
        <f t="shared" si="82"/>
        <v>0</v>
      </c>
      <c r="BU115" s="215">
        <v>0</v>
      </c>
      <c r="BV115" s="215">
        <f t="shared" si="83"/>
        <v>0</v>
      </c>
      <c r="BW115" s="215">
        <f t="shared" si="104"/>
        <v>0</v>
      </c>
      <c r="BX115" s="215">
        <f t="shared" si="84"/>
        <v>0</v>
      </c>
      <c r="BY115" s="215">
        <v>0</v>
      </c>
      <c r="BZ115" s="215">
        <f t="shared" si="85"/>
        <v>0</v>
      </c>
      <c r="CA115" s="215">
        <f t="shared" si="105"/>
        <v>0</v>
      </c>
      <c r="CB115" s="215">
        <f t="shared" si="86"/>
        <v>0</v>
      </c>
      <c r="CC115" s="215">
        <f t="shared" si="106"/>
        <v>0</v>
      </c>
      <c r="CD115" s="215">
        <f t="shared" si="106"/>
        <v>0</v>
      </c>
      <c r="CE115" s="219">
        <f t="shared" si="106"/>
        <v>0</v>
      </c>
      <c r="CF115" s="219">
        <f t="shared" si="87"/>
        <v>0</v>
      </c>
      <c r="CG115" s="241">
        <f t="shared" si="107"/>
        <v>0</v>
      </c>
      <c r="CH115" s="241">
        <f t="shared" si="107"/>
        <v>0</v>
      </c>
      <c r="CI115" s="241">
        <f t="shared" si="108"/>
        <v>0</v>
      </c>
      <c r="CJ115" s="241"/>
      <c r="CK115" s="241"/>
      <c r="CL115" s="241"/>
      <c r="CM115" s="241"/>
    </row>
    <row r="116" spans="1:91" ht="18" x14ac:dyDescent="0.35">
      <c r="A116" s="20" t="s">
        <v>11</v>
      </c>
      <c r="B116" s="20">
        <v>13020265</v>
      </c>
      <c r="C116" s="91" t="s">
        <v>554</v>
      </c>
      <c r="D116" s="6" t="s">
        <v>40</v>
      </c>
      <c r="E116" s="6">
        <v>12</v>
      </c>
      <c r="F116" s="6">
        <v>100</v>
      </c>
      <c r="G116" s="7">
        <v>594000</v>
      </c>
      <c r="H116" s="8">
        <f t="shared" si="88"/>
        <v>5940</v>
      </c>
      <c r="I116" s="12">
        <f t="shared" si="109"/>
        <v>12000</v>
      </c>
      <c r="J116" s="13">
        <f t="shared" si="110"/>
        <v>144000</v>
      </c>
      <c r="K116" s="14">
        <v>14400000</v>
      </c>
      <c r="L116" s="14">
        <f t="shared" si="55"/>
        <v>85536000000</v>
      </c>
      <c r="M116" s="218">
        <f t="shared" si="56"/>
        <v>5000</v>
      </c>
      <c r="N116" s="218">
        <f t="shared" si="56"/>
        <v>60000</v>
      </c>
      <c r="O116" s="232">
        <v>6000000</v>
      </c>
      <c r="P116" s="17">
        <f t="shared" si="57"/>
        <v>35640000000</v>
      </c>
      <c r="Q116" s="237">
        <v>0.5</v>
      </c>
      <c r="R116" s="8">
        <f t="shared" si="58"/>
        <v>3000000</v>
      </c>
      <c r="S116" s="212">
        <f t="shared" si="59"/>
        <v>9000000</v>
      </c>
      <c r="T116" s="212">
        <f t="shared" si="60"/>
        <v>53460000000</v>
      </c>
      <c r="U116" s="215">
        <v>300000</v>
      </c>
      <c r="V116" s="215">
        <f t="shared" si="61"/>
        <v>1782000000</v>
      </c>
      <c r="W116" s="215">
        <f t="shared" si="89"/>
        <v>150000</v>
      </c>
      <c r="X116" s="215">
        <f t="shared" si="62"/>
        <v>891000000</v>
      </c>
      <c r="Y116" s="221">
        <v>420000.00000000006</v>
      </c>
      <c r="Z116" s="221">
        <f t="shared" si="63"/>
        <v>2494800000.0000005</v>
      </c>
      <c r="AA116" s="221">
        <f t="shared" si="90"/>
        <v>210000.00000000003</v>
      </c>
      <c r="AB116" s="221">
        <f t="shared" si="64"/>
        <v>1247400000.0000002</v>
      </c>
      <c r="AC116" s="215">
        <v>420000.00000000006</v>
      </c>
      <c r="AD116" s="215">
        <f t="shared" si="65"/>
        <v>2494800000.0000005</v>
      </c>
      <c r="AE116" s="215">
        <f t="shared" si="91"/>
        <v>210000.00000000003</v>
      </c>
      <c r="AF116" s="215">
        <f t="shared" si="66"/>
        <v>1247400000.0000002</v>
      </c>
      <c r="AG116" s="215">
        <f t="shared" si="92"/>
        <v>1140000</v>
      </c>
      <c r="AH116" s="215">
        <f t="shared" si="92"/>
        <v>6771600000.000001</v>
      </c>
      <c r="AI116" s="215">
        <f t="shared" si="92"/>
        <v>570000</v>
      </c>
      <c r="AJ116" s="215">
        <f t="shared" si="67"/>
        <v>3385800000.0000005</v>
      </c>
      <c r="AK116" s="214">
        <v>420000.00000000006</v>
      </c>
      <c r="AL116" s="215">
        <f t="shared" si="68"/>
        <v>2494800000.0000005</v>
      </c>
      <c r="AM116" s="215">
        <f t="shared" si="93"/>
        <v>210000.00000000003</v>
      </c>
      <c r="AN116" s="215">
        <f t="shared" si="69"/>
        <v>1247400000.0000002</v>
      </c>
      <c r="AO116" s="215">
        <v>480000</v>
      </c>
      <c r="AP116" s="215">
        <f t="shared" si="70"/>
        <v>2851200000</v>
      </c>
      <c r="AQ116" s="215">
        <f t="shared" si="94"/>
        <v>240000</v>
      </c>
      <c r="AR116" s="215">
        <f t="shared" si="71"/>
        <v>1425600000</v>
      </c>
      <c r="AS116" s="215">
        <v>360000</v>
      </c>
      <c r="AT116" s="215">
        <f t="shared" si="72"/>
        <v>2138400000</v>
      </c>
      <c r="AU116" s="215">
        <f t="shared" si="95"/>
        <v>180000</v>
      </c>
      <c r="AV116" s="215">
        <f t="shared" si="73"/>
        <v>1069200000</v>
      </c>
      <c r="AW116" s="215">
        <f t="shared" si="96"/>
        <v>1260000</v>
      </c>
      <c r="AX116" s="215">
        <f t="shared" si="96"/>
        <v>7484400000</v>
      </c>
      <c r="AY116" s="215">
        <f t="shared" si="96"/>
        <v>630000</v>
      </c>
      <c r="AZ116" s="215">
        <f t="shared" si="74"/>
        <v>3742200000</v>
      </c>
      <c r="BA116" s="215">
        <v>660000</v>
      </c>
      <c r="BB116" s="215">
        <f t="shared" si="75"/>
        <v>3920400000</v>
      </c>
      <c r="BC116" s="215">
        <f t="shared" si="97"/>
        <v>330000</v>
      </c>
      <c r="BD116" s="215">
        <f t="shared" si="76"/>
        <v>1960200000</v>
      </c>
      <c r="BE116" s="214">
        <v>660000</v>
      </c>
      <c r="BF116" s="215">
        <f t="shared" si="77"/>
        <v>3920400000</v>
      </c>
      <c r="BG116" s="215">
        <f t="shared" si="98"/>
        <v>330000</v>
      </c>
      <c r="BH116" s="215">
        <f t="shared" si="78"/>
        <v>1960200000</v>
      </c>
      <c r="BI116" s="215">
        <v>600000</v>
      </c>
      <c r="BJ116" s="215">
        <f t="shared" si="79"/>
        <v>3564000000</v>
      </c>
      <c r="BK116" s="215">
        <f t="shared" si="99"/>
        <v>300000</v>
      </c>
      <c r="BL116" s="215">
        <f t="shared" si="80"/>
        <v>1782000000</v>
      </c>
      <c r="BM116" s="215">
        <f t="shared" si="100"/>
        <v>1920000</v>
      </c>
      <c r="BN116" s="215">
        <f t="shared" si="100"/>
        <v>11404800000</v>
      </c>
      <c r="BO116" s="215">
        <f t="shared" si="101"/>
        <v>1960830000</v>
      </c>
      <c r="BP116" s="215">
        <f t="shared" si="102"/>
        <v>5702400000</v>
      </c>
      <c r="BQ116" s="215">
        <v>660000</v>
      </c>
      <c r="BR116" s="215">
        <f t="shared" si="81"/>
        <v>3920400000</v>
      </c>
      <c r="BS116" s="215">
        <f t="shared" si="103"/>
        <v>330000</v>
      </c>
      <c r="BT116" s="215">
        <f t="shared" si="82"/>
        <v>1960200000</v>
      </c>
      <c r="BU116" s="215">
        <v>600000</v>
      </c>
      <c r="BV116" s="215">
        <f t="shared" si="83"/>
        <v>3564000000</v>
      </c>
      <c r="BW116" s="215">
        <f t="shared" si="104"/>
        <v>300000</v>
      </c>
      <c r="BX116" s="215">
        <f t="shared" si="84"/>
        <v>1782000000</v>
      </c>
      <c r="BY116" s="215">
        <v>420000.00000000006</v>
      </c>
      <c r="BZ116" s="215">
        <f t="shared" si="85"/>
        <v>2494800000.0000005</v>
      </c>
      <c r="CA116" s="215">
        <f t="shared" si="105"/>
        <v>210000.00000000003</v>
      </c>
      <c r="CB116" s="215">
        <f t="shared" si="86"/>
        <v>1247400000.0000002</v>
      </c>
      <c r="CC116" s="215">
        <f t="shared" si="106"/>
        <v>1680000</v>
      </c>
      <c r="CD116" s="215">
        <f t="shared" si="106"/>
        <v>9979200000</v>
      </c>
      <c r="CE116" s="219">
        <f t="shared" si="106"/>
        <v>840000</v>
      </c>
      <c r="CF116" s="219">
        <f t="shared" si="87"/>
        <v>4989600000</v>
      </c>
      <c r="CG116" s="241">
        <f t="shared" si="107"/>
        <v>3000000</v>
      </c>
      <c r="CH116" s="241">
        <f t="shared" si="107"/>
        <v>17820000000</v>
      </c>
      <c r="CI116" s="241">
        <f t="shared" si="108"/>
        <v>0</v>
      </c>
      <c r="CJ116" s="241"/>
      <c r="CK116" s="241"/>
      <c r="CL116" s="241"/>
      <c r="CM116" s="241"/>
    </row>
    <row r="117" spans="1:91" ht="18" x14ac:dyDescent="0.4">
      <c r="A117" s="20" t="s">
        <v>11</v>
      </c>
      <c r="B117" s="20">
        <v>13020264</v>
      </c>
      <c r="C117" s="5" t="s">
        <v>555</v>
      </c>
      <c r="D117" s="6" t="s">
        <v>40</v>
      </c>
      <c r="E117" s="6">
        <v>12</v>
      </c>
      <c r="F117" s="6">
        <v>30</v>
      </c>
      <c r="G117" s="7">
        <v>178200</v>
      </c>
      <c r="H117" s="8">
        <f t="shared" si="88"/>
        <v>5940</v>
      </c>
      <c r="I117" s="12">
        <f t="shared" si="109"/>
        <v>0</v>
      </c>
      <c r="J117" s="13">
        <f t="shared" si="110"/>
        <v>0</v>
      </c>
      <c r="K117" s="14">
        <v>0</v>
      </c>
      <c r="L117" s="14">
        <f t="shared" si="55"/>
        <v>0</v>
      </c>
      <c r="M117" s="218">
        <f t="shared" si="56"/>
        <v>0</v>
      </c>
      <c r="N117" s="218">
        <f t="shared" si="56"/>
        <v>0</v>
      </c>
      <c r="O117" s="230"/>
      <c r="P117" s="17">
        <f t="shared" si="57"/>
        <v>0</v>
      </c>
      <c r="Q117" s="237">
        <v>0</v>
      </c>
      <c r="R117" s="8">
        <f t="shared" si="58"/>
        <v>0</v>
      </c>
      <c r="S117" s="212">
        <f t="shared" si="59"/>
        <v>0</v>
      </c>
      <c r="T117" s="212">
        <f t="shared" si="60"/>
        <v>0</v>
      </c>
      <c r="U117" s="215">
        <v>0</v>
      </c>
      <c r="V117" s="215">
        <f t="shared" si="61"/>
        <v>0</v>
      </c>
      <c r="W117" s="215">
        <f t="shared" si="89"/>
        <v>0</v>
      </c>
      <c r="X117" s="215">
        <f t="shared" si="62"/>
        <v>0</v>
      </c>
      <c r="Y117" s="221">
        <v>0</v>
      </c>
      <c r="Z117" s="221">
        <f t="shared" si="63"/>
        <v>0</v>
      </c>
      <c r="AA117" s="221">
        <f t="shared" si="90"/>
        <v>0</v>
      </c>
      <c r="AB117" s="221">
        <f t="shared" si="64"/>
        <v>0</v>
      </c>
      <c r="AC117" s="215">
        <v>0</v>
      </c>
      <c r="AD117" s="215">
        <f t="shared" si="65"/>
        <v>0</v>
      </c>
      <c r="AE117" s="215">
        <f t="shared" si="91"/>
        <v>0</v>
      </c>
      <c r="AF117" s="215">
        <f t="shared" si="66"/>
        <v>0</v>
      </c>
      <c r="AG117" s="215">
        <f t="shared" si="92"/>
        <v>0</v>
      </c>
      <c r="AH117" s="215">
        <f t="shared" si="92"/>
        <v>0</v>
      </c>
      <c r="AI117" s="215">
        <f t="shared" si="92"/>
        <v>0</v>
      </c>
      <c r="AJ117" s="215">
        <f t="shared" si="67"/>
        <v>0</v>
      </c>
      <c r="AK117" s="214">
        <v>0</v>
      </c>
      <c r="AL117" s="215">
        <f t="shared" si="68"/>
        <v>0</v>
      </c>
      <c r="AM117" s="215">
        <f t="shared" si="93"/>
        <v>0</v>
      </c>
      <c r="AN117" s="215">
        <f t="shared" si="69"/>
        <v>0</v>
      </c>
      <c r="AO117" s="215">
        <v>0</v>
      </c>
      <c r="AP117" s="215">
        <f t="shared" si="70"/>
        <v>0</v>
      </c>
      <c r="AQ117" s="215">
        <f t="shared" si="94"/>
        <v>0</v>
      </c>
      <c r="AR117" s="215">
        <f t="shared" si="71"/>
        <v>0</v>
      </c>
      <c r="AS117" s="215">
        <v>0</v>
      </c>
      <c r="AT117" s="215">
        <f t="shared" si="72"/>
        <v>0</v>
      </c>
      <c r="AU117" s="215">
        <f t="shared" si="95"/>
        <v>0</v>
      </c>
      <c r="AV117" s="215">
        <f t="shared" si="73"/>
        <v>0</v>
      </c>
      <c r="AW117" s="215">
        <f t="shared" si="96"/>
        <v>0</v>
      </c>
      <c r="AX117" s="215">
        <f t="shared" si="96"/>
        <v>0</v>
      </c>
      <c r="AY117" s="215">
        <f t="shared" si="96"/>
        <v>0</v>
      </c>
      <c r="AZ117" s="215">
        <f t="shared" si="74"/>
        <v>0</v>
      </c>
      <c r="BA117" s="215">
        <v>0</v>
      </c>
      <c r="BB117" s="215">
        <f t="shared" si="75"/>
        <v>0</v>
      </c>
      <c r="BC117" s="215">
        <f t="shared" si="97"/>
        <v>0</v>
      </c>
      <c r="BD117" s="215">
        <f t="shared" si="76"/>
        <v>0</v>
      </c>
      <c r="BE117" s="214">
        <v>0</v>
      </c>
      <c r="BF117" s="215">
        <f t="shared" si="77"/>
        <v>0</v>
      </c>
      <c r="BG117" s="215">
        <f t="shared" si="98"/>
        <v>0</v>
      </c>
      <c r="BH117" s="215">
        <f t="shared" si="78"/>
        <v>0</v>
      </c>
      <c r="BI117" s="215">
        <v>0</v>
      </c>
      <c r="BJ117" s="215">
        <f t="shared" si="79"/>
        <v>0</v>
      </c>
      <c r="BK117" s="215">
        <f t="shared" si="99"/>
        <v>0</v>
      </c>
      <c r="BL117" s="215">
        <f t="shared" si="80"/>
        <v>0</v>
      </c>
      <c r="BM117" s="215">
        <f t="shared" si="100"/>
        <v>0</v>
      </c>
      <c r="BN117" s="215">
        <f t="shared" si="100"/>
        <v>0</v>
      </c>
      <c r="BO117" s="215">
        <f t="shared" si="101"/>
        <v>0</v>
      </c>
      <c r="BP117" s="215">
        <f t="shared" si="102"/>
        <v>0</v>
      </c>
      <c r="BQ117" s="215">
        <v>0</v>
      </c>
      <c r="BR117" s="215">
        <f t="shared" si="81"/>
        <v>0</v>
      </c>
      <c r="BS117" s="215">
        <f t="shared" si="103"/>
        <v>0</v>
      </c>
      <c r="BT117" s="215">
        <f t="shared" si="82"/>
        <v>0</v>
      </c>
      <c r="BU117" s="215">
        <v>0</v>
      </c>
      <c r="BV117" s="215">
        <f t="shared" si="83"/>
        <v>0</v>
      </c>
      <c r="BW117" s="215">
        <f t="shared" si="104"/>
        <v>0</v>
      </c>
      <c r="BX117" s="215">
        <f t="shared" si="84"/>
        <v>0</v>
      </c>
      <c r="BY117" s="215">
        <v>0</v>
      </c>
      <c r="BZ117" s="215">
        <f t="shared" si="85"/>
        <v>0</v>
      </c>
      <c r="CA117" s="215">
        <f t="shared" si="105"/>
        <v>0</v>
      </c>
      <c r="CB117" s="215">
        <f t="shared" si="86"/>
        <v>0</v>
      </c>
      <c r="CC117" s="215">
        <f t="shared" si="106"/>
        <v>0</v>
      </c>
      <c r="CD117" s="215">
        <f t="shared" si="106"/>
        <v>0</v>
      </c>
      <c r="CE117" s="219">
        <f t="shared" si="106"/>
        <v>0</v>
      </c>
      <c r="CF117" s="219">
        <f t="shared" si="87"/>
        <v>0</v>
      </c>
      <c r="CG117" s="241">
        <f t="shared" si="107"/>
        <v>0</v>
      </c>
      <c r="CH117" s="241">
        <f t="shared" si="107"/>
        <v>0</v>
      </c>
      <c r="CI117" s="241">
        <f t="shared" si="108"/>
        <v>0</v>
      </c>
      <c r="CJ117" s="241"/>
      <c r="CK117" s="241"/>
      <c r="CL117" s="241"/>
      <c r="CM117" s="241"/>
    </row>
    <row r="118" spans="1:91" ht="18" x14ac:dyDescent="0.35">
      <c r="A118" s="20" t="s">
        <v>11</v>
      </c>
      <c r="B118" s="20">
        <v>13010235</v>
      </c>
      <c r="C118" s="5" t="s">
        <v>361</v>
      </c>
      <c r="D118" s="6" t="s">
        <v>245</v>
      </c>
      <c r="E118" s="6">
        <v>12</v>
      </c>
      <c r="F118" s="6">
        <v>5</v>
      </c>
      <c r="G118" s="7">
        <v>217800</v>
      </c>
      <c r="H118" s="8">
        <f t="shared" si="88"/>
        <v>43560</v>
      </c>
      <c r="I118" s="12">
        <f t="shared" si="109"/>
        <v>24000</v>
      </c>
      <c r="J118" s="13">
        <f t="shared" si="110"/>
        <v>288000</v>
      </c>
      <c r="K118" s="14">
        <v>1440000</v>
      </c>
      <c r="L118" s="14">
        <f t="shared" si="55"/>
        <v>62726400000</v>
      </c>
      <c r="M118" s="218">
        <f t="shared" si="56"/>
        <v>3000</v>
      </c>
      <c r="N118" s="218">
        <f t="shared" si="56"/>
        <v>36000</v>
      </c>
      <c r="O118" s="230">
        <v>180000</v>
      </c>
      <c r="P118" s="17">
        <f t="shared" si="57"/>
        <v>7840800000</v>
      </c>
      <c r="Q118" s="237">
        <v>0.5</v>
      </c>
      <c r="R118" s="8">
        <f t="shared" si="58"/>
        <v>90000</v>
      </c>
      <c r="S118" s="212">
        <f t="shared" si="59"/>
        <v>270000</v>
      </c>
      <c r="T118" s="212">
        <f t="shared" si="60"/>
        <v>11761200000</v>
      </c>
      <c r="U118" s="215">
        <v>9000</v>
      </c>
      <c r="V118" s="215">
        <f t="shared" si="61"/>
        <v>392040000</v>
      </c>
      <c r="W118" s="215">
        <f t="shared" si="89"/>
        <v>4500</v>
      </c>
      <c r="X118" s="215">
        <f t="shared" si="62"/>
        <v>196020000</v>
      </c>
      <c r="Y118" s="221">
        <v>12600.000000000002</v>
      </c>
      <c r="Z118" s="221">
        <f t="shared" si="63"/>
        <v>548856000.00000012</v>
      </c>
      <c r="AA118" s="221">
        <f t="shared" si="90"/>
        <v>6300.0000000000009</v>
      </c>
      <c r="AB118" s="221">
        <f t="shared" si="64"/>
        <v>274428000.00000006</v>
      </c>
      <c r="AC118" s="215">
        <v>12600.000000000002</v>
      </c>
      <c r="AD118" s="215">
        <f t="shared" si="65"/>
        <v>548856000.00000012</v>
      </c>
      <c r="AE118" s="215">
        <f t="shared" si="91"/>
        <v>6300.0000000000009</v>
      </c>
      <c r="AF118" s="215">
        <f t="shared" si="66"/>
        <v>274428000.00000006</v>
      </c>
      <c r="AG118" s="215">
        <f t="shared" si="92"/>
        <v>34200</v>
      </c>
      <c r="AH118" s="215">
        <f t="shared" si="92"/>
        <v>1489752000.0000002</v>
      </c>
      <c r="AI118" s="215">
        <f t="shared" si="92"/>
        <v>17100</v>
      </c>
      <c r="AJ118" s="215">
        <f t="shared" si="67"/>
        <v>744876000.00000012</v>
      </c>
      <c r="AK118" s="214">
        <v>12600.000000000002</v>
      </c>
      <c r="AL118" s="215">
        <f t="shared" si="68"/>
        <v>548856000.00000012</v>
      </c>
      <c r="AM118" s="215">
        <f t="shared" si="93"/>
        <v>6300.0000000000009</v>
      </c>
      <c r="AN118" s="215">
        <f t="shared" si="69"/>
        <v>274428000.00000006</v>
      </c>
      <c r="AO118" s="215">
        <v>14400</v>
      </c>
      <c r="AP118" s="215">
        <f t="shared" si="70"/>
        <v>627264000</v>
      </c>
      <c r="AQ118" s="215">
        <f t="shared" si="94"/>
        <v>7200</v>
      </c>
      <c r="AR118" s="215">
        <f t="shared" si="71"/>
        <v>313632000</v>
      </c>
      <c r="AS118" s="215">
        <v>10800</v>
      </c>
      <c r="AT118" s="215">
        <f t="shared" si="72"/>
        <v>470448000</v>
      </c>
      <c r="AU118" s="215">
        <f t="shared" si="95"/>
        <v>5400</v>
      </c>
      <c r="AV118" s="215">
        <f t="shared" si="73"/>
        <v>235224000</v>
      </c>
      <c r="AW118" s="215">
        <f t="shared" si="96"/>
        <v>37800</v>
      </c>
      <c r="AX118" s="215">
        <f t="shared" si="96"/>
        <v>1646568000</v>
      </c>
      <c r="AY118" s="215">
        <f t="shared" si="96"/>
        <v>18900</v>
      </c>
      <c r="AZ118" s="215">
        <f t="shared" si="74"/>
        <v>823284000</v>
      </c>
      <c r="BA118" s="215">
        <v>19800</v>
      </c>
      <c r="BB118" s="215">
        <f t="shared" si="75"/>
        <v>862488000</v>
      </c>
      <c r="BC118" s="215">
        <f t="shared" si="97"/>
        <v>9900</v>
      </c>
      <c r="BD118" s="215">
        <f t="shared" si="76"/>
        <v>431244000</v>
      </c>
      <c r="BE118" s="214">
        <v>19800</v>
      </c>
      <c r="BF118" s="215">
        <f t="shared" si="77"/>
        <v>862488000</v>
      </c>
      <c r="BG118" s="215">
        <f t="shared" si="98"/>
        <v>9900</v>
      </c>
      <c r="BH118" s="215">
        <f t="shared" si="78"/>
        <v>431244000</v>
      </c>
      <c r="BI118" s="215">
        <v>18000</v>
      </c>
      <c r="BJ118" s="215">
        <f t="shared" si="79"/>
        <v>784080000</v>
      </c>
      <c r="BK118" s="215">
        <f t="shared" si="99"/>
        <v>9000</v>
      </c>
      <c r="BL118" s="215">
        <f t="shared" si="80"/>
        <v>392040000</v>
      </c>
      <c r="BM118" s="215">
        <f t="shared" si="100"/>
        <v>57600</v>
      </c>
      <c r="BN118" s="215">
        <f t="shared" si="100"/>
        <v>2509056000</v>
      </c>
      <c r="BO118" s="215">
        <f t="shared" si="101"/>
        <v>431262900</v>
      </c>
      <c r="BP118" s="215">
        <f t="shared" si="102"/>
        <v>1254528000</v>
      </c>
      <c r="BQ118" s="215">
        <v>19800</v>
      </c>
      <c r="BR118" s="215">
        <f t="shared" si="81"/>
        <v>862488000</v>
      </c>
      <c r="BS118" s="215">
        <f t="shared" si="103"/>
        <v>9900</v>
      </c>
      <c r="BT118" s="215">
        <f t="shared" si="82"/>
        <v>431244000</v>
      </c>
      <c r="BU118" s="215">
        <v>18000</v>
      </c>
      <c r="BV118" s="215">
        <f t="shared" si="83"/>
        <v>784080000</v>
      </c>
      <c r="BW118" s="215">
        <f t="shared" si="104"/>
        <v>9000</v>
      </c>
      <c r="BX118" s="215">
        <f t="shared" si="84"/>
        <v>392040000</v>
      </c>
      <c r="BY118" s="215">
        <v>12600.000000000002</v>
      </c>
      <c r="BZ118" s="215">
        <f t="shared" si="85"/>
        <v>548856000.00000012</v>
      </c>
      <c r="CA118" s="215">
        <f t="shared" si="105"/>
        <v>6300.0000000000009</v>
      </c>
      <c r="CB118" s="215">
        <f t="shared" si="86"/>
        <v>274428000.00000006</v>
      </c>
      <c r="CC118" s="215">
        <f t="shared" si="106"/>
        <v>50400</v>
      </c>
      <c r="CD118" s="215">
        <f t="shared" si="106"/>
        <v>2195424000</v>
      </c>
      <c r="CE118" s="219">
        <f t="shared" si="106"/>
        <v>25200</v>
      </c>
      <c r="CF118" s="219">
        <f t="shared" si="87"/>
        <v>1097712000</v>
      </c>
      <c r="CG118" s="241">
        <f t="shared" si="107"/>
        <v>90000</v>
      </c>
      <c r="CH118" s="241">
        <f t="shared" si="107"/>
        <v>3920400000</v>
      </c>
      <c r="CI118" s="241">
        <f t="shared" si="108"/>
        <v>0</v>
      </c>
      <c r="CJ118" s="241"/>
      <c r="CK118" s="241"/>
      <c r="CL118" s="241"/>
      <c r="CM118" s="241"/>
    </row>
    <row r="119" spans="1:91" ht="18" x14ac:dyDescent="0.35">
      <c r="A119" s="20" t="s">
        <v>11</v>
      </c>
      <c r="B119" s="20">
        <v>13020282</v>
      </c>
      <c r="C119" s="5" t="s">
        <v>362</v>
      </c>
      <c r="D119" s="6" t="s">
        <v>63</v>
      </c>
      <c r="E119" s="6">
        <v>12</v>
      </c>
      <c r="F119" s="6">
        <v>100</v>
      </c>
      <c r="G119" s="7">
        <v>831600</v>
      </c>
      <c r="H119" s="8">
        <f t="shared" si="88"/>
        <v>8316</v>
      </c>
      <c r="I119" s="12">
        <f t="shared" si="109"/>
        <v>9600</v>
      </c>
      <c r="J119" s="13">
        <f t="shared" si="110"/>
        <v>115200</v>
      </c>
      <c r="K119" s="14">
        <v>11520000</v>
      </c>
      <c r="L119" s="14">
        <f t="shared" si="55"/>
        <v>95800320000</v>
      </c>
      <c r="M119" s="218">
        <f t="shared" si="56"/>
        <v>6166.666666666667</v>
      </c>
      <c r="N119" s="218">
        <f t="shared" si="56"/>
        <v>74000</v>
      </c>
      <c r="O119" s="232">
        <v>7400000</v>
      </c>
      <c r="P119" s="17">
        <f t="shared" si="57"/>
        <v>61538400000</v>
      </c>
      <c r="Q119" s="237">
        <v>0.6</v>
      </c>
      <c r="R119" s="8">
        <f t="shared" si="58"/>
        <v>4440000</v>
      </c>
      <c r="S119" s="212">
        <f t="shared" si="59"/>
        <v>11840000</v>
      </c>
      <c r="T119" s="212">
        <f t="shared" si="60"/>
        <v>98461440000</v>
      </c>
      <c r="U119" s="215">
        <v>370000</v>
      </c>
      <c r="V119" s="215">
        <f t="shared" si="61"/>
        <v>3076920000</v>
      </c>
      <c r="W119" s="215">
        <f t="shared" si="89"/>
        <v>222000</v>
      </c>
      <c r="X119" s="215">
        <f t="shared" si="62"/>
        <v>1846152000</v>
      </c>
      <c r="Y119" s="221">
        <v>518000.00000000006</v>
      </c>
      <c r="Z119" s="221">
        <f t="shared" si="63"/>
        <v>4307688000.000001</v>
      </c>
      <c r="AA119" s="221">
        <f t="shared" si="90"/>
        <v>310800</v>
      </c>
      <c r="AB119" s="221">
        <f t="shared" si="64"/>
        <v>2584612800</v>
      </c>
      <c r="AC119" s="215">
        <v>518000.00000000006</v>
      </c>
      <c r="AD119" s="215">
        <f t="shared" si="65"/>
        <v>4307688000.000001</v>
      </c>
      <c r="AE119" s="215">
        <f t="shared" si="91"/>
        <v>310800</v>
      </c>
      <c r="AF119" s="215">
        <f t="shared" si="66"/>
        <v>2584612800</v>
      </c>
      <c r="AG119" s="215">
        <f t="shared" si="92"/>
        <v>1406000</v>
      </c>
      <c r="AH119" s="215">
        <f t="shared" si="92"/>
        <v>11692296000.000002</v>
      </c>
      <c r="AI119" s="215">
        <f t="shared" si="92"/>
        <v>843600</v>
      </c>
      <c r="AJ119" s="215">
        <f t="shared" si="67"/>
        <v>7015377600</v>
      </c>
      <c r="AK119" s="214">
        <v>518000.00000000006</v>
      </c>
      <c r="AL119" s="215">
        <f t="shared" si="68"/>
        <v>4307688000.000001</v>
      </c>
      <c r="AM119" s="215">
        <f t="shared" si="93"/>
        <v>310800</v>
      </c>
      <c r="AN119" s="215">
        <f t="shared" si="69"/>
        <v>2584612800</v>
      </c>
      <c r="AO119" s="215">
        <v>592000</v>
      </c>
      <c r="AP119" s="215">
        <f t="shared" si="70"/>
        <v>4923072000</v>
      </c>
      <c r="AQ119" s="215">
        <f t="shared" si="94"/>
        <v>355200</v>
      </c>
      <c r="AR119" s="215">
        <f t="shared" si="71"/>
        <v>2953843200</v>
      </c>
      <c r="AS119" s="215">
        <v>444000</v>
      </c>
      <c r="AT119" s="215">
        <f t="shared" si="72"/>
        <v>3692304000</v>
      </c>
      <c r="AU119" s="215">
        <f t="shared" si="95"/>
        <v>266400</v>
      </c>
      <c r="AV119" s="215">
        <f t="shared" si="73"/>
        <v>2215382400</v>
      </c>
      <c r="AW119" s="215">
        <f t="shared" si="96"/>
        <v>1554000</v>
      </c>
      <c r="AX119" s="215">
        <f t="shared" si="96"/>
        <v>12923064000</v>
      </c>
      <c r="AY119" s="215">
        <f t="shared" si="96"/>
        <v>932400</v>
      </c>
      <c r="AZ119" s="215">
        <f t="shared" si="74"/>
        <v>7753838400</v>
      </c>
      <c r="BA119" s="215">
        <v>814000</v>
      </c>
      <c r="BB119" s="215">
        <f t="shared" si="75"/>
        <v>6769224000</v>
      </c>
      <c r="BC119" s="215">
        <f t="shared" si="97"/>
        <v>488400</v>
      </c>
      <c r="BD119" s="215">
        <f t="shared" si="76"/>
        <v>4061534400</v>
      </c>
      <c r="BE119" s="214">
        <v>814000</v>
      </c>
      <c r="BF119" s="215">
        <f t="shared" si="77"/>
        <v>6769224000</v>
      </c>
      <c r="BG119" s="215">
        <f t="shared" si="98"/>
        <v>488400</v>
      </c>
      <c r="BH119" s="215">
        <f t="shared" si="78"/>
        <v>4061534400</v>
      </c>
      <c r="BI119" s="215">
        <v>740000</v>
      </c>
      <c r="BJ119" s="215">
        <f t="shared" si="79"/>
        <v>6153840000</v>
      </c>
      <c r="BK119" s="215">
        <f t="shared" si="99"/>
        <v>444000</v>
      </c>
      <c r="BL119" s="215">
        <f t="shared" si="80"/>
        <v>3692304000</v>
      </c>
      <c r="BM119" s="215">
        <f t="shared" si="100"/>
        <v>2368000</v>
      </c>
      <c r="BN119" s="215">
        <f t="shared" si="100"/>
        <v>19692288000</v>
      </c>
      <c r="BO119" s="215">
        <f t="shared" si="101"/>
        <v>4062466800</v>
      </c>
      <c r="BP119" s="215">
        <f t="shared" si="102"/>
        <v>11815372800</v>
      </c>
      <c r="BQ119" s="215">
        <v>814000</v>
      </c>
      <c r="BR119" s="215">
        <f t="shared" si="81"/>
        <v>6769224000</v>
      </c>
      <c r="BS119" s="215">
        <f t="shared" si="103"/>
        <v>488400</v>
      </c>
      <c r="BT119" s="215">
        <f t="shared" si="82"/>
        <v>4061534400</v>
      </c>
      <c r="BU119" s="215">
        <v>740000</v>
      </c>
      <c r="BV119" s="215">
        <f t="shared" si="83"/>
        <v>6153840000</v>
      </c>
      <c r="BW119" s="215">
        <f t="shared" si="104"/>
        <v>444000</v>
      </c>
      <c r="BX119" s="215">
        <f t="shared" si="84"/>
        <v>3692304000</v>
      </c>
      <c r="BY119" s="215">
        <v>518000.00000000006</v>
      </c>
      <c r="BZ119" s="215">
        <f t="shared" si="85"/>
        <v>4307688000.000001</v>
      </c>
      <c r="CA119" s="215">
        <f t="shared" si="105"/>
        <v>310800</v>
      </c>
      <c r="CB119" s="215">
        <f t="shared" si="86"/>
        <v>2584612800</v>
      </c>
      <c r="CC119" s="215">
        <f t="shared" si="106"/>
        <v>2072000</v>
      </c>
      <c r="CD119" s="215">
        <f t="shared" si="106"/>
        <v>17230752000</v>
      </c>
      <c r="CE119" s="219">
        <f t="shared" si="106"/>
        <v>1243200</v>
      </c>
      <c r="CF119" s="219">
        <f t="shared" si="87"/>
        <v>10338451200</v>
      </c>
      <c r="CG119" s="241">
        <f t="shared" si="107"/>
        <v>4440000</v>
      </c>
      <c r="CH119" s="241">
        <f t="shared" si="107"/>
        <v>36923040000</v>
      </c>
      <c r="CI119" s="241">
        <f t="shared" si="108"/>
        <v>0</v>
      </c>
      <c r="CJ119" s="241"/>
      <c r="CK119" s="241"/>
      <c r="CL119" s="241"/>
      <c r="CM119" s="241"/>
    </row>
    <row r="120" spans="1:91" ht="18" x14ac:dyDescent="0.35">
      <c r="A120" s="20" t="s">
        <v>11</v>
      </c>
      <c r="B120" s="20">
        <v>13010322</v>
      </c>
      <c r="C120" s="5" t="s">
        <v>363</v>
      </c>
      <c r="D120" s="6"/>
      <c r="E120" s="6">
        <v>12</v>
      </c>
      <c r="F120" s="6">
        <v>30</v>
      </c>
      <c r="G120" s="7">
        <v>118800</v>
      </c>
      <c r="H120" s="8">
        <f t="shared" si="88"/>
        <v>3960</v>
      </c>
      <c r="I120" s="12">
        <f t="shared" si="109"/>
        <v>8000</v>
      </c>
      <c r="J120" s="13">
        <f t="shared" si="110"/>
        <v>96000</v>
      </c>
      <c r="K120" s="14">
        <v>2880000</v>
      </c>
      <c r="L120" s="14">
        <f t="shared" si="55"/>
        <v>11404800000</v>
      </c>
      <c r="M120" s="218">
        <f t="shared" si="56"/>
        <v>8000</v>
      </c>
      <c r="N120" s="218">
        <f t="shared" si="56"/>
        <v>96000</v>
      </c>
      <c r="O120" s="234">
        <v>2880000</v>
      </c>
      <c r="P120" s="17">
        <f t="shared" si="57"/>
        <v>11404800000</v>
      </c>
      <c r="Q120" s="237">
        <v>1</v>
      </c>
      <c r="R120" s="8">
        <f t="shared" si="58"/>
        <v>2880000</v>
      </c>
      <c r="S120" s="212">
        <f t="shared" si="59"/>
        <v>5760000</v>
      </c>
      <c r="T120" s="212">
        <f t="shared" si="60"/>
        <v>22809600000</v>
      </c>
      <c r="U120" s="215">
        <v>144000</v>
      </c>
      <c r="V120" s="215">
        <f t="shared" si="61"/>
        <v>570240000</v>
      </c>
      <c r="W120" s="215">
        <f t="shared" si="89"/>
        <v>144000</v>
      </c>
      <c r="X120" s="215">
        <f t="shared" si="62"/>
        <v>570240000</v>
      </c>
      <c r="Y120" s="221">
        <v>201600.00000000003</v>
      </c>
      <c r="Z120" s="221">
        <f t="shared" si="63"/>
        <v>798336000.00000012</v>
      </c>
      <c r="AA120" s="221">
        <f t="shared" si="90"/>
        <v>201600.00000000003</v>
      </c>
      <c r="AB120" s="221">
        <f t="shared" si="64"/>
        <v>798336000.00000012</v>
      </c>
      <c r="AC120" s="215">
        <v>201600.00000000003</v>
      </c>
      <c r="AD120" s="215">
        <f t="shared" si="65"/>
        <v>798336000.00000012</v>
      </c>
      <c r="AE120" s="215">
        <f t="shared" si="91"/>
        <v>201600.00000000003</v>
      </c>
      <c r="AF120" s="215">
        <f t="shared" si="66"/>
        <v>798336000.00000012</v>
      </c>
      <c r="AG120" s="215">
        <f t="shared" si="92"/>
        <v>547200</v>
      </c>
      <c r="AH120" s="215">
        <f t="shared" si="92"/>
        <v>2166912000</v>
      </c>
      <c r="AI120" s="215">
        <f t="shared" si="92"/>
        <v>547200</v>
      </c>
      <c r="AJ120" s="215">
        <f t="shared" si="67"/>
        <v>2166912000</v>
      </c>
      <c r="AK120" s="214">
        <v>201600.00000000003</v>
      </c>
      <c r="AL120" s="215">
        <f t="shared" si="68"/>
        <v>798336000.00000012</v>
      </c>
      <c r="AM120" s="215">
        <f t="shared" si="93"/>
        <v>201600.00000000003</v>
      </c>
      <c r="AN120" s="215">
        <f t="shared" si="69"/>
        <v>798336000.00000012</v>
      </c>
      <c r="AO120" s="215">
        <v>230400</v>
      </c>
      <c r="AP120" s="215">
        <f t="shared" si="70"/>
        <v>912384000</v>
      </c>
      <c r="AQ120" s="215">
        <f t="shared" si="94"/>
        <v>230400</v>
      </c>
      <c r="AR120" s="215">
        <f t="shared" si="71"/>
        <v>912384000</v>
      </c>
      <c r="AS120" s="215">
        <v>172800</v>
      </c>
      <c r="AT120" s="215">
        <f t="shared" si="72"/>
        <v>684288000</v>
      </c>
      <c r="AU120" s="215">
        <f t="shared" si="95"/>
        <v>172800</v>
      </c>
      <c r="AV120" s="215">
        <f t="shared" si="73"/>
        <v>684288000</v>
      </c>
      <c r="AW120" s="215">
        <f t="shared" si="96"/>
        <v>604800</v>
      </c>
      <c r="AX120" s="215">
        <f t="shared" si="96"/>
        <v>2395008000</v>
      </c>
      <c r="AY120" s="215">
        <f t="shared" si="96"/>
        <v>604800</v>
      </c>
      <c r="AZ120" s="215">
        <f t="shared" si="74"/>
        <v>2395008000</v>
      </c>
      <c r="BA120" s="215">
        <v>316800</v>
      </c>
      <c r="BB120" s="215">
        <f t="shared" si="75"/>
        <v>1254528000</v>
      </c>
      <c r="BC120" s="215">
        <f t="shared" si="97"/>
        <v>316800</v>
      </c>
      <c r="BD120" s="215">
        <f t="shared" si="76"/>
        <v>1254528000</v>
      </c>
      <c r="BE120" s="214">
        <v>316800</v>
      </c>
      <c r="BF120" s="215">
        <f t="shared" si="77"/>
        <v>1254528000</v>
      </c>
      <c r="BG120" s="215">
        <f t="shared" si="98"/>
        <v>316800</v>
      </c>
      <c r="BH120" s="215">
        <f t="shared" si="78"/>
        <v>1254528000</v>
      </c>
      <c r="BI120" s="215">
        <v>288000</v>
      </c>
      <c r="BJ120" s="215">
        <f t="shared" si="79"/>
        <v>1140480000</v>
      </c>
      <c r="BK120" s="215">
        <f t="shared" si="99"/>
        <v>288000</v>
      </c>
      <c r="BL120" s="215">
        <f t="shared" si="80"/>
        <v>1140480000</v>
      </c>
      <c r="BM120" s="215">
        <f t="shared" si="100"/>
        <v>921600</v>
      </c>
      <c r="BN120" s="215">
        <f t="shared" si="100"/>
        <v>3649536000</v>
      </c>
      <c r="BO120" s="215">
        <f t="shared" si="101"/>
        <v>1255132800</v>
      </c>
      <c r="BP120" s="215">
        <f t="shared" si="102"/>
        <v>3649536000</v>
      </c>
      <c r="BQ120" s="215">
        <v>316800</v>
      </c>
      <c r="BR120" s="215">
        <f t="shared" si="81"/>
        <v>1254528000</v>
      </c>
      <c r="BS120" s="215">
        <f t="shared" si="103"/>
        <v>316800</v>
      </c>
      <c r="BT120" s="215">
        <f t="shared" si="82"/>
        <v>1254528000</v>
      </c>
      <c r="BU120" s="215">
        <v>288000</v>
      </c>
      <c r="BV120" s="215">
        <f t="shared" si="83"/>
        <v>1140480000</v>
      </c>
      <c r="BW120" s="215">
        <f t="shared" si="104"/>
        <v>288000</v>
      </c>
      <c r="BX120" s="215">
        <f t="shared" si="84"/>
        <v>1140480000</v>
      </c>
      <c r="BY120" s="215">
        <v>201600.00000000003</v>
      </c>
      <c r="BZ120" s="215">
        <f t="shared" si="85"/>
        <v>798336000.00000012</v>
      </c>
      <c r="CA120" s="215">
        <f t="shared" si="105"/>
        <v>201600.00000000003</v>
      </c>
      <c r="CB120" s="215">
        <f t="shared" si="86"/>
        <v>798336000.00000012</v>
      </c>
      <c r="CC120" s="215">
        <f t="shared" si="106"/>
        <v>806400</v>
      </c>
      <c r="CD120" s="215">
        <f t="shared" si="106"/>
        <v>3193344000</v>
      </c>
      <c r="CE120" s="219">
        <f t="shared" si="106"/>
        <v>806400</v>
      </c>
      <c r="CF120" s="219">
        <f t="shared" si="87"/>
        <v>3193344000</v>
      </c>
      <c r="CG120" s="241">
        <f t="shared" si="107"/>
        <v>2880000</v>
      </c>
      <c r="CH120" s="241">
        <f t="shared" si="107"/>
        <v>11404800000</v>
      </c>
      <c r="CI120" s="241">
        <f t="shared" si="108"/>
        <v>0</v>
      </c>
      <c r="CJ120" s="241"/>
      <c r="CK120" s="241"/>
      <c r="CL120" s="241"/>
      <c r="CM120" s="241"/>
    </row>
    <row r="121" spans="1:91" ht="18.75" customHeight="1" x14ac:dyDescent="0.35">
      <c r="A121" s="20" t="s">
        <v>11</v>
      </c>
      <c r="B121" s="20">
        <v>13010323</v>
      </c>
      <c r="C121" s="5" t="s">
        <v>364</v>
      </c>
      <c r="D121" s="6"/>
      <c r="E121" s="6">
        <v>12</v>
      </c>
      <c r="F121" s="6">
        <v>30</v>
      </c>
      <c r="G121" s="7">
        <v>151200</v>
      </c>
      <c r="H121" s="8">
        <f t="shared" si="88"/>
        <v>5040</v>
      </c>
      <c r="I121" s="12">
        <f t="shared" si="109"/>
        <v>24000</v>
      </c>
      <c r="J121" s="13">
        <f t="shared" si="110"/>
        <v>288000</v>
      </c>
      <c r="K121" s="14">
        <v>8640000</v>
      </c>
      <c r="L121" s="14">
        <f t="shared" si="55"/>
        <v>43545600000</v>
      </c>
      <c r="M121" s="218">
        <f t="shared" si="56"/>
        <v>40000</v>
      </c>
      <c r="N121" s="218">
        <f t="shared" si="56"/>
        <v>480000</v>
      </c>
      <c r="O121" s="230">
        <v>14400000</v>
      </c>
      <c r="P121" s="17">
        <f t="shared" si="57"/>
        <v>72576000000</v>
      </c>
      <c r="Q121" s="237">
        <v>0.5</v>
      </c>
      <c r="R121" s="8">
        <f t="shared" si="58"/>
        <v>7200000</v>
      </c>
      <c r="S121" s="212">
        <f t="shared" si="59"/>
        <v>21600000</v>
      </c>
      <c r="T121" s="212">
        <f t="shared" si="60"/>
        <v>108864000000</v>
      </c>
      <c r="U121" s="215">
        <v>720000</v>
      </c>
      <c r="V121" s="215">
        <f t="shared" si="61"/>
        <v>3628800000</v>
      </c>
      <c r="W121" s="215">
        <f t="shared" si="89"/>
        <v>360000</v>
      </c>
      <c r="X121" s="215">
        <f t="shared" si="62"/>
        <v>1814400000</v>
      </c>
      <c r="Y121" s="221">
        <v>1008000.0000000001</v>
      </c>
      <c r="Z121" s="221">
        <f t="shared" si="63"/>
        <v>5080320000.000001</v>
      </c>
      <c r="AA121" s="221">
        <f t="shared" si="90"/>
        <v>504000.00000000006</v>
      </c>
      <c r="AB121" s="221">
        <f t="shared" si="64"/>
        <v>2540160000.0000005</v>
      </c>
      <c r="AC121" s="215">
        <v>1008000.0000000001</v>
      </c>
      <c r="AD121" s="215">
        <f t="shared" si="65"/>
        <v>5080320000.000001</v>
      </c>
      <c r="AE121" s="215">
        <f t="shared" si="91"/>
        <v>504000.00000000006</v>
      </c>
      <c r="AF121" s="215">
        <f t="shared" si="66"/>
        <v>2540160000.0000005</v>
      </c>
      <c r="AG121" s="215">
        <f t="shared" si="92"/>
        <v>2736000</v>
      </c>
      <c r="AH121" s="215">
        <f t="shared" si="92"/>
        <v>13789440000.000002</v>
      </c>
      <c r="AI121" s="215">
        <f t="shared" si="92"/>
        <v>1368000</v>
      </c>
      <c r="AJ121" s="215">
        <f t="shared" si="67"/>
        <v>6894720000.000001</v>
      </c>
      <c r="AK121" s="214">
        <v>1008000.0000000001</v>
      </c>
      <c r="AL121" s="215">
        <f t="shared" si="68"/>
        <v>5080320000.000001</v>
      </c>
      <c r="AM121" s="215">
        <f t="shared" si="93"/>
        <v>504000.00000000006</v>
      </c>
      <c r="AN121" s="215">
        <f t="shared" si="69"/>
        <v>2540160000.0000005</v>
      </c>
      <c r="AO121" s="215">
        <v>1152000</v>
      </c>
      <c r="AP121" s="215">
        <f t="shared" si="70"/>
        <v>5806080000</v>
      </c>
      <c r="AQ121" s="215">
        <f t="shared" si="94"/>
        <v>576000</v>
      </c>
      <c r="AR121" s="215">
        <f t="shared" si="71"/>
        <v>2903040000</v>
      </c>
      <c r="AS121" s="215">
        <v>864000</v>
      </c>
      <c r="AT121" s="215">
        <f t="shared" si="72"/>
        <v>4354560000</v>
      </c>
      <c r="AU121" s="215">
        <f t="shared" si="95"/>
        <v>432000</v>
      </c>
      <c r="AV121" s="215">
        <f t="shared" si="73"/>
        <v>2177280000</v>
      </c>
      <c r="AW121" s="215">
        <f t="shared" si="96"/>
        <v>3024000</v>
      </c>
      <c r="AX121" s="215">
        <f t="shared" si="96"/>
        <v>15240960000</v>
      </c>
      <c r="AY121" s="215">
        <f t="shared" si="96"/>
        <v>1512000</v>
      </c>
      <c r="AZ121" s="215">
        <f t="shared" si="74"/>
        <v>7620480000</v>
      </c>
      <c r="BA121" s="215">
        <v>1584000</v>
      </c>
      <c r="BB121" s="215">
        <f t="shared" si="75"/>
        <v>7983360000</v>
      </c>
      <c r="BC121" s="215">
        <f t="shared" si="97"/>
        <v>792000</v>
      </c>
      <c r="BD121" s="215">
        <f t="shared" si="76"/>
        <v>3991680000</v>
      </c>
      <c r="BE121" s="214">
        <v>1584000</v>
      </c>
      <c r="BF121" s="215">
        <f t="shared" si="77"/>
        <v>7983360000</v>
      </c>
      <c r="BG121" s="215">
        <f t="shared" si="98"/>
        <v>792000</v>
      </c>
      <c r="BH121" s="215">
        <f t="shared" si="78"/>
        <v>3991680000</v>
      </c>
      <c r="BI121" s="215">
        <v>1440000</v>
      </c>
      <c r="BJ121" s="215">
        <f t="shared" si="79"/>
        <v>7257600000</v>
      </c>
      <c r="BK121" s="215">
        <f t="shared" si="99"/>
        <v>720000</v>
      </c>
      <c r="BL121" s="215">
        <f t="shared" si="80"/>
        <v>3628800000</v>
      </c>
      <c r="BM121" s="215">
        <f t="shared" si="100"/>
        <v>4608000</v>
      </c>
      <c r="BN121" s="215">
        <f t="shared" si="100"/>
        <v>23224320000</v>
      </c>
      <c r="BO121" s="215">
        <f t="shared" si="101"/>
        <v>3993192000</v>
      </c>
      <c r="BP121" s="215">
        <f t="shared" si="102"/>
        <v>11612160000</v>
      </c>
      <c r="BQ121" s="215">
        <v>1584000</v>
      </c>
      <c r="BR121" s="215">
        <f t="shared" si="81"/>
        <v>7983360000</v>
      </c>
      <c r="BS121" s="215">
        <f t="shared" si="103"/>
        <v>792000</v>
      </c>
      <c r="BT121" s="215">
        <f t="shared" si="82"/>
        <v>3991680000</v>
      </c>
      <c r="BU121" s="215">
        <v>1440000</v>
      </c>
      <c r="BV121" s="215">
        <f t="shared" si="83"/>
        <v>7257600000</v>
      </c>
      <c r="BW121" s="215">
        <f t="shared" si="104"/>
        <v>720000</v>
      </c>
      <c r="BX121" s="215">
        <f t="shared" si="84"/>
        <v>3628800000</v>
      </c>
      <c r="BY121" s="215">
        <v>1008000.0000000001</v>
      </c>
      <c r="BZ121" s="215">
        <f t="shared" si="85"/>
        <v>5080320000.000001</v>
      </c>
      <c r="CA121" s="215">
        <f t="shared" si="105"/>
        <v>504000.00000000006</v>
      </c>
      <c r="CB121" s="215">
        <f t="shared" si="86"/>
        <v>2540160000.0000005</v>
      </c>
      <c r="CC121" s="215">
        <f t="shared" si="106"/>
        <v>4032000</v>
      </c>
      <c r="CD121" s="215">
        <f t="shared" si="106"/>
        <v>20321280000</v>
      </c>
      <c r="CE121" s="219">
        <f t="shared" si="106"/>
        <v>2016000</v>
      </c>
      <c r="CF121" s="219">
        <f t="shared" si="87"/>
        <v>10160640000</v>
      </c>
      <c r="CG121" s="241">
        <f t="shared" si="107"/>
        <v>7200000</v>
      </c>
      <c r="CH121" s="241">
        <f t="shared" si="107"/>
        <v>36288000000</v>
      </c>
      <c r="CI121" s="241">
        <f t="shared" si="108"/>
        <v>0</v>
      </c>
      <c r="CJ121" s="241"/>
      <c r="CK121" s="241"/>
      <c r="CL121" s="241"/>
      <c r="CM121" s="241"/>
    </row>
    <row r="122" spans="1:91" ht="18" x14ac:dyDescent="0.35">
      <c r="A122" s="20" t="s">
        <v>11</v>
      </c>
      <c r="B122" s="20">
        <v>13010324</v>
      </c>
      <c r="C122" s="5" t="s">
        <v>69</v>
      </c>
      <c r="D122" s="6" t="s">
        <v>68</v>
      </c>
      <c r="E122" s="6">
        <v>12</v>
      </c>
      <c r="F122" s="6">
        <v>30</v>
      </c>
      <c r="G122" s="7">
        <v>840960</v>
      </c>
      <c r="H122" s="8">
        <f t="shared" si="88"/>
        <v>28032</v>
      </c>
      <c r="I122" s="12">
        <f t="shared" si="109"/>
        <v>4800</v>
      </c>
      <c r="J122" s="13">
        <f t="shared" si="110"/>
        <v>57600</v>
      </c>
      <c r="K122" s="14">
        <v>1728000</v>
      </c>
      <c r="L122" s="14">
        <f t="shared" si="55"/>
        <v>48439296000</v>
      </c>
      <c r="M122" s="218">
        <f t="shared" si="56"/>
        <v>2000</v>
      </c>
      <c r="N122" s="218">
        <f t="shared" si="56"/>
        <v>24000</v>
      </c>
      <c r="O122" s="232">
        <v>720000</v>
      </c>
      <c r="P122" s="17">
        <f t="shared" si="57"/>
        <v>20183040000</v>
      </c>
      <c r="Q122" s="237">
        <v>1</v>
      </c>
      <c r="R122" s="8">
        <f t="shared" si="58"/>
        <v>720000</v>
      </c>
      <c r="S122" s="212">
        <f t="shared" si="59"/>
        <v>1440000</v>
      </c>
      <c r="T122" s="212">
        <f t="shared" si="60"/>
        <v>40366080000</v>
      </c>
      <c r="U122" s="215">
        <v>36000</v>
      </c>
      <c r="V122" s="215">
        <f t="shared" si="61"/>
        <v>1009152000</v>
      </c>
      <c r="W122" s="215">
        <f t="shared" si="89"/>
        <v>36000</v>
      </c>
      <c r="X122" s="215">
        <f t="shared" si="62"/>
        <v>1009152000</v>
      </c>
      <c r="Y122" s="221">
        <v>50400.000000000007</v>
      </c>
      <c r="Z122" s="221">
        <f t="shared" si="63"/>
        <v>1412812800.0000002</v>
      </c>
      <c r="AA122" s="221">
        <f t="shared" si="90"/>
        <v>50400.000000000007</v>
      </c>
      <c r="AB122" s="221">
        <f t="shared" si="64"/>
        <v>1412812800.0000002</v>
      </c>
      <c r="AC122" s="215">
        <v>50400.000000000007</v>
      </c>
      <c r="AD122" s="215">
        <f t="shared" si="65"/>
        <v>1412812800.0000002</v>
      </c>
      <c r="AE122" s="215">
        <f t="shared" si="91"/>
        <v>50400.000000000007</v>
      </c>
      <c r="AF122" s="215">
        <f t="shared" si="66"/>
        <v>1412812800.0000002</v>
      </c>
      <c r="AG122" s="215">
        <f t="shared" si="92"/>
        <v>136800</v>
      </c>
      <c r="AH122" s="215">
        <f t="shared" si="92"/>
        <v>3834777600.0000005</v>
      </c>
      <c r="AI122" s="215">
        <f t="shared" si="92"/>
        <v>136800</v>
      </c>
      <c r="AJ122" s="215">
        <f t="shared" si="67"/>
        <v>3834777600.0000005</v>
      </c>
      <c r="AK122" s="214">
        <v>50400.000000000007</v>
      </c>
      <c r="AL122" s="215">
        <f t="shared" si="68"/>
        <v>1412812800.0000002</v>
      </c>
      <c r="AM122" s="215">
        <f t="shared" si="93"/>
        <v>50400.000000000007</v>
      </c>
      <c r="AN122" s="215">
        <f t="shared" si="69"/>
        <v>1412812800.0000002</v>
      </c>
      <c r="AO122" s="215">
        <v>57600</v>
      </c>
      <c r="AP122" s="215">
        <f t="shared" si="70"/>
        <v>1614643200</v>
      </c>
      <c r="AQ122" s="215">
        <f t="shared" si="94"/>
        <v>57600</v>
      </c>
      <c r="AR122" s="215">
        <f t="shared" si="71"/>
        <v>1614643200</v>
      </c>
      <c r="AS122" s="215">
        <v>43200</v>
      </c>
      <c r="AT122" s="215">
        <f t="shared" si="72"/>
        <v>1210982400</v>
      </c>
      <c r="AU122" s="215">
        <f t="shared" si="95"/>
        <v>43200</v>
      </c>
      <c r="AV122" s="215">
        <f t="shared" si="73"/>
        <v>1210982400</v>
      </c>
      <c r="AW122" s="215">
        <f t="shared" si="96"/>
        <v>151200</v>
      </c>
      <c r="AX122" s="215">
        <f t="shared" si="96"/>
        <v>4238438400</v>
      </c>
      <c r="AY122" s="215">
        <f t="shared" si="96"/>
        <v>151200</v>
      </c>
      <c r="AZ122" s="215">
        <f t="shared" si="74"/>
        <v>4238438400</v>
      </c>
      <c r="BA122" s="215">
        <v>79200</v>
      </c>
      <c r="BB122" s="215">
        <f t="shared" si="75"/>
        <v>2220134400</v>
      </c>
      <c r="BC122" s="215">
        <f t="shared" si="97"/>
        <v>79200</v>
      </c>
      <c r="BD122" s="215">
        <f t="shared" si="76"/>
        <v>2220134400</v>
      </c>
      <c r="BE122" s="214">
        <v>79200</v>
      </c>
      <c r="BF122" s="215">
        <f t="shared" si="77"/>
        <v>2220134400</v>
      </c>
      <c r="BG122" s="215">
        <f t="shared" si="98"/>
        <v>79200</v>
      </c>
      <c r="BH122" s="215">
        <f t="shared" si="78"/>
        <v>2220134400</v>
      </c>
      <c r="BI122" s="215">
        <v>72000</v>
      </c>
      <c r="BJ122" s="215">
        <f t="shared" si="79"/>
        <v>2018304000</v>
      </c>
      <c r="BK122" s="215">
        <f t="shared" si="99"/>
        <v>72000</v>
      </c>
      <c r="BL122" s="215">
        <f t="shared" si="80"/>
        <v>2018304000</v>
      </c>
      <c r="BM122" s="215">
        <f t="shared" si="100"/>
        <v>230400</v>
      </c>
      <c r="BN122" s="215">
        <f t="shared" si="100"/>
        <v>6458572800</v>
      </c>
      <c r="BO122" s="215">
        <f t="shared" si="101"/>
        <v>2220285600</v>
      </c>
      <c r="BP122" s="215">
        <f t="shared" si="102"/>
        <v>6458572800</v>
      </c>
      <c r="BQ122" s="215">
        <v>79200</v>
      </c>
      <c r="BR122" s="215">
        <f t="shared" si="81"/>
        <v>2220134400</v>
      </c>
      <c r="BS122" s="215">
        <f t="shared" si="103"/>
        <v>79200</v>
      </c>
      <c r="BT122" s="215">
        <f t="shared" si="82"/>
        <v>2220134400</v>
      </c>
      <c r="BU122" s="215">
        <v>72000</v>
      </c>
      <c r="BV122" s="215">
        <f t="shared" si="83"/>
        <v>2018304000</v>
      </c>
      <c r="BW122" s="215">
        <f t="shared" si="104"/>
        <v>72000</v>
      </c>
      <c r="BX122" s="215">
        <f t="shared" si="84"/>
        <v>2018304000</v>
      </c>
      <c r="BY122" s="215">
        <v>50400.000000000007</v>
      </c>
      <c r="BZ122" s="215">
        <f t="shared" si="85"/>
        <v>1412812800.0000002</v>
      </c>
      <c r="CA122" s="215">
        <f t="shared" si="105"/>
        <v>50400.000000000007</v>
      </c>
      <c r="CB122" s="215">
        <f t="shared" si="86"/>
        <v>1412812800.0000002</v>
      </c>
      <c r="CC122" s="215">
        <f t="shared" si="106"/>
        <v>201600</v>
      </c>
      <c r="CD122" s="215">
        <f t="shared" si="106"/>
        <v>5651251200</v>
      </c>
      <c r="CE122" s="219">
        <f t="shared" si="106"/>
        <v>201600</v>
      </c>
      <c r="CF122" s="219">
        <f t="shared" si="87"/>
        <v>5651251200</v>
      </c>
      <c r="CG122" s="241">
        <f t="shared" si="107"/>
        <v>720000</v>
      </c>
      <c r="CH122" s="241">
        <f t="shared" si="107"/>
        <v>20183040000</v>
      </c>
      <c r="CI122" s="241">
        <f t="shared" si="108"/>
        <v>0</v>
      </c>
      <c r="CJ122" s="241"/>
      <c r="CK122" s="241"/>
      <c r="CL122" s="241"/>
      <c r="CM122" s="241"/>
    </row>
    <row r="123" spans="1:91" ht="18" x14ac:dyDescent="0.35">
      <c r="A123" s="20" t="s">
        <v>11</v>
      </c>
      <c r="B123" s="20">
        <v>13010325</v>
      </c>
      <c r="C123" s="5" t="s">
        <v>71</v>
      </c>
      <c r="D123" s="6" t="s">
        <v>70</v>
      </c>
      <c r="E123" s="6">
        <v>12</v>
      </c>
      <c r="F123" s="6">
        <v>30</v>
      </c>
      <c r="G123" s="7">
        <v>1342710</v>
      </c>
      <c r="H123" s="8">
        <f t="shared" si="88"/>
        <v>44757</v>
      </c>
      <c r="I123" s="12">
        <f t="shared" si="109"/>
        <v>3540</v>
      </c>
      <c r="J123" s="13">
        <f t="shared" si="110"/>
        <v>42480</v>
      </c>
      <c r="K123" s="14">
        <v>1274400</v>
      </c>
      <c r="L123" s="14">
        <f t="shared" si="55"/>
        <v>57038320800</v>
      </c>
      <c r="M123" s="218">
        <f t="shared" si="56"/>
        <v>2000</v>
      </c>
      <c r="N123" s="218">
        <f t="shared" si="56"/>
        <v>24000</v>
      </c>
      <c r="O123" s="232">
        <v>720000</v>
      </c>
      <c r="P123" s="17">
        <f t="shared" si="57"/>
        <v>32225040000</v>
      </c>
      <c r="Q123" s="237">
        <v>1</v>
      </c>
      <c r="R123" s="8">
        <f t="shared" si="58"/>
        <v>720000</v>
      </c>
      <c r="S123" s="212">
        <f t="shared" si="59"/>
        <v>1440000</v>
      </c>
      <c r="T123" s="212">
        <f t="shared" si="60"/>
        <v>64450080000</v>
      </c>
      <c r="U123" s="215">
        <v>36000</v>
      </c>
      <c r="V123" s="215">
        <f t="shared" si="61"/>
        <v>1611252000</v>
      </c>
      <c r="W123" s="215">
        <f t="shared" si="89"/>
        <v>36000</v>
      </c>
      <c r="X123" s="215">
        <f t="shared" si="62"/>
        <v>1611252000</v>
      </c>
      <c r="Y123" s="221">
        <v>50400.000000000007</v>
      </c>
      <c r="Z123" s="221">
        <f t="shared" si="63"/>
        <v>2255752800.0000005</v>
      </c>
      <c r="AA123" s="221">
        <f t="shared" si="90"/>
        <v>50400.000000000007</v>
      </c>
      <c r="AB123" s="221">
        <f t="shared" si="64"/>
        <v>2255752800.0000005</v>
      </c>
      <c r="AC123" s="215">
        <v>50400.000000000007</v>
      </c>
      <c r="AD123" s="215">
        <f t="shared" si="65"/>
        <v>2255752800.0000005</v>
      </c>
      <c r="AE123" s="215">
        <f t="shared" si="91"/>
        <v>50400.000000000007</v>
      </c>
      <c r="AF123" s="215">
        <f t="shared" si="66"/>
        <v>2255752800.0000005</v>
      </c>
      <c r="AG123" s="215">
        <f t="shared" si="92"/>
        <v>136800</v>
      </c>
      <c r="AH123" s="215">
        <f t="shared" si="92"/>
        <v>6122757600.000001</v>
      </c>
      <c r="AI123" s="215">
        <f t="shared" si="92"/>
        <v>136800</v>
      </c>
      <c r="AJ123" s="215">
        <f t="shared" si="67"/>
        <v>6122757600.000001</v>
      </c>
      <c r="AK123" s="214">
        <v>50400.000000000007</v>
      </c>
      <c r="AL123" s="215">
        <f t="shared" si="68"/>
        <v>2255752800.0000005</v>
      </c>
      <c r="AM123" s="215">
        <f t="shared" si="93"/>
        <v>50400.000000000007</v>
      </c>
      <c r="AN123" s="215">
        <f t="shared" si="69"/>
        <v>2255752800.0000005</v>
      </c>
      <c r="AO123" s="215">
        <v>57600</v>
      </c>
      <c r="AP123" s="215">
        <f t="shared" si="70"/>
        <v>2578003200</v>
      </c>
      <c r="AQ123" s="215">
        <f t="shared" si="94"/>
        <v>57600</v>
      </c>
      <c r="AR123" s="215">
        <f t="shared" si="71"/>
        <v>2578003200</v>
      </c>
      <c r="AS123" s="215">
        <v>43200</v>
      </c>
      <c r="AT123" s="215">
        <f t="shared" si="72"/>
        <v>1933502400</v>
      </c>
      <c r="AU123" s="215">
        <f t="shared" si="95"/>
        <v>43200</v>
      </c>
      <c r="AV123" s="215">
        <f t="shared" si="73"/>
        <v>1933502400</v>
      </c>
      <c r="AW123" s="215">
        <f t="shared" si="96"/>
        <v>151200</v>
      </c>
      <c r="AX123" s="215">
        <f t="shared" si="96"/>
        <v>6767258400</v>
      </c>
      <c r="AY123" s="215">
        <f t="shared" si="96"/>
        <v>151200</v>
      </c>
      <c r="AZ123" s="215">
        <f t="shared" si="74"/>
        <v>6767258400</v>
      </c>
      <c r="BA123" s="215">
        <v>79200</v>
      </c>
      <c r="BB123" s="215">
        <f t="shared" si="75"/>
        <v>3544754400</v>
      </c>
      <c r="BC123" s="215">
        <f t="shared" si="97"/>
        <v>79200</v>
      </c>
      <c r="BD123" s="215">
        <f t="shared" si="76"/>
        <v>3544754400</v>
      </c>
      <c r="BE123" s="214">
        <v>79200</v>
      </c>
      <c r="BF123" s="215">
        <f t="shared" si="77"/>
        <v>3544754400</v>
      </c>
      <c r="BG123" s="215">
        <f t="shared" si="98"/>
        <v>79200</v>
      </c>
      <c r="BH123" s="215">
        <f t="shared" si="78"/>
        <v>3544754400</v>
      </c>
      <c r="BI123" s="215">
        <v>72000</v>
      </c>
      <c r="BJ123" s="215">
        <f t="shared" si="79"/>
        <v>3222504000</v>
      </c>
      <c r="BK123" s="215">
        <f t="shared" si="99"/>
        <v>72000</v>
      </c>
      <c r="BL123" s="215">
        <f t="shared" si="80"/>
        <v>3222504000</v>
      </c>
      <c r="BM123" s="215">
        <f t="shared" si="100"/>
        <v>230400</v>
      </c>
      <c r="BN123" s="215">
        <f t="shared" si="100"/>
        <v>10312012800</v>
      </c>
      <c r="BO123" s="215">
        <f t="shared" si="101"/>
        <v>3544905600</v>
      </c>
      <c r="BP123" s="215">
        <f t="shared" si="102"/>
        <v>10312012800</v>
      </c>
      <c r="BQ123" s="215">
        <v>79200</v>
      </c>
      <c r="BR123" s="215">
        <f t="shared" si="81"/>
        <v>3544754400</v>
      </c>
      <c r="BS123" s="215">
        <f t="shared" si="103"/>
        <v>79200</v>
      </c>
      <c r="BT123" s="215">
        <f t="shared" si="82"/>
        <v>3544754400</v>
      </c>
      <c r="BU123" s="215">
        <v>72000</v>
      </c>
      <c r="BV123" s="215">
        <f t="shared" si="83"/>
        <v>3222504000</v>
      </c>
      <c r="BW123" s="215">
        <f t="shared" si="104"/>
        <v>72000</v>
      </c>
      <c r="BX123" s="215">
        <f t="shared" si="84"/>
        <v>3222504000</v>
      </c>
      <c r="BY123" s="215">
        <v>50400.000000000007</v>
      </c>
      <c r="BZ123" s="215">
        <f t="shared" si="85"/>
        <v>2255752800.0000005</v>
      </c>
      <c r="CA123" s="215">
        <f t="shared" si="105"/>
        <v>50400.000000000007</v>
      </c>
      <c r="CB123" s="215">
        <f t="shared" si="86"/>
        <v>2255752800.0000005</v>
      </c>
      <c r="CC123" s="215">
        <f t="shared" si="106"/>
        <v>201600</v>
      </c>
      <c r="CD123" s="215">
        <f t="shared" si="106"/>
        <v>9023011200</v>
      </c>
      <c r="CE123" s="219">
        <f t="shared" si="106"/>
        <v>201600</v>
      </c>
      <c r="CF123" s="219">
        <f t="shared" si="87"/>
        <v>9023011200</v>
      </c>
      <c r="CG123" s="241">
        <f t="shared" si="107"/>
        <v>720000</v>
      </c>
      <c r="CH123" s="241">
        <f t="shared" si="107"/>
        <v>32225040000</v>
      </c>
      <c r="CI123" s="241">
        <f t="shared" si="108"/>
        <v>0</v>
      </c>
      <c r="CJ123" s="241"/>
      <c r="CK123" s="241"/>
      <c r="CL123" s="241"/>
      <c r="CM123" s="241"/>
    </row>
    <row r="124" spans="1:91" ht="18" x14ac:dyDescent="0.35">
      <c r="A124" s="20" t="s">
        <v>11</v>
      </c>
      <c r="B124" s="20">
        <v>13010326</v>
      </c>
      <c r="C124" s="5" t="s">
        <v>258</v>
      </c>
      <c r="D124" s="6"/>
      <c r="E124" s="6">
        <v>12</v>
      </c>
      <c r="F124" s="6">
        <v>30</v>
      </c>
      <c r="G124" s="7">
        <v>120000</v>
      </c>
      <c r="H124" s="8">
        <f t="shared" si="88"/>
        <v>4000</v>
      </c>
      <c r="I124" s="12">
        <f t="shared" si="109"/>
        <v>39900</v>
      </c>
      <c r="J124" s="13">
        <f t="shared" si="110"/>
        <v>478800</v>
      </c>
      <c r="K124" s="14">
        <v>14364000</v>
      </c>
      <c r="L124" s="14">
        <f t="shared" si="55"/>
        <v>57456000000</v>
      </c>
      <c r="M124" s="218">
        <f t="shared" si="56"/>
        <v>8000</v>
      </c>
      <c r="N124" s="218">
        <f t="shared" si="56"/>
        <v>96000</v>
      </c>
      <c r="O124" s="234">
        <v>2880000</v>
      </c>
      <c r="P124" s="17">
        <f t="shared" si="57"/>
        <v>11520000000</v>
      </c>
      <c r="Q124" s="237">
        <v>0.33</v>
      </c>
      <c r="R124" s="8">
        <f t="shared" si="58"/>
        <v>950400</v>
      </c>
      <c r="S124" s="212">
        <f t="shared" si="59"/>
        <v>3830400</v>
      </c>
      <c r="T124" s="212">
        <f t="shared" si="60"/>
        <v>15321600000</v>
      </c>
      <c r="U124" s="215">
        <v>144000</v>
      </c>
      <c r="V124" s="215">
        <f t="shared" si="61"/>
        <v>576000000</v>
      </c>
      <c r="W124" s="215">
        <f t="shared" si="89"/>
        <v>47520</v>
      </c>
      <c r="X124" s="215">
        <f t="shared" si="62"/>
        <v>190080000</v>
      </c>
      <c r="Y124" s="221">
        <v>201600.00000000003</v>
      </c>
      <c r="Z124" s="221">
        <f t="shared" si="63"/>
        <v>806400000.00000012</v>
      </c>
      <c r="AA124" s="221">
        <f t="shared" si="90"/>
        <v>66528.000000000015</v>
      </c>
      <c r="AB124" s="221">
        <f t="shared" si="64"/>
        <v>266112000.00000006</v>
      </c>
      <c r="AC124" s="215">
        <v>201600.00000000003</v>
      </c>
      <c r="AD124" s="215">
        <f t="shared" si="65"/>
        <v>806400000.00000012</v>
      </c>
      <c r="AE124" s="215">
        <f t="shared" si="91"/>
        <v>66528.000000000015</v>
      </c>
      <c r="AF124" s="215">
        <f t="shared" si="66"/>
        <v>266112000.00000006</v>
      </c>
      <c r="AG124" s="215">
        <f t="shared" si="92"/>
        <v>547200</v>
      </c>
      <c r="AH124" s="215">
        <f t="shared" si="92"/>
        <v>2188800000</v>
      </c>
      <c r="AI124" s="215">
        <f t="shared" si="92"/>
        <v>180576.00000000003</v>
      </c>
      <c r="AJ124" s="215">
        <f t="shared" si="67"/>
        <v>722304000.00000012</v>
      </c>
      <c r="AK124" s="214">
        <v>201600.00000000003</v>
      </c>
      <c r="AL124" s="215">
        <f t="shared" si="68"/>
        <v>806400000.00000012</v>
      </c>
      <c r="AM124" s="215">
        <f t="shared" si="93"/>
        <v>66528.000000000015</v>
      </c>
      <c r="AN124" s="215">
        <f t="shared" si="69"/>
        <v>266112000.00000006</v>
      </c>
      <c r="AO124" s="215">
        <v>230400</v>
      </c>
      <c r="AP124" s="215">
        <f t="shared" si="70"/>
        <v>921600000</v>
      </c>
      <c r="AQ124" s="215">
        <f t="shared" si="94"/>
        <v>76032</v>
      </c>
      <c r="AR124" s="215">
        <f t="shared" si="71"/>
        <v>304128000</v>
      </c>
      <c r="AS124" s="215">
        <v>172800</v>
      </c>
      <c r="AT124" s="215">
        <f t="shared" si="72"/>
        <v>691200000</v>
      </c>
      <c r="AU124" s="215">
        <f t="shared" si="95"/>
        <v>57024</v>
      </c>
      <c r="AV124" s="215">
        <f t="shared" si="73"/>
        <v>228096000</v>
      </c>
      <c r="AW124" s="215">
        <f t="shared" si="96"/>
        <v>604800</v>
      </c>
      <c r="AX124" s="215">
        <f t="shared" si="96"/>
        <v>2419200000</v>
      </c>
      <c r="AY124" s="215">
        <f t="shared" si="96"/>
        <v>199584</v>
      </c>
      <c r="AZ124" s="215">
        <f t="shared" si="74"/>
        <v>798336000</v>
      </c>
      <c r="BA124" s="215">
        <v>316800</v>
      </c>
      <c r="BB124" s="215">
        <f t="shared" si="75"/>
        <v>1267200000</v>
      </c>
      <c r="BC124" s="215">
        <f t="shared" si="97"/>
        <v>104544</v>
      </c>
      <c r="BD124" s="215">
        <f t="shared" si="76"/>
        <v>418176000</v>
      </c>
      <c r="BE124" s="214">
        <v>316800</v>
      </c>
      <c r="BF124" s="215">
        <f t="shared" si="77"/>
        <v>1267200000</v>
      </c>
      <c r="BG124" s="215">
        <f t="shared" si="98"/>
        <v>104544</v>
      </c>
      <c r="BH124" s="215">
        <f t="shared" si="78"/>
        <v>418176000</v>
      </c>
      <c r="BI124" s="215">
        <v>288000</v>
      </c>
      <c r="BJ124" s="215">
        <f t="shared" si="79"/>
        <v>1152000000</v>
      </c>
      <c r="BK124" s="215">
        <f t="shared" si="99"/>
        <v>95040</v>
      </c>
      <c r="BL124" s="215">
        <f t="shared" si="80"/>
        <v>380160000</v>
      </c>
      <c r="BM124" s="215">
        <f t="shared" si="100"/>
        <v>921600</v>
      </c>
      <c r="BN124" s="215">
        <f t="shared" si="100"/>
        <v>3686400000</v>
      </c>
      <c r="BO124" s="215">
        <f t="shared" si="101"/>
        <v>418375584</v>
      </c>
      <c r="BP124" s="215">
        <f t="shared" si="102"/>
        <v>1216512000</v>
      </c>
      <c r="BQ124" s="215">
        <v>316800</v>
      </c>
      <c r="BR124" s="215">
        <f t="shared" si="81"/>
        <v>1267200000</v>
      </c>
      <c r="BS124" s="215">
        <f t="shared" si="103"/>
        <v>104544</v>
      </c>
      <c r="BT124" s="215">
        <f t="shared" si="82"/>
        <v>418176000</v>
      </c>
      <c r="BU124" s="215">
        <v>288000</v>
      </c>
      <c r="BV124" s="215">
        <f t="shared" si="83"/>
        <v>1152000000</v>
      </c>
      <c r="BW124" s="215">
        <f t="shared" si="104"/>
        <v>95040</v>
      </c>
      <c r="BX124" s="215">
        <f t="shared" si="84"/>
        <v>380160000</v>
      </c>
      <c r="BY124" s="215">
        <v>201600.00000000003</v>
      </c>
      <c r="BZ124" s="215">
        <f t="shared" si="85"/>
        <v>806400000.00000012</v>
      </c>
      <c r="CA124" s="215">
        <f t="shared" si="105"/>
        <v>66528.000000000015</v>
      </c>
      <c r="CB124" s="215">
        <f t="shared" si="86"/>
        <v>266112000.00000006</v>
      </c>
      <c r="CC124" s="215">
        <f t="shared" si="106"/>
        <v>806400</v>
      </c>
      <c r="CD124" s="215">
        <f t="shared" si="106"/>
        <v>3225600000</v>
      </c>
      <c r="CE124" s="219">
        <f t="shared" si="106"/>
        <v>266112</v>
      </c>
      <c r="CF124" s="219">
        <f t="shared" si="87"/>
        <v>1064448000</v>
      </c>
      <c r="CG124" s="241">
        <f t="shared" si="107"/>
        <v>950400</v>
      </c>
      <c r="CH124" s="241">
        <f t="shared" si="107"/>
        <v>3801600000</v>
      </c>
      <c r="CI124" s="241">
        <f t="shared" si="108"/>
        <v>0</v>
      </c>
      <c r="CJ124" s="241"/>
      <c r="CK124" s="241"/>
      <c r="CL124" s="241"/>
      <c r="CM124" s="241"/>
    </row>
    <row r="125" spans="1:91" ht="18" x14ac:dyDescent="0.35">
      <c r="A125" s="20" t="s">
        <v>11</v>
      </c>
      <c r="B125" s="20">
        <v>13010327</v>
      </c>
      <c r="C125" s="5" t="s">
        <v>259</v>
      </c>
      <c r="D125" s="6"/>
      <c r="E125" s="6">
        <v>12</v>
      </c>
      <c r="F125" s="6">
        <v>30</v>
      </c>
      <c r="G125" s="7">
        <v>150000</v>
      </c>
      <c r="H125" s="8">
        <f t="shared" si="88"/>
        <v>5000</v>
      </c>
      <c r="I125" s="12">
        <f t="shared" si="109"/>
        <v>27000</v>
      </c>
      <c r="J125" s="13">
        <f t="shared" si="110"/>
        <v>324000</v>
      </c>
      <c r="K125" s="14">
        <v>9720000</v>
      </c>
      <c r="L125" s="14">
        <f t="shared" si="55"/>
        <v>48600000000</v>
      </c>
      <c r="M125" s="218">
        <f t="shared" si="56"/>
        <v>4000</v>
      </c>
      <c r="N125" s="218">
        <f t="shared" si="56"/>
        <v>48000</v>
      </c>
      <c r="O125" s="234">
        <v>1440000</v>
      </c>
      <c r="P125" s="17">
        <f t="shared" si="57"/>
        <v>7200000000</v>
      </c>
      <c r="Q125" s="237">
        <v>0.33</v>
      </c>
      <c r="R125" s="8">
        <f t="shared" si="58"/>
        <v>475200</v>
      </c>
      <c r="S125" s="212">
        <f t="shared" si="59"/>
        <v>1915200</v>
      </c>
      <c r="T125" s="212">
        <f t="shared" si="60"/>
        <v>9576000000</v>
      </c>
      <c r="U125" s="215">
        <v>72000</v>
      </c>
      <c r="V125" s="215">
        <f t="shared" si="61"/>
        <v>360000000</v>
      </c>
      <c r="W125" s="215">
        <f t="shared" si="89"/>
        <v>23760</v>
      </c>
      <c r="X125" s="215">
        <f t="shared" si="62"/>
        <v>118800000</v>
      </c>
      <c r="Y125" s="221">
        <v>100800.00000000001</v>
      </c>
      <c r="Z125" s="221">
        <f t="shared" si="63"/>
        <v>504000000.00000006</v>
      </c>
      <c r="AA125" s="221">
        <f t="shared" si="90"/>
        <v>33264.000000000007</v>
      </c>
      <c r="AB125" s="221">
        <f t="shared" si="64"/>
        <v>166320000.00000003</v>
      </c>
      <c r="AC125" s="215">
        <v>100800.00000000001</v>
      </c>
      <c r="AD125" s="215">
        <f t="shared" si="65"/>
        <v>504000000.00000006</v>
      </c>
      <c r="AE125" s="215">
        <f t="shared" si="91"/>
        <v>33264.000000000007</v>
      </c>
      <c r="AF125" s="215">
        <f t="shared" si="66"/>
        <v>166320000.00000003</v>
      </c>
      <c r="AG125" s="215">
        <f t="shared" si="92"/>
        <v>273600</v>
      </c>
      <c r="AH125" s="215">
        <f t="shared" si="92"/>
        <v>1368000000</v>
      </c>
      <c r="AI125" s="215">
        <f t="shared" si="92"/>
        <v>90288.000000000015</v>
      </c>
      <c r="AJ125" s="215">
        <f t="shared" si="67"/>
        <v>451440000.00000006</v>
      </c>
      <c r="AK125" s="214">
        <v>100800.00000000001</v>
      </c>
      <c r="AL125" s="215">
        <f t="shared" si="68"/>
        <v>504000000.00000006</v>
      </c>
      <c r="AM125" s="215">
        <f t="shared" si="93"/>
        <v>33264.000000000007</v>
      </c>
      <c r="AN125" s="215">
        <f t="shared" si="69"/>
        <v>166320000.00000003</v>
      </c>
      <c r="AO125" s="215">
        <v>115200</v>
      </c>
      <c r="AP125" s="215">
        <f t="shared" si="70"/>
        <v>576000000</v>
      </c>
      <c r="AQ125" s="215">
        <f t="shared" si="94"/>
        <v>38016</v>
      </c>
      <c r="AR125" s="215">
        <f t="shared" si="71"/>
        <v>190080000</v>
      </c>
      <c r="AS125" s="215">
        <v>86400</v>
      </c>
      <c r="AT125" s="215">
        <f t="shared" si="72"/>
        <v>432000000</v>
      </c>
      <c r="AU125" s="215">
        <f t="shared" si="95"/>
        <v>28512</v>
      </c>
      <c r="AV125" s="215">
        <f t="shared" si="73"/>
        <v>142560000</v>
      </c>
      <c r="AW125" s="215">
        <f t="shared" si="96"/>
        <v>302400</v>
      </c>
      <c r="AX125" s="215">
        <f t="shared" si="96"/>
        <v>1512000000</v>
      </c>
      <c r="AY125" s="215">
        <f t="shared" si="96"/>
        <v>99792</v>
      </c>
      <c r="AZ125" s="215">
        <f t="shared" si="74"/>
        <v>498960000</v>
      </c>
      <c r="BA125" s="215">
        <v>158400</v>
      </c>
      <c r="BB125" s="215">
        <f t="shared" si="75"/>
        <v>792000000</v>
      </c>
      <c r="BC125" s="215">
        <f t="shared" si="97"/>
        <v>52272</v>
      </c>
      <c r="BD125" s="215">
        <f t="shared" si="76"/>
        <v>261360000</v>
      </c>
      <c r="BE125" s="214">
        <v>158400</v>
      </c>
      <c r="BF125" s="215">
        <f t="shared" si="77"/>
        <v>792000000</v>
      </c>
      <c r="BG125" s="215">
        <f t="shared" si="98"/>
        <v>52272</v>
      </c>
      <c r="BH125" s="215">
        <f t="shared" si="78"/>
        <v>261360000</v>
      </c>
      <c r="BI125" s="215">
        <v>144000</v>
      </c>
      <c r="BJ125" s="215">
        <f t="shared" si="79"/>
        <v>720000000</v>
      </c>
      <c r="BK125" s="215">
        <f t="shared" si="99"/>
        <v>47520</v>
      </c>
      <c r="BL125" s="215">
        <f t="shared" si="80"/>
        <v>237600000</v>
      </c>
      <c r="BM125" s="215">
        <f t="shared" si="100"/>
        <v>460800</v>
      </c>
      <c r="BN125" s="215">
        <f t="shared" si="100"/>
        <v>2304000000</v>
      </c>
      <c r="BO125" s="215">
        <f t="shared" si="101"/>
        <v>261459792</v>
      </c>
      <c r="BP125" s="215">
        <f t="shared" si="102"/>
        <v>760320000</v>
      </c>
      <c r="BQ125" s="215">
        <v>158400</v>
      </c>
      <c r="BR125" s="215">
        <f t="shared" si="81"/>
        <v>792000000</v>
      </c>
      <c r="BS125" s="215">
        <f t="shared" si="103"/>
        <v>52272</v>
      </c>
      <c r="BT125" s="215">
        <f t="shared" si="82"/>
        <v>261360000</v>
      </c>
      <c r="BU125" s="215">
        <v>144000</v>
      </c>
      <c r="BV125" s="215">
        <f t="shared" si="83"/>
        <v>720000000</v>
      </c>
      <c r="BW125" s="215">
        <f t="shared" si="104"/>
        <v>47520</v>
      </c>
      <c r="BX125" s="215">
        <f t="shared" si="84"/>
        <v>237600000</v>
      </c>
      <c r="BY125" s="215">
        <v>100800.00000000001</v>
      </c>
      <c r="BZ125" s="215">
        <f t="shared" si="85"/>
        <v>504000000.00000006</v>
      </c>
      <c r="CA125" s="215">
        <f t="shared" si="105"/>
        <v>33264.000000000007</v>
      </c>
      <c r="CB125" s="215">
        <f t="shared" si="86"/>
        <v>166320000.00000003</v>
      </c>
      <c r="CC125" s="215">
        <f t="shared" si="106"/>
        <v>403200</v>
      </c>
      <c r="CD125" s="215">
        <f t="shared" si="106"/>
        <v>2016000000</v>
      </c>
      <c r="CE125" s="219">
        <f t="shared" si="106"/>
        <v>133056</v>
      </c>
      <c r="CF125" s="219">
        <f t="shared" si="87"/>
        <v>665280000</v>
      </c>
      <c r="CG125" s="241">
        <f t="shared" si="107"/>
        <v>475200</v>
      </c>
      <c r="CH125" s="241">
        <f t="shared" si="107"/>
        <v>2376000000</v>
      </c>
      <c r="CI125" s="241">
        <f t="shared" si="108"/>
        <v>0</v>
      </c>
      <c r="CJ125" s="241"/>
      <c r="CK125" s="241"/>
      <c r="CL125" s="241"/>
      <c r="CM125" s="241"/>
    </row>
    <row r="126" spans="1:91" ht="18" x14ac:dyDescent="0.35">
      <c r="A126" s="20" t="s">
        <v>11</v>
      </c>
      <c r="B126" s="20">
        <v>13010335</v>
      </c>
      <c r="C126" s="5" t="s">
        <v>260</v>
      </c>
      <c r="D126" s="6"/>
      <c r="E126" s="6">
        <v>12</v>
      </c>
      <c r="F126" s="6">
        <v>30</v>
      </c>
      <c r="G126" s="7">
        <v>195000</v>
      </c>
      <c r="H126" s="8">
        <f t="shared" si="88"/>
        <v>6500</v>
      </c>
      <c r="I126" s="12">
        <f t="shared" si="109"/>
        <v>7200</v>
      </c>
      <c r="J126" s="13">
        <f t="shared" si="110"/>
        <v>86400</v>
      </c>
      <c r="K126" s="14">
        <v>2592000</v>
      </c>
      <c r="L126" s="14">
        <f t="shared" si="55"/>
        <v>16848000000</v>
      </c>
      <c r="M126" s="218">
        <f t="shared" si="56"/>
        <v>2000</v>
      </c>
      <c r="N126" s="218">
        <f t="shared" si="56"/>
        <v>24000</v>
      </c>
      <c r="O126" s="230">
        <v>720000</v>
      </c>
      <c r="P126" s="17">
        <f t="shared" si="57"/>
        <v>4680000000</v>
      </c>
      <c r="Q126" s="237">
        <v>0.5</v>
      </c>
      <c r="R126" s="8">
        <f t="shared" si="58"/>
        <v>360000</v>
      </c>
      <c r="S126" s="212">
        <f t="shared" si="59"/>
        <v>1080000</v>
      </c>
      <c r="T126" s="212">
        <f t="shared" si="60"/>
        <v>7020000000</v>
      </c>
      <c r="U126" s="215">
        <v>36000</v>
      </c>
      <c r="V126" s="215">
        <f t="shared" si="61"/>
        <v>234000000</v>
      </c>
      <c r="W126" s="215">
        <f t="shared" si="89"/>
        <v>18000</v>
      </c>
      <c r="X126" s="215">
        <f t="shared" si="62"/>
        <v>117000000</v>
      </c>
      <c r="Y126" s="221">
        <v>50400.000000000007</v>
      </c>
      <c r="Z126" s="221">
        <f t="shared" si="63"/>
        <v>327600000.00000006</v>
      </c>
      <c r="AA126" s="221">
        <f t="shared" si="90"/>
        <v>25200.000000000004</v>
      </c>
      <c r="AB126" s="221">
        <f t="shared" si="64"/>
        <v>163800000.00000003</v>
      </c>
      <c r="AC126" s="215">
        <v>50400.000000000007</v>
      </c>
      <c r="AD126" s="215">
        <f t="shared" si="65"/>
        <v>327600000.00000006</v>
      </c>
      <c r="AE126" s="215">
        <f t="shared" si="91"/>
        <v>25200.000000000004</v>
      </c>
      <c r="AF126" s="215">
        <f t="shared" si="66"/>
        <v>163800000.00000003</v>
      </c>
      <c r="AG126" s="215">
        <f t="shared" si="92"/>
        <v>136800</v>
      </c>
      <c r="AH126" s="215">
        <f t="shared" si="92"/>
        <v>889200000.00000012</v>
      </c>
      <c r="AI126" s="215">
        <f t="shared" si="92"/>
        <v>68400</v>
      </c>
      <c r="AJ126" s="215">
        <f t="shared" si="67"/>
        <v>444600000.00000006</v>
      </c>
      <c r="AK126" s="214">
        <v>50400.000000000007</v>
      </c>
      <c r="AL126" s="215">
        <f t="shared" si="68"/>
        <v>327600000.00000006</v>
      </c>
      <c r="AM126" s="215">
        <f t="shared" si="93"/>
        <v>25200.000000000004</v>
      </c>
      <c r="AN126" s="215">
        <f t="shared" si="69"/>
        <v>163800000.00000003</v>
      </c>
      <c r="AO126" s="215">
        <v>57600</v>
      </c>
      <c r="AP126" s="215">
        <f t="shared" si="70"/>
        <v>374400000</v>
      </c>
      <c r="AQ126" s="215">
        <f t="shared" si="94"/>
        <v>28800</v>
      </c>
      <c r="AR126" s="215">
        <f t="shared" si="71"/>
        <v>187200000</v>
      </c>
      <c r="AS126" s="215">
        <v>43200</v>
      </c>
      <c r="AT126" s="215">
        <f t="shared" si="72"/>
        <v>280800000</v>
      </c>
      <c r="AU126" s="215">
        <f t="shared" si="95"/>
        <v>21600</v>
      </c>
      <c r="AV126" s="215">
        <f t="shared" si="73"/>
        <v>140400000</v>
      </c>
      <c r="AW126" s="215">
        <f t="shared" si="96"/>
        <v>151200</v>
      </c>
      <c r="AX126" s="215">
        <f t="shared" si="96"/>
        <v>982800000</v>
      </c>
      <c r="AY126" s="215">
        <f t="shared" si="96"/>
        <v>75600</v>
      </c>
      <c r="AZ126" s="215">
        <f t="shared" si="74"/>
        <v>491400000</v>
      </c>
      <c r="BA126" s="215">
        <v>79200</v>
      </c>
      <c r="BB126" s="215">
        <f t="shared" si="75"/>
        <v>514800000</v>
      </c>
      <c r="BC126" s="215">
        <f t="shared" si="97"/>
        <v>39600</v>
      </c>
      <c r="BD126" s="215">
        <f t="shared" si="76"/>
        <v>257400000</v>
      </c>
      <c r="BE126" s="214">
        <v>79200</v>
      </c>
      <c r="BF126" s="215">
        <f t="shared" si="77"/>
        <v>514800000</v>
      </c>
      <c r="BG126" s="215">
        <f t="shared" si="98"/>
        <v>39600</v>
      </c>
      <c r="BH126" s="215">
        <f t="shared" si="78"/>
        <v>257400000</v>
      </c>
      <c r="BI126" s="215">
        <v>72000</v>
      </c>
      <c r="BJ126" s="215">
        <f t="shared" si="79"/>
        <v>468000000</v>
      </c>
      <c r="BK126" s="215">
        <f t="shared" si="99"/>
        <v>36000</v>
      </c>
      <c r="BL126" s="215">
        <f t="shared" si="80"/>
        <v>234000000</v>
      </c>
      <c r="BM126" s="215">
        <f t="shared" si="100"/>
        <v>230400</v>
      </c>
      <c r="BN126" s="215">
        <f t="shared" si="100"/>
        <v>1497600000</v>
      </c>
      <c r="BO126" s="215">
        <f t="shared" si="101"/>
        <v>257475600</v>
      </c>
      <c r="BP126" s="215">
        <f t="shared" si="102"/>
        <v>748800000</v>
      </c>
      <c r="BQ126" s="215">
        <v>79200</v>
      </c>
      <c r="BR126" s="215">
        <f t="shared" si="81"/>
        <v>514800000</v>
      </c>
      <c r="BS126" s="215">
        <f t="shared" si="103"/>
        <v>39600</v>
      </c>
      <c r="BT126" s="215">
        <f t="shared" si="82"/>
        <v>257400000</v>
      </c>
      <c r="BU126" s="215">
        <v>72000</v>
      </c>
      <c r="BV126" s="215">
        <f t="shared" si="83"/>
        <v>468000000</v>
      </c>
      <c r="BW126" s="215">
        <f t="shared" si="104"/>
        <v>36000</v>
      </c>
      <c r="BX126" s="215">
        <f t="shared" si="84"/>
        <v>234000000</v>
      </c>
      <c r="BY126" s="215">
        <v>50400.000000000007</v>
      </c>
      <c r="BZ126" s="215">
        <f t="shared" si="85"/>
        <v>327600000.00000006</v>
      </c>
      <c r="CA126" s="215">
        <f t="shared" si="105"/>
        <v>25200.000000000004</v>
      </c>
      <c r="CB126" s="215">
        <f t="shared" si="86"/>
        <v>163800000.00000003</v>
      </c>
      <c r="CC126" s="215">
        <f t="shared" si="106"/>
        <v>201600</v>
      </c>
      <c r="CD126" s="215">
        <f t="shared" si="106"/>
        <v>1310400000</v>
      </c>
      <c r="CE126" s="219">
        <f t="shared" si="106"/>
        <v>100800</v>
      </c>
      <c r="CF126" s="219">
        <f t="shared" si="87"/>
        <v>655200000</v>
      </c>
      <c r="CG126" s="241">
        <f t="shared" si="107"/>
        <v>360000</v>
      </c>
      <c r="CH126" s="241">
        <f t="shared" si="107"/>
        <v>2340000000</v>
      </c>
      <c r="CI126" s="241">
        <f t="shared" si="108"/>
        <v>0</v>
      </c>
      <c r="CJ126" s="241"/>
      <c r="CK126" s="241"/>
      <c r="CL126" s="241"/>
      <c r="CM126" s="241"/>
    </row>
    <row r="127" spans="1:91" ht="18" x14ac:dyDescent="0.35">
      <c r="A127" s="20" t="s">
        <v>11</v>
      </c>
      <c r="B127" s="20">
        <v>13010338</v>
      </c>
      <c r="C127" s="5" t="s">
        <v>261</v>
      </c>
      <c r="D127" s="6"/>
      <c r="E127" s="6">
        <v>12</v>
      </c>
      <c r="F127" s="6">
        <v>100</v>
      </c>
      <c r="G127" s="7">
        <v>624000</v>
      </c>
      <c r="H127" s="8">
        <f t="shared" si="88"/>
        <v>6240</v>
      </c>
      <c r="I127" s="12">
        <f t="shared" si="109"/>
        <v>6000</v>
      </c>
      <c r="J127" s="13">
        <f t="shared" si="110"/>
        <v>72000</v>
      </c>
      <c r="K127" s="14">
        <v>7200000</v>
      </c>
      <c r="L127" s="14">
        <f t="shared" si="55"/>
        <v>44928000000</v>
      </c>
      <c r="M127" s="218">
        <f t="shared" si="56"/>
        <v>0</v>
      </c>
      <c r="N127" s="218">
        <f t="shared" si="56"/>
        <v>0</v>
      </c>
      <c r="O127" s="233">
        <v>0</v>
      </c>
      <c r="P127" s="17">
        <f t="shared" si="57"/>
        <v>0</v>
      </c>
      <c r="Q127" s="237">
        <v>0</v>
      </c>
      <c r="R127" s="8">
        <f t="shared" si="58"/>
        <v>0</v>
      </c>
      <c r="S127" s="212">
        <f t="shared" si="59"/>
        <v>0</v>
      </c>
      <c r="T127" s="212">
        <f t="shared" si="60"/>
        <v>0</v>
      </c>
      <c r="U127" s="215">
        <v>0</v>
      </c>
      <c r="V127" s="215">
        <f t="shared" si="61"/>
        <v>0</v>
      </c>
      <c r="W127" s="215">
        <f t="shared" si="89"/>
        <v>0</v>
      </c>
      <c r="X127" s="215">
        <f t="shared" si="62"/>
        <v>0</v>
      </c>
      <c r="Y127" s="221">
        <v>0</v>
      </c>
      <c r="Z127" s="221">
        <f t="shared" si="63"/>
        <v>0</v>
      </c>
      <c r="AA127" s="221">
        <f t="shared" si="90"/>
        <v>0</v>
      </c>
      <c r="AB127" s="221">
        <f t="shared" si="64"/>
        <v>0</v>
      </c>
      <c r="AC127" s="215">
        <v>0</v>
      </c>
      <c r="AD127" s="215">
        <f t="shared" si="65"/>
        <v>0</v>
      </c>
      <c r="AE127" s="215">
        <f t="shared" si="91"/>
        <v>0</v>
      </c>
      <c r="AF127" s="215">
        <f t="shared" si="66"/>
        <v>0</v>
      </c>
      <c r="AG127" s="215">
        <f t="shared" si="92"/>
        <v>0</v>
      </c>
      <c r="AH127" s="215">
        <f t="shared" si="92"/>
        <v>0</v>
      </c>
      <c r="AI127" s="215">
        <f t="shared" si="92"/>
        <v>0</v>
      </c>
      <c r="AJ127" s="215">
        <f t="shared" si="67"/>
        <v>0</v>
      </c>
      <c r="AK127" s="214">
        <v>0</v>
      </c>
      <c r="AL127" s="215">
        <f t="shared" si="68"/>
        <v>0</v>
      </c>
      <c r="AM127" s="215">
        <f t="shared" si="93"/>
        <v>0</v>
      </c>
      <c r="AN127" s="215">
        <f t="shared" si="69"/>
        <v>0</v>
      </c>
      <c r="AO127" s="215">
        <v>0</v>
      </c>
      <c r="AP127" s="215">
        <f t="shared" si="70"/>
        <v>0</v>
      </c>
      <c r="AQ127" s="215">
        <f t="shared" si="94"/>
        <v>0</v>
      </c>
      <c r="AR127" s="215">
        <f t="shared" si="71"/>
        <v>0</v>
      </c>
      <c r="AS127" s="215">
        <v>0</v>
      </c>
      <c r="AT127" s="215">
        <f t="shared" si="72"/>
        <v>0</v>
      </c>
      <c r="AU127" s="215">
        <f t="shared" si="95"/>
        <v>0</v>
      </c>
      <c r="AV127" s="215">
        <f t="shared" si="73"/>
        <v>0</v>
      </c>
      <c r="AW127" s="215">
        <f t="shared" si="96"/>
        <v>0</v>
      </c>
      <c r="AX127" s="215">
        <f t="shared" si="96"/>
        <v>0</v>
      </c>
      <c r="AY127" s="215">
        <f t="shared" si="96"/>
        <v>0</v>
      </c>
      <c r="AZ127" s="215">
        <f t="shared" si="74"/>
        <v>0</v>
      </c>
      <c r="BA127" s="215">
        <v>0</v>
      </c>
      <c r="BB127" s="215">
        <f t="shared" si="75"/>
        <v>0</v>
      </c>
      <c r="BC127" s="215">
        <f t="shared" si="97"/>
        <v>0</v>
      </c>
      <c r="BD127" s="215">
        <f t="shared" si="76"/>
        <v>0</v>
      </c>
      <c r="BE127" s="214">
        <v>0</v>
      </c>
      <c r="BF127" s="215">
        <f t="shared" si="77"/>
        <v>0</v>
      </c>
      <c r="BG127" s="215">
        <f t="shared" si="98"/>
        <v>0</v>
      </c>
      <c r="BH127" s="215">
        <f t="shared" si="78"/>
        <v>0</v>
      </c>
      <c r="BI127" s="215">
        <v>0</v>
      </c>
      <c r="BJ127" s="215">
        <f t="shared" si="79"/>
        <v>0</v>
      </c>
      <c r="BK127" s="215">
        <f t="shared" si="99"/>
        <v>0</v>
      </c>
      <c r="BL127" s="215">
        <f t="shared" si="80"/>
        <v>0</v>
      </c>
      <c r="BM127" s="215">
        <f t="shared" si="100"/>
        <v>0</v>
      </c>
      <c r="BN127" s="215">
        <f t="shared" si="100"/>
        <v>0</v>
      </c>
      <c r="BO127" s="215">
        <f t="shared" si="101"/>
        <v>0</v>
      </c>
      <c r="BP127" s="215">
        <f t="shared" si="102"/>
        <v>0</v>
      </c>
      <c r="BQ127" s="215">
        <v>0</v>
      </c>
      <c r="BR127" s="215">
        <f t="shared" si="81"/>
        <v>0</v>
      </c>
      <c r="BS127" s="215">
        <f t="shared" si="103"/>
        <v>0</v>
      </c>
      <c r="BT127" s="215">
        <f t="shared" si="82"/>
        <v>0</v>
      </c>
      <c r="BU127" s="215">
        <v>0</v>
      </c>
      <c r="BV127" s="215">
        <f t="shared" si="83"/>
        <v>0</v>
      </c>
      <c r="BW127" s="215">
        <f t="shared" si="104"/>
        <v>0</v>
      </c>
      <c r="BX127" s="215">
        <f t="shared" si="84"/>
        <v>0</v>
      </c>
      <c r="BY127" s="215">
        <v>0</v>
      </c>
      <c r="BZ127" s="215">
        <f t="shared" si="85"/>
        <v>0</v>
      </c>
      <c r="CA127" s="215">
        <f t="shared" si="105"/>
        <v>0</v>
      </c>
      <c r="CB127" s="215">
        <f t="shared" si="86"/>
        <v>0</v>
      </c>
      <c r="CC127" s="215">
        <f t="shared" si="106"/>
        <v>0</v>
      </c>
      <c r="CD127" s="215">
        <f t="shared" si="106"/>
        <v>0</v>
      </c>
      <c r="CE127" s="219">
        <f t="shared" si="106"/>
        <v>0</v>
      </c>
      <c r="CF127" s="219">
        <f t="shared" si="87"/>
        <v>0</v>
      </c>
      <c r="CG127" s="241">
        <f t="shared" si="107"/>
        <v>0</v>
      </c>
      <c r="CH127" s="241">
        <f t="shared" si="107"/>
        <v>0</v>
      </c>
      <c r="CI127" s="241">
        <f t="shared" si="108"/>
        <v>0</v>
      </c>
      <c r="CJ127" s="241"/>
      <c r="CK127" s="241"/>
      <c r="CL127" s="241"/>
      <c r="CM127" s="241"/>
    </row>
    <row r="128" spans="1:91" ht="18" x14ac:dyDescent="0.35">
      <c r="A128" s="20" t="s">
        <v>11</v>
      </c>
      <c r="B128" s="20">
        <v>13010331</v>
      </c>
      <c r="C128" s="5" t="s">
        <v>262</v>
      </c>
      <c r="D128" s="6"/>
      <c r="E128" s="6">
        <v>12</v>
      </c>
      <c r="F128" s="6">
        <v>30</v>
      </c>
      <c r="G128" s="7">
        <v>189180</v>
      </c>
      <c r="H128" s="8">
        <f t="shared" si="88"/>
        <v>6306</v>
      </c>
      <c r="I128" s="12">
        <f t="shared" si="109"/>
        <v>1440</v>
      </c>
      <c r="J128" s="13">
        <f t="shared" si="110"/>
        <v>17280</v>
      </c>
      <c r="K128" s="14">
        <v>518400</v>
      </c>
      <c r="L128" s="14">
        <f t="shared" si="55"/>
        <v>3269030400</v>
      </c>
      <c r="M128" s="218">
        <f t="shared" si="56"/>
        <v>1000</v>
      </c>
      <c r="N128" s="218">
        <f t="shared" si="56"/>
        <v>12000</v>
      </c>
      <c r="O128" s="230">
        <v>360000</v>
      </c>
      <c r="P128" s="17">
        <f t="shared" si="57"/>
        <v>2270160000</v>
      </c>
      <c r="Q128" s="237">
        <v>0.2</v>
      </c>
      <c r="R128" s="8">
        <f t="shared" si="58"/>
        <v>72000</v>
      </c>
      <c r="S128" s="212">
        <f t="shared" si="59"/>
        <v>432000</v>
      </c>
      <c r="T128" s="212">
        <f t="shared" si="60"/>
        <v>2724192000</v>
      </c>
      <c r="U128" s="215">
        <v>18000</v>
      </c>
      <c r="V128" s="215">
        <f t="shared" si="61"/>
        <v>113508000</v>
      </c>
      <c r="W128" s="215">
        <f t="shared" si="89"/>
        <v>3600</v>
      </c>
      <c r="X128" s="215">
        <f t="shared" si="62"/>
        <v>22701600</v>
      </c>
      <c r="Y128" s="221">
        <v>25200.000000000004</v>
      </c>
      <c r="Z128" s="221">
        <f t="shared" si="63"/>
        <v>158911200.00000003</v>
      </c>
      <c r="AA128" s="221">
        <f t="shared" si="90"/>
        <v>5040.0000000000009</v>
      </c>
      <c r="AB128" s="221">
        <f t="shared" si="64"/>
        <v>31782240.000000007</v>
      </c>
      <c r="AC128" s="215">
        <v>25200.000000000004</v>
      </c>
      <c r="AD128" s="215">
        <f t="shared" si="65"/>
        <v>158911200.00000003</v>
      </c>
      <c r="AE128" s="215">
        <f t="shared" si="91"/>
        <v>5040.0000000000009</v>
      </c>
      <c r="AF128" s="215">
        <f t="shared" si="66"/>
        <v>31782240.000000007</v>
      </c>
      <c r="AG128" s="215">
        <f t="shared" si="92"/>
        <v>68400</v>
      </c>
      <c r="AH128" s="215">
        <f t="shared" si="92"/>
        <v>431330400.00000006</v>
      </c>
      <c r="AI128" s="215">
        <f t="shared" si="92"/>
        <v>13680.000000000002</v>
      </c>
      <c r="AJ128" s="215">
        <f t="shared" si="67"/>
        <v>86266080.000000015</v>
      </c>
      <c r="AK128" s="214">
        <v>25200.000000000004</v>
      </c>
      <c r="AL128" s="215">
        <f t="shared" si="68"/>
        <v>158911200.00000003</v>
      </c>
      <c r="AM128" s="215">
        <f t="shared" si="93"/>
        <v>5040.0000000000009</v>
      </c>
      <c r="AN128" s="215">
        <f t="shared" si="69"/>
        <v>31782240.000000007</v>
      </c>
      <c r="AO128" s="215">
        <v>28800</v>
      </c>
      <c r="AP128" s="215">
        <f t="shared" si="70"/>
        <v>181612800</v>
      </c>
      <c r="AQ128" s="215">
        <f t="shared" si="94"/>
        <v>5760</v>
      </c>
      <c r="AR128" s="215">
        <f t="shared" si="71"/>
        <v>36322560</v>
      </c>
      <c r="AS128" s="215">
        <v>21600</v>
      </c>
      <c r="AT128" s="215">
        <f t="shared" si="72"/>
        <v>136209600</v>
      </c>
      <c r="AU128" s="215">
        <f t="shared" si="95"/>
        <v>4320</v>
      </c>
      <c r="AV128" s="215">
        <f t="shared" si="73"/>
        <v>27241920</v>
      </c>
      <c r="AW128" s="215">
        <f t="shared" si="96"/>
        <v>75600</v>
      </c>
      <c r="AX128" s="215">
        <f t="shared" si="96"/>
        <v>476733600</v>
      </c>
      <c r="AY128" s="215">
        <f t="shared" si="96"/>
        <v>15120</v>
      </c>
      <c r="AZ128" s="215">
        <f t="shared" si="74"/>
        <v>95346720</v>
      </c>
      <c r="BA128" s="215">
        <v>39600</v>
      </c>
      <c r="BB128" s="215">
        <f t="shared" si="75"/>
        <v>249717600</v>
      </c>
      <c r="BC128" s="215">
        <f t="shared" si="97"/>
        <v>7920</v>
      </c>
      <c r="BD128" s="215">
        <f t="shared" si="76"/>
        <v>49943520</v>
      </c>
      <c r="BE128" s="214">
        <v>39600</v>
      </c>
      <c r="BF128" s="215">
        <f t="shared" si="77"/>
        <v>249717600</v>
      </c>
      <c r="BG128" s="215">
        <f t="shared" si="98"/>
        <v>7920</v>
      </c>
      <c r="BH128" s="215">
        <f t="shared" si="78"/>
        <v>49943520</v>
      </c>
      <c r="BI128" s="215">
        <v>36000</v>
      </c>
      <c r="BJ128" s="215">
        <f t="shared" si="79"/>
        <v>227016000</v>
      </c>
      <c r="BK128" s="215">
        <f t="shared" si="99"/>
        <v>7200</v>
      </c>
      <c r="BL128" s="215">
        <f t="shared" si="80"/>
        <v>45403200</v>
      </c>
      <c r="BM128" s="215">
        <f t="shared" si="100"/>
        <v>115200</v>
      </c>
      <c r="BN128" s="215">
        <f t="shared" si="100"/>
        <v>726451200</v>
      </c>
      <c r="BO128" s="215">
        <f t="shared" si="101"/>
        <v>49958640</v>
      </c>
      <c r="BP128" s="215">
        <f t="shared" si="102"/>
        <v>145290240</v>
      </c>
      <c r="BQ128" s="215">
        <v>39600</v>
      </c>
      <c r="BR128" s="215">
        <f t="shared" si="81"/>
        <v>249717600</v>
      </c>
      <c r="BS128" s="215">
        <f t="shared" si="103"/>
        <v>7920</v>
      </c>
      <c r="BT128" s="215">
        <f t="shared" si="82"/>
        <v>49943520</v>
      </c>
      <c r="BU128" s="215">
        <v>36000</v>
      </c>
      <c r="BV128" s="215">
        <f t="shared" si="83"/>
        <v>227016000</v>
      </c>
      <c r="BW128" s="215">
        <f t="shared" si="104"/>
        <v>7200</v>
      </c>
      <c r="BX128" s="215">
        <f t="shared" si="84"/>
        <v>45403200</v>
      </c>
      <c r="BY128" s="215">
        <v>25200.000000000004</v>
      </c>
      <c r="BZ128" s="215">
        <f t="shared" si="85"/>
        <v>158911200.00000003</v>
      </c>
      <c r="CA128" s="215">
        <f t="shared" si="105"/>
        <v>5040.0000000000009</v>
      </c>
      <c r="CB128" s="215">
        <f t="shared" si="86"/>
        <v>31782240.000000007</v>
      </c>
      <c r="CC128" s="215">
        <f t="shared" si="106"/>
        <v>100800</v>
      </c>
      <c r="CD128" s="215">
        <f t="shared" si="106"/>
        <v>635644800</v>
      </c>
      <c r="CE128" s="219">
        <f t="shared" si="106"/>
        <v>20160</v>
      </c>
      <c r="CF128" s="219">
        <f t="shared" si="87"/>
        <v>127128960</v>
      </c>
      <c r="CG128" s="241">
        <f t="shared" si="107"/>
        <v>72000</v>
      </c>
      <c r="CH128" s="241">
        <f t="shared" si="107"/>
        <v>454032000</v>
      </c>
      <c r="CI128" s="241">
        <f t="shared" si="108"/>
        <v>0</v>
      </c>
      <c r="CJ128" s="241"/>
      <c r="CK128" s="241"/>
      <c r="CL128" s="241"/>
      <c r="CM128" s="241"/>
    </row>
    <row r="129" spans="1:91" ht="18" x14ac:dyDescent="0.35">
      <c r="A129" s="20" t="s">
        <v>11</v>
      </c>
      <c r="B129" s="20">
        <v>13010330</v>
      </c>
      <c r="C129" s="5" t="s">
        <v>263</v>
      </c>
      <c r="D129" s="6"/>
      <c r="E129" s="6">
        <v>12</v>
      </c>
      <c r="F129" s="6">
        <v>30</v>
      </c>
      <c r="G129" s="7">
        <v>174630</v>
      </c>
      <c r="H129" s="8">
        <f t="shared" si="88"/>
        <v>5821</v>
      </c>
      <c r="I129" s="12">
        <f t="shared" si="109"/>
        <v>1440</v>
      </c>
      <c r="J129" s="13">
        <f t="shared" si="110"/>
        <v>17280</v>
      </c>
      <c r="K129" s="14">
        <v>518400</v>
      </c>
      <c r="L129" s="14">
        <f t="shared" si="55"/>
        <v>3017606400</v>
      </c>
      <c r="M129" s="218">
        <f t="shared" si="56"/>
        <v>500</v>
      </c>
      <c r="N129" s="218">
        <f t="shared" si="56"/>
        <v>6000</v>
      </c>
      <c r="O129" s="230">
        <v>180000</v>
      </c>
      <c r="P129" s="17">
        <f t="shared" si="57"/>
        <v>1047780000</v>
      </c>
      <c r="Q129" s="237">
        <v>0.2</v>
      </c>
      <c r="R129" s="8">
        <f t="shared" si="58"/>
        <v>36000</v>
      </c>
      <c r="S129" s="212">
        <f t="shared" si="59"/>
        <v>216000</v>
      </c>
      <c r="T129" s="212">
        <f t="shared" si="60"/>
        <v>1257336000</v>
      </c>
      <c r="U129" s="215">
        <v>9000</v>
      </c>
      <c r="V129" s="215">
        <f t="shared" si="61"/>
        <v>52389000</v>
      </c>
      <c r="W129" s="215">
        <f t="shared" si="89"/>
        <v>1800</v>
      </c>
      <c r="X129" s="215">
        <f t="shared" si="62"/>
        <v>10477800</v>
      </c>
      <c r="Y129" s="221">
        <v>12600.000000000002</v>
      </c>
      <c r="Z129" s="221">
        <f t="shared" si="63"/>
        <v>73344600.000000015</v>
      </c>
      <c r="AA129" s="221">
        <f t="shared" si="90"/>
        <v>2520.0000000000005</v>
      </c>
      <c r="AB129" s="221">
        <f t="shared" si="64"/>
        <v>14668920.000000002</v>
      </c>
      <c r="AC129" s="215">
        <v>12600.000000000002</v>
      </c>
      <c r="AD129" s="215">
        <f t="shared" si="65"/>
        <v>73344600.000000015</v>
      </c>
      <c r="AE129" s="215">
        <f t="shared" si="91"/>
        <v>2520.0000000000005</v>
      </c>
      <c r="AF129" s="215">
        <f t="shared" si="66"/>
        <v>14668920.000000002</v>
      </c>
      <c r="AG129" s="215">
        <f t="shared" si="92"/>
        <v>34200</v>
      </c>
      <c r="AH129" s="215">
        <f t="shared" si="92"/>
        <v>199078200.00000003</v>
      </c>
      <c r="AI129" s="215">
        <f t="shared" si="92"/>
        <v>6840.0000000000009</v>
      </c>
      <c r="AJ129" s="215">
        <f t="shared" si="67"/>
        <v>39815640</v>
      </c>
      <c r="AK129" s="214">
        <v>12600.000000000002</v>
      </c>
      <c r="AL129" s="215">
        <f t="shared" si="68"/>
        <v>73344600.000000015</v>
      </c>
      <c r="AM129" s="215">
        <f t="shared" si="93"/>
        <v>2520.0000000000005</v>
      </c>
      <c r="AN129" s="215">
        <f t="shared" si="69"/>
        <v>14668920.000000002</v>
      </c>
      <c r="AO129" s="215">
        <v>14400</v>
      </c>
      <c r="AP129" s="215">
        <f t="shared" si="70"/>
        <v>83822400</v>
      </c>
      <c r="AQ129" s="215">
        <f t="shared" si="94"/>
        <v>2880</v>
      </c>
      <c r="AR129" s="215">
        <f t="shared" si="71"/>
        <v>16764480</v>
      </c>
      <c r="AS129" s="215">
        <v>10800</v>
      </c>
      <c r="AT129" s="215">
        <f t="shared" si="72"/>
        <v>62866800</v>
      </c>
      <c r="AU129" s="215">
        <f t="shared" si="95"/>
        <v>2160</v>
      </c>
      <c r="AV129" s="215">
        <f t="shared" si="73"/>
        <v>12573360</v>
      </c>
      <c r="AW129" s="215">
        <f t="shared" si="96"/>
        <v>37800</v>
      </c>
      <c r="AX129" s="215">
        <f t="shared" si="96"/>
        <v>220033800</v>
      </c>
      <c r="AY129" s="215">
        <f t="shared" si="96"/>
        <v>7560</v>
      </c>
      <c r="AZ129" s="215">
        <f t="shared" si="74"/>
        <v>44006760</v>
      </c>
      <c r="BA129" s="215">
        <v>19800</v>
      </c>
      <c r="BB129" s="215">
        <f t="shared" si="75"/>
        <v>115255800</v>
      </c>
      <c r="BC129" s="215">
        <f t="shared" si="97"/>
        <v>3960</v>
      </c>
      <c r="BD129" s="215">
        <f t="shared" si="76"/>
        <v>23051160</v>
      </c>
      <c r="BE129" s="214">
        <v>19800</v>
      </c>
      <c r="BF129" s="215">
        <f t="shared" si="77"/>
        <v>115255800</v>
      </c>
      <c r="BG129" s="215">
        <f t="shared" si="98"/>
        <v>3960</v>
      </c>
      <c r="BH129" s="215">
        <f t="shared" si="78"/>
        <v>23051160</v>
      </c>
      <c r="BI129" s="215">
        <v>18000</v>
      </c>
      <c r="BJ129" s="215">
        <f t="shared" si="79"/>
        <v>104778000</v>
      </c>
      <c r="BK129" s="215">
        <f t="shared" si="99"/>
        <v>3600</v>
      </c>
      <c r="BL129" s="215">
        <f t="shared" si="80"/>
        <v>20955600</v>
      </c>
      <c r="BM129" s="215">
        <f t="shared" si="100"/>
        <v>57600</v>
      </c>
      <c r="BN129" s="215">
        <f t="shared" si="100"/>
        <v>335289600</v>
      </c>
      <c r="BO129" s="215">
        <f t="shared" si="101"/>
        <v>23058720</v>
      </c>
      <c r="BP129" s="215">
        <f t="shared" si="102"/>
        <v>67057920</v>
      </c>
      <c r="BQ129" s="215">
        <v>19800</v>
      </c>
      <c r="BR129" s="215">
        <f t="shared" si="81"/>
        <v>115255800</v>
      </c>
      <c r="BS129" s="215">
        <f t="shared" si="103"/>
        <v>3960</v>
      </c>
      <c r="BT129" s="215">
        <f t="shared" si="82"/>
        <v>23051160</v>
      </c>
      <c r="BU129" s="215">
        <v>18000</v>
      </c>
      <c r="BV129" s="215">
        <f t="shared" si="83"/>
        <v>104778000</v>
      </c>
      <c r="BW129" s="215">
        <f t="shared" si="104"/>
        <v>3600</v>
      </c>
      <c r="BX129" s="215">
        <f t="shared" si="84"/>
        <v>20955600</v>
      </c>
      <c r="BY129" s="215">
        <v>12600.000000000002</v>
      </c>
      <c r="BZ129" s="215">
        <f t="shared" si="85"/>
        <v>73344600.000000015</v>
      </c>
      <c r="CA129" s="215">
        <f t="shared" si="105"/>
        <v>2520.0000000000005</v>
      </c>
      <c r="CB129" s="215">
        <f t="shared" si="86"/>
        <v>14668920.000000002</v>
      </c>
      <c r="CC129" s="215">
        <f t="shared" si="106"/>
        <v>50400</v>
      </c>
      <c r="CD129" s="215">
        <f t="shared" si="106"/>
        <v>293378400</v>
      </c>
      <c r="CE129" s="219">
        <f t="shared" si="106"/>
        <v>10080</v>
      </c>
      <c r="CF129" s="219">
        <f t="shared" si="87"/>
        <v>58675680</v>
      </c>
      <c r="CG129" s="241">
        <f t="shared" si="107"/>
        <v>36000</v>
      </c>
      <c r="CH129" s="241">
        <f t="shared" si="107"/>
        <v>209556000</v>
      </c>
      <c r="CI129" s="241">
        <f t="shared" si="108"/>
        <v>0</v>
      </c>
      <c r="CJ129" s="241"/>
      <c r="CK129" s="241"/>
      <c r="CL129" s="241"/>
      <c r="CM129" s="241"/>
    </row>
    <row r="130" spans="1:91" ht="18" x14ac:dyDescent="0.35">
      <c r="A130" s="20" t="s">
        <v>11</v>
      </c>
      <c r="B130" s="20">
        <v>13010328</v>
      </c>
      <c r="C130" s="5" t="s">
        <v>264</v>
      </c>
      <c r="D130" s="6"/>
      <c r="E130" s="6">
        <v>12</v>
      </c>
      <c r="F130" s="6">
        <v>30</v>
      </c>
      <c r="G130" s="7">
        <v>238110</v>
      </c>
      <c r="H130" s="8">
        <f t="shared" si="88"/>
        <v>7937</v>
      </c>
      <c r="I130" s="12">
        <f t="shared" si="109"/>
        <v>1440</v>
      </c>
      <c r="J130" s="13">
        <f t="shared" si="110"/>
        <v>17280</v>
      </c>
      <c r="K130" s="14">
        <v>518400</v>
      </c>
      <c r="L130" s="14">
        <f t="shared" ref="L130:L153" si="111">K130*H130</f>
        <v>4114540800</v>
      </c>
      <c r="M130" s="218">
        <f t="shared" ref="M130:N193" si="112">N130/E130</f>
        <v>500</v>
      </c>
      <c r="N130" s="218">
        <f t="shared" si="112"/>
        <v>6000</v>
      </c>
      <c r="O130" s="230">
        <v>180000</v>
      </c>
      <c r="P130" s="17">
        <f t="shared" ref="P130:P193" si="113">O130*H130</f>
        <v>1428660000</v>
      </c>
      <c r="Q130" s="237">
        <v>0.2</v>
      </c>
      <c r="R130" s="8">
        <f t="shared" ref="R130:R193" si="114">Q130*O130</f>
        <v>36000</v>
      </c>
      <c r="S130" s="212">
        <f t="shared" ref="S130:S193" si="115">R130+O130</f>
        <v>216000</v>
      </c>
      <c r="T130" s="212">
        <f t="shared" ref="T130:T193" si="116">S130*H130</f>
        <v>1714392000</v>
      </c>
      <c r="U130" s="215">
        <v>9000</v>
      </c>
      <c r="V130" s="215">
        <f t="shared" ref="V130:V193" si="117">U130*H130</f>
        <v>71433000</v>
      </c>
      <c r="W130" s="215">
        <f t="shared" si="89"/>
        <v>1800</v>
      </c>
      <c r="X130" s="215">
        <f t="shared" ref="X130:X193" si="118">W130*H130</f>
        <v>14286600</v>
      </c>
      <c r="Y130" s="221">
        <v>12600.000000000002</v>
      </c>
      <c r="Z130" s="221">
        <f t="shared" ref="Z130:Z193" si="119">Y130*H130</f>
        <v>100006200.00000001</v>
      </c>
      <c r="AA130" s="221">
        <f t="shared" si="90"/>
        <v>2520.0000000000005</v>
      </c>
      <c r="AB130" s="221">
        <f t="shared" ref="AB130:AB193" si="120">AA130*H130</f>
        <v>20001240.000000004</v>
      </c>
      <c r="AC130" s="215">
        <v>12600.000000000002</v>
      </c>
      <c r="AD130" s="215">
        <f t="shared" ref="AD130:AD193" si="121">AC130*H130</f>
        <v>100006200.00000001</v>
      </c>
      <c r="AE130" s="215">
        <f t="shared" si="91"/>
        <v>2520.0000000000005</v>
      </c>
      <c r="AF130" s="215">
        <f t="shared" ref="AF130:AF193" si="122">AE130*H130</f>
        <v>20001240.000000004</v>
      </c>
      <c r="AG130" s="215">
        <f t="shared" si="92"/>
        <v>34200</v>
      </c>
      <c r="AH130" s="215">
        <f t="shared" si="92"/>
        <v>271445400</v>
      </c>
      <c r="AI130" s="215">
        <f t="shared" si="92"/>
        <v>6840.0000000000009</v>
      </c>
      <c r="AJ130" s="215">
        <f t="shared" si="92"/>
        <v>54289080.000000007</v>
      </c>
      <c r="AK130" s="214">
        <v>12600.000000000002</v>
      </c>
      <c r="AL130" s="215">
        <f t="shared" ref="AL130:AL193" si="123">AK130*H130</f>
        <v>100006200.00000001</v>
      </c>
      <c r="AM130" s="215">
        <f t="shared" si="93"/>
        <v>2520.0000000000005</v>
      </c>
      <c r="AN130" s="215">
        <f t="shared" ref="AN130:AN193" si="124">AM130*H130</f>
        <v>20001240.000000004</v>
      </c>
      <c r="AO130" s="215">
        <v>14400</v>
      </c>
      <c r="AP130" s="215">
        <f t="shared" ref="AP130:AP193" si="125">AO130*H130</f>
        <v>114292800</v>
      </c>
      <c r="AQ130" s="215">
        <f t="shared" si="94"/>
        <v>2880</v>
      </c>
      <c r="AR130" s="215">
        <f t="shared" ref="AR130:AR193" si="126">AQ130*H130</f>
        <v>22858560</v>
      </c>
      <c r="AS130" s="215">
        <v>10800</v>
      </c>
      <c r="AT130" s="215">
        <f t="shared" ref="AT130:AT193" si="127">AS130*H130</f>
        <v>85719600</v>
      </c>
      <c r="AU130" s="215">
        <f t="shared" si="95"/>
        <v>2160</v>
      </c>
      <c r="AV130" s="215">
        <f t="shared" ref="AV130:AV193" si="128">AU130*H130</f>
        <v>17143920</v>
      </c>
      <c r="AW130" s="215">
        <f t="shared" si="96"/>
        <v>37800</v>
      </c>
      <c r="AX130" s="215">
        <f t="shared" si="96"/>
        <v>300018600</v>
      </c>
      <c r="AY130" s="215">
        <f t="shared" si="96"/>
        <v>7560</v>
      </c>
      <c r="AZ130" s="215">
        <f t="shared" si="96"/>
        <v>60003720</v>
      </c>
      <c r="BA130" s="215">
        <v>19800</v>
      </c>
      <c r="BB130" s="215">
        <f t="shared" ref="BB130:BB193" si="129">BA130*H130</f>
        <v>157152600</v>
      </c>
      <c r="BC130" s="215">
        <f t="shared" si="97"/>
        <v>3960</v>
      </c>
      <c r="BD130" s="215">
        <f t="shared" ref="BD130:BD193" si="130">BC130*H130</f>
        <v>31430520</v>
      </c>
      <c r="BE130" s="214">
        <v>19800</v>
      </c>
      <c r="BF130" s="215">
        <f t="shared" ref="BF130:BF193" si="131">BE130*H130</f>
        <v>157152600</v>
      </c>
      <c r="BG130" s="215">
        <f t="shared" si="98"/>
        <v>3960</v>
      </c>
      <c r="BH130" s="215">
        <f t="shared" ref="BH130:BH193" si="132">BG130*H130</f>
        <v>31430520</v>
      </c>
      <c r="BI130" s="215">
        <v>18000</v>
      </c>
      <c r="BJ130" s="215">
        <f t="shared" ref="BJ130:BJ193" si="133">BI130*H130</f>
        <v>142866000</v>
      </c>
      <c r="BK130" s="215">
        <f t="shared" si="99"/>
        <v>3600</v>
      </c>
      <c r="BL130" s="215">
        <f t="shared" ref="BL130:BL193" si="134">BK130*H130</f>
        <v>28573200</v>
      </c>
      <c r="BM130" s="215">
        <f t="shared" si="100"/>
        <v>57600</v>
      </c>
      <c r="BN130" s="215">
        <f t="shared" si="100"/>
        <v>457171200</v>
      </c>
      <c r="BO130" s="215">
        <f t="shared" si="101"/>
        <v>31438080</v>
      </c>
      <c r="BP130" s="215">
        <f t="shared" si="102"/>
        <v>91434240</v>
      </c>
      <c r="BQ130" s="215">
        <v>19800</v>
      </c>
      <c r="BR130" s="215">
        <f t="shared" ref="BR130:BR193" si="135">BQ130*H130</f>
        <v>157152600</v>
      </c>
      <c r="BS130" s="215">
        <f t="shared" si="103"/>
        <v>3960</v>
      </c>
      <c r="BT130" s="215">
        <f t="shared" ref="BT130:BT193" si="136">BS130*H130</f>
        <v>31430520</v>
      </c>
      <c r="BU130" s="215">
        <v>18000</v>
      </c>
      <c r="BV130" s="215">
        <f t="shared" ref="BV130:BV193" si="137">BU130*H130</f>
        <v>142866000</v>
      </c>
      <c r="BW130" s="215">
        <f t="shared" si="104"/>
        <v>3600</v>
      </c>
      <c r="BX130" s="215">
        <f t="shared" ref="BX130:BX193" si="138">BW130*H130</f>
        <v>28573200</v>
      </c>
      <c r="BY130" s="215">
        <v>12600.000000000002</v>
      </c>
      <c r="BZ130" s="215">
        <f t="shared" ref="BZ130:BZ193" si="139">BY130*H130</f>
        <v>100006200.00000001</v>
      </c>
      <c r="CA130" s="215">
        <f t="shared" si="105"/>
        <v>2520.0000000000005</v>
      </c>
      <c r="CB130" s="215">
        <f t="shared" ref="CB130:CB193" si="140">CA130*H130</f>
        <v>20001240.000000004</v>
      </c>
      <c r="CC130" s="215">
        <f t="shared" si="106"/>
        <v>50400</v>
      </c>
      <c r="CD130" s="215">
        <f t="shared" si="106"/>
        <v>400024800</v>
      </c>
      <c r="CE130" s="219">
        <f t="shared" si="106"/>
        <v>10080</v>
      </c>
      <c r="CF130" s="219">
        <f t="shared" si="106"/>
        <v>80004960</v>
      </c>
      <c r="CG130" s="241">
        <f t="shared" si="107"/>
        <v>36000</v>
      </c>
      <c r="CH130" s="241">
        <f t="shared" si="107"/>
        <v>285732000</v>
      </c>
      <c r="CI130" s="241">
        <f t="shared" si="108"/>
        <v>0</v>
      </c>
      <c r="CJ130" s="241"/>
      <c r="CK130" s="241"/>
      <c r="CL130" s="241"/>
      <c r="CM130" s="241"/>
    </row>
    <row r="131" spans="1:91" ht="18.75" customHeight="1" x14ac:dyDescent="0.35">
      <c r="A131" s="20" t="s">
        <v>11</v>
      </c>
      <c r="B131" s="20">
        <v>13010329</v>
      </c>
      <c r="C131" s="5" t="s">
        <v>265</v>
      </c>
      <c r="D131" s="6"/>
      <c r="E131" s="6">
        <v>12</v>
      </c>
      <c r="F131" s="6">
        <v>30</v>
      </c>
      <c r="G131" s="7">
        <v>213150</v>
      </c>
      <c r="H131" s="8">
        <f t="shared" ref="H131:H194" si="141">G131/F131</f>
        <v>7105</v>
      </c>
      <c r="I131" s="12">
        <f t="shared" si="109"/>
        <v>1440</v>
      </c>
      <c r="J131" s="13">
        <f t="shared" si="110"/>
        <v>17280</v>
      </c>
      <c r="K131" s="14">
        <v>518400</v>
      </c>
      <c r="L131" s="14">
        <f t="shared" si="111"/>
        <v>3683232000</v>
      </c>
      <c r="M131" s="218">
        <f t="shared" si="112"/>
        <v>500</v>
      </c>
      <c r="N131" s="218">
        <f t="shared" si="112"/>
        <v>6000</v>
      </c>
      <c r="O131" s="230">
        <v>180000</v>
      </c>
      <c r="P131" s="17">
        <f t="shared" si="113"/>
        <v>1278900000</v>
      </c>
      <c r="Q131" s="237">
        <v>0.2</v>
      </c>
      <c r="R131" s="8">
        <f t="shared" si="114"/>
        <v>36000</v>
      </c>
      <c r="S131" s="212">
        <f t="shared" si="115"/>
        <v>216000</v>
      </c>
      <c r="T131" s="212">
        <f t="shared" si="116"/>
        <v>1534680000</v>
      </c>
      <c r="U131" s="215">
        <v>9000</v>
      </c>
      <c r="V131" s="215">
        <f t="shared" si="117"/>
        <v>63945000</v>
      </c>
      <c r="W131" s="215">
        <f t="shared" ref="W131:W195" si="142">U131*Q131</f>
        <v>1800</v>
      </c>
      <c r="X131" s="215">
        <f t="shared" si="118"/>
        <v>12789000</v>
      </c>
      <c r="Y131" s="221">
        <v>12600.000000000002</v>
      </c>
      <c r="Z131" s="221">
        <f t="shared" si="119"/>
        <v>89523000.000000015</v>
      </c>
      <c r="AA131" s="221">
        <f t="shared" ref="AA131:AA195" si="143">Y131*Q131</f>
        <v>2520.0000000000005</v>
      </c>
      <c r="AB131" s="221">
        <f t="shared" si="120"/>
        <v>17904600.000000004</v>
      </c>
      <c r="AC131" s="215">
        <v>12600.000000000002</v>
      </c>
      <c r="AD131" s="215">
        <f t="shared" si="121"/>
        <v>89523000.000000015</v>
      </c>
      <c r="AE131" s="215">
        <f t="shared" ref="AE131:AE195" si="144">AC131*Q131</f>
        <v>2520.0000000000005</v>
      </c>
      <c r="AF131" s="215">
        <f t="shared" si="122"/>
        <v>17904600.000000004</v>
      </c>
      <c r="AG131" s="215">
        <f t="shared" ref="AG131:AJ194" si="145">AC131+Y131+U131</f>
        <v>34200</v>
      </c>
      <c r="AH131" s="215">
        <f t="shared" si="145"/>
        <v>242991000.00000003</v>
      </c>
      <c r="AI131" s="215">
        <f t="shared" si="145"/>
        <v>6840.0000000000009</v>
      </c>
      <c r="AJ131" s="215">
        <f t="shared" si="145"/>
        <v>48598200.000000007</v>
      </c>
      <c r="AK131" s="214">
        <v>12600.000000000002</v>
      </c>
      <c r="AL131" s="215">
        <f t="shared" si="123"/>
        <v>89523000.000000015</v>
      </c>
      <c r="AM131" s="215">
        <f t="shared" ref="AM131:AM194" si="146">AK131*Q131</f>
        <v>2520.0000000000005</v>
      </c>
      <c r="AN131" s="215">
        <f t="shared" si="124"/>
        <v>17904600.000000004</v>
      </c>
      <c r="AO131" s="215">
        <v>14400</v>
      </c>
      <c r="AP131" s="215">
        <f t="shared" si="125"/>
        <v>102312000</v>
      </c>
      <c r="AQ131" s="215">
        <f t="shared" ref="AQ131:AQ194" si="147">AO131*Q131</f>
        <v>2880</v>
      </c>
      <c r="AR131" s="215">
        <f t="shared" si="126"/>
        <v>20462400</v>
      </c>
      <c r="AS131" s="215">
        <v>10800</v>
      </c>
      <c r="AT131" s="215">
        <f t="shared" si="127"/>
        <v>76734000</v>
      </c>
      <c r="AU131" s="215">
        <f t="shared" ref="AU131:AU194" si="148">AS131*Q131</f>
        <v>2160</v>
      </c>
      <c r="AV131" s="215">
        <f t="shared" si="128"/>
        <v>15346800</v>
      </c>
      <c r="AW131" s="215">
        <f t="shared" ref="AW131:AZ194" si="149">AS131+AO131+AK131</f>
        <v>37800</v>
      </c>
      <c r="AX131" s="215">
        <f t="shared" si="149"/>
        <v>268569000</v>
      </c>
      <c r="AY131" s="215">
        <f t="shared" si="149"/>
        <v>7560</v>
      </c>
      <c r="AZ131" s="215">
        <f t="shared" si="149"/>
        <v>53713800</v>
      </c>
      <c r="BA131" s="215">
        <v>19800</v>
      </c>
      <c r="BB131" s="215">
        <f t="shared" si="129"/>
        <v>140679000</v>
      </c>
      <c r="BC131" s="215">
        <f t="shared" ref="BC131:BC194" si="150">BA131*Q131</f>
        <v>3960</v>
      </c>
      <c r="BD131" s="215">
        <f t="shared" si="130"/>
        <v>28135800</v>
      </c>
      <c r="BE131" s="214">
        <v>19800</v>
      </c>
      <c r="BF131" s="215">
        <f t="shared" si="131"/>
        <v>140679000</v>
      </c>
      <c r="BG131" s="215">
        <f t="shared" ref="BG131:BG194" si="151">BE131*Q131</f>
        <v>3960</v>
      </c>
      <c r="BH131" s="215">
        <f t="shared" si="132"/>
        <v>28135800</v>
      </c>
      <c r="BI131" s="215">
        <v>18000</v>
      </c>
      <c r="BJ131" s="215">
        <f t="shared" si="133"/>
        <v>127890000</v>
      </c>
      <c r="BK131" s="215">
        <f t="shared" ref="BK131:BK194" si="152">BI131*Q131</f>
        <v>3600</v>
      </c>
      <c r="BL131" s="215">
        <f t="shared" si="134"/>
        <v>25578000</v>
      </c>
      <c r="BM131" s="215">
        <f t="shared" ref="BM131:BN194" si="153">BI131+BE131+BA131</f>
        <v>57600</v>
      </c>
      <c r="BN131" s="215">
        <f t="shared" si="153"/>
        <v>409248000</v>
      </c>
      <c r="BO131" s="215">
        <f t="shared" ref="BO131:BO194" si="154">BK131+BH131+BC131</f>
        <v>28143360</v>
      </c>
      <c r="BP131" s="215">
        <f t="shared" ref="BP131:BP194" si="155">BL131+BH131+BD131</f>
        <v>81849600</v>
      </c>
      <c r="BQ131" s="215">
        <v>19800</v>
      </c>
      <c r="BR131" s="215">
        <f t="shared" si="135"/>
        <v>140679000</v>
      </c>
      <c r="BS131" s="215">
        <f t="shared" ref="BS131:BS194" si="156">BQ131*Q131</f>
        <v>3960</v>
      </c>
      <c r="BT131" s="215">
        <f t="shared" si="136"/>
        <v>28135800</v>
      </c>
      <c r="BU131" s="215">
        <v>18000</v>
      </c>
      <c r="BV131" s="215">
        <f t="shared" si="137"/>
        <v>127890000</v>
      </c>
      <c r="BW131" s="215">
        <f t="shared" ref="BW131:BW194" si="157">BU131*Q131</f>
        <v>3600</v>
      </c>
      <c r="BX131" s="215">
        <f t="shared" si="138"/>
        <v>25578000</v>
      </c>
      <c r="BY131" s="215">
        <v>12600.000000000002</v>
      </c>
      <c r="BZ131" s="215">
        <f t="shared" si="139"/>
        <v>89523000.000000015</v>
      </c>
      <c r="CA131" s="215">
        <f t="shared" ref="CA131:CA195" si="158">BY131*Q131</f>
        <v>2520.0000000000005</v>
      </c>
      <c r="CB131" s="215">
        <f t="shared" si="140"/>
        <v>17904600.000000004</v>
      </c>
      <c r="CC131" s="215">
        <f t="shared" ref="CC131:CF195" si="159">BY131+BU131+BQ131</f>
        <v>50400</v>
      </c>
      <c r="CD131" s="215">
        <f t="shared" si="159"/>
        <v>358092000</v>
      </c>
      <c r="CE131" s="219">
        <f t="shared" si="159"/>
        <v>10080</v>
      </c>
      <c r="CF131" s="219">
        <f t="shared" si="159"/>
        <v>71618400</v>
      </c>
      <c r="CG131" s="241">
        <f t="shared" ref="CG131:CH194" si="160">CA131+BW131+BS131+BK131+BG131+BC131+AU131+AQ131+AM131+AE131+AA131+W131</f>
        <v>36000</v>
      </c>
      <c r="CH131" s="241">
        <f t="shared" si="160"/>
        <v>255780000</v>
      </c>
      <c r="CI131" s="241">
        <f t="shared" ref="CI131:CI194" si="161">CG131-R131</f>
        <v>0</v>
      </c>
      <c r="CJ131" s="241"/>
      <c r="CK131" s="241"/>
      <c r="CL131" s="241"/>
      <c r="CM131" s="241"/>
    </row>
    <row r="132" spans="1:91" ht="18" x14ac:dyDescent="0.35">
      <c r="A132" s="20" t="s">
        <v>11</v>
      </c>
      <c r="B132" s="20">
        <v>13010340</v>
      </c>
      <c r="C132" s="91" t="s">
        <v>257</v>
      </c>
      <c r="D132" s="6" t="s">
        <v>52</v>
      </c>
      <c r="E132" s="6">
        <v>12</v>
      </c>
      <c r="F132" s="6">
        <v>20</v>
      </c>
      <c r="G132" s="7">
        <v>506000</v>
      </c>
      <c r="H132" s="8">
        <f t="shared" si="141"/>
        <v>25300</v>
      </c>
      <c r="I132" s="12">
        <f t="shared" si="109"/>
        <v>2160</v>
      </c>
      <c r="J132" s="13">
        <f t="shared" si="110"/>
        <v>25920</v>
      </c>
      <c r="K132" s="14">
        <v>518400</v>
      </c>
      <c r="L132" s="14">
        <f t="shared" si="111"/>
        <v>13115520000</v>
      </c>
      <c r="M132" s="218">
        <f t="shared" si="112"/>
        <v>0</v>
      </c>
      <c r="N132" s="218">
        <f t="shared" si="112"/>
        <v>0</v>
      </c>
      <c r="O132" s="233">
        <v>0</v>
      </c>
      <c r="P132" s="17">
        <f t="shared" si="113"/>
        <v>0</v>
      </c>
      <c r="Q132" s="237">
        <v>0</v>
      </c>
      <c r="R132" s="8">
        <f t="shared" si="114"/>
        <v>0</v>
      </c>
      <c r="S132" s="212">
        <f t="shared" si="115"/>
        <v>0</v>
      </c>
      <c r="T132" s="212">
        <f t="shared" si="116"/>
        <v>0</v>
      </c>
      <c r="U132" s="215">
        <v>0</v>
      </c>
      <c r="V132" s="215">
        <f t="shared" si="117"/>
        <v>0</v>
      </c>
      <c r="W132" s="215">
        <f t="shared" si="142"/>
        <v>0</v>
      </c>
      <c r="X132" s="215">
        <f t="shared" si="118"/>
        <v>0</v>
      </c>
      <c r="Y132" s="221">
        <v>0</v>
      </c>
      <c r="Z132" s="221">
        <f t="shared" si="119"/>
        <v>0</v>
      </c>
      <c r="AA132" s="221">
        <f t="shared" si="143"/>
        <v>0</v>
      </c>
      <c r="AB132" s="221">
        <f t="shared" si="120"/>
        <v>0</v>
      </c>
      <c r="AC132" s="215">
        <v>0</v>
      </c>
      <c r="AD132" s="215">
        <f t="shared" si="121"/>
        <v>0</v>
      </c>
      <c r="AE132" s="215">
        <f t="shared" si="144"/>
        <v>0</v>
      </c>
      <c r="AF132" s="215">
        <f t="shared" si="122"/>
        <v>0</v>
      </c>
      <c r="AG132" s="215">
        <f t="shared" si="145"/>
        <v>0</v>
      </c>
      <c r="AH132" s="215">
        <f t="shared" si="145"/>
        <v>0</v>
      </c>
      <c r="AI132" s="215">
        <f t="shared" si="145"/>
        <v>0</v>
      </c>
      <c r="AJ132" s="215">
        <f t="shared" si="145"/>
        <v>0</v>
      </c>
      <c r="AK132" s="214">
        <v>0</v>
      </c>
      <c r="AL132" s="215">
        <f t="shared" si="123"/>
        <v>0</v>
      </c>
      <c r="AM132" s="215">
        <f t="shared" si="146"/>
        <v>0</v>
      </c>
      <c r="AN132" s="215">
        <f t="shared" si="124"/>
        <v>0</v>
      </c>
      <c r="AO132" s="215">
        <v>0</v>
      </c>
      <c r="AP132" s="215">
        <f t="shared" si="125"/>
        <v>0</v>
      </c>
      <c r="AQ132" s="215">
        <f t="shared" si="147"/>
        <v>0</v>
      </c>
      <c r="AR132" s="215">
        <f t="shared" si="126"/>
        <v>0</v>
      </c>
      <c r="AS132" s="215">
        <v>0</v>
      </c>
      <c r="AT132" s="215">
        <f t="shared" si="127"/>
        <v>0</v>
      </c>
      <c r="AU132" s="215">
        <f t="shared" si="148"/>
        <v>0</v>
      </c>
      <c r="AV132" s="215">
        <f t="shared" si="128"/>
        <v>0</v>
      </c>
      <c r="AW132" s="215">
        <f t="shared" si="149"/>
        <v>0</v>
      </c>
      <c r="AX132" s="215">
        <f t="shared" si="149"/>
        <v>0</v>
      </c>
      <c r="AY132" s="215">
        <f t="shared" si="149"/>
        <v>0</v>
      </c>
      <c r="AZ132" s="215">
        <f t="shared" si="149"/>
        <v>0</v>
      </c>
      <c r="BA132" s="215">
        <v>0</v>
      </c>
      <c r="BB132" s="215">
        <f t="shared" si="129"/>
        <v>0</v>
      </c>
      <c r="BC132" s="215">
        <f t="shared" si="150"/>
        <v>0</v>
      </c>
      <c r="BD132" s="215">
        <f t="shared" si="130"/>
        <v>0</v>
      </c>
      <c r="BE132" s="214">
        <v>0</v>
      </c>
      <c r="BF132" s="215">
        <f t="shared" si="131"/>
        <v>0</v>
      </c>
      <c r="BG132" s="215">
        <f t="shared" si="151"/>
        <v>0</v>
      </c>
      <c r="BH132" s="215">
        <f t="shared" si="132"/>
        <v>0</v>
      </c>
      <c r="BI132" s="215">
        <v>0</v>
      </c>
      <c r="BJ132" s="215">
        <f t="shared" si="133"/>
        <v>0</v>
      </c>
      <c r="BK132" s="215">
        <f t="shared" si="152"/>
        <v>0</v>
      </c>
      <c r="BL132" s="215">
        <f t="shared" si="134"/>
        <v>0</v>
      </c>
      <c r="BM132" s="215">
        <f t="shared" si="153"/>
        <v>0</v>
      </c>
      <c r="BN132" s="215">
        <f t="shared" si="153"/>
        <v>0</v>
      </c>
      <c r="BO132" s="215">
        <f t="shared" si="154"/>
        <v>0</v>
      </c>
      <c r="BP132" s="215">
        <f t="shared" si="155"/>
        <v>0</v>
      </c>
      <c r="BQ132" s="215">
        <v>0</v>
      </c>
      <c r="BR132" s="215">
        <f t="shared" si="135"/>
        <v>0</v>
      </c>
      <c r="BS132" s="215">
        <f t="shared" si="156"/>
        <v>0</v>
      </c>
      <c r="BT132" s="215">
        <f t="shared" si="136"/>
        <v>0</v>
      </c>
      <c r="BU132" s="215">
        <v>0</v>
      </c>
      <c r="BV132" s="215">
        <f t="shared" si="137"/>
        <v>0</v>
      </c>
      <c r="BW132" s="215">
        <f t="shared" si="157"/>
        <v>0</v>
      </c>
      <c r="BX132" s="215">
        <f t="shared" si="138"/>
        <v>0</v>
      </c>
      <c r="BY132" s="215">
        <v>0</v>
      </c>
      <c r="BZ132" s="215">
        <f t="shared" si="139"/>
        <v>0</v>
      </c>
      <c r="CA132" s="215">
        <f t="shared" si="158"/>
        <v>0</v>
      </c>
      <c r="CB132" s="215">
        <f t="shared" si="140"/>
        <v>0</v>
      </c>
      <c r="CC132" s="215">
        <f t="shared" si="159"/>
        <v>0</v>
      </c>
      <c r="CD132" s="215">
        <f t="shared" si="159"/>
        <v>0</v>
      </c>
      <c r="CE132" s="219">
        <f t="shared" si="159"/>
        <v>0</v>
      </c>
      <c r="CF132" s="219">
        <f t="shared" si="159"/>
        <v>0</v>
      </c>
      <c r="CG132" s="241">
        <f t="shared" si="160"/>
        <v>0</v>
      </c>
      <c r="CH132" s="241">
        <f t="shared" si="160"/>
        <v>0</v>
      </c>
      <c r="CI132" s="241">
        <f t="shared" si="161"/>
        <v>0</v>
      </c>
      <c r="CJ132" s="241"/>
      <c r="CK132" s="241"/>
      <c r="CL132" s="241"/>
      <c r="CM132" s="241"/>
    </row>
    <row r="133" spans="1:91" ht="18" x14ac:dyDescent="0.35">
      <c r="A133" s="20" t="s">
        <v>11</v>
      </c>
      <c r="B133" s="20">
        <v>13010244</v>
      </c>
      <c r="C133" s="5" t="s">
        <v>266</v>
      </c>
      <c r="D133" s="6"/>
      <c r="E133" s="6">
        <v>12</v>
      </c>
      <c r="F133" s="6">
        <v>30</v>
      </c>
      <c r="G133" s="7">
        <v>566250</v>
      </c>
      <c r="H133" s="8">
        <f t="shared" si="141"/>
        <v>18875</v>
      </c>
      <c r="I133" s="12">
        <f t="shared" si="109"/>
        <v>5400</v>
      </c>
      <c r="J133" s="13">
        <f t="shared" si="110"/>
        <v>64800</v>
      </c>
      <c r="K133" s="14">
        <v>1944000</v>
      </c>
      <c r="L133" s="14">
        <f t="shared" si="111"/>
        <v>36693000000</v>
      </c>
      <c r="M133" s="218">
        <f t="shared" si="112"/>
        <v>3000</v>
      </c>
      <c r="N133" s="218">
        <f t="shared" si="112"/>
        <v>36000</v>
      </c>
      <c r="O133" s="230">
        <v>1080000</v>
      </c>
      <c r="P133" s="17">
        <f t="shared" si="113"/>
        <v>20385000000</v>
      </c>
      <c r="Q133" s="237">
        <v>1</v>
      </c>
      <c r="R133" s="8">
        <f t="shared" si="114"/>
        <v>1080000</v>
      </c>
      <c r="S133" s="212">
        <f t="shared" si="115"/>
        <v>2160000</v>
      </c>
      <c r="T133" s="212">
        <f t="shared" si="116"/>
        <v>40770000000</v>
      </c>
      <c r="U133" s="215">
        <v>54000</v>
      </c>
      <c r="V133" s="215">
        <f t="shared" si="117"/>
        <v>1019250000</v>
      </c>
      <c r="W133" s="215">
        <f t="shared" si="142"/>
        <v>54000</v>
      </c>
      <c r="X133" s="215">
        <f t="shared" si="118"/>
        <v>1019250000</v>
      </c>
      <c r="Y133" s="221">
        <v>75600</v>
      </c>
      <c r="Z133" s="221">
        <f t="shared" si="119"/>
        <v>1426950000</v>
      </c>
      <c r="AA133" s="221">
        <f t="shared" si="143"/>
        <v>75600</v>
      </c>
      <c r="AB133" s="221">
        <f t="shared" si="120"/>
        <v>1426950000</v>
      </c>
      <c r="AC133" s="215">
        <v>75600</v>
      </c>
      <c r="AD133" s="215">
        <f t="shared" si="121"/>
        <v>1426950000</v>
      </c>
      <c r="AE133" s="215">
        <f t="shared" si="144"/>
        <v>75600</v>
      </c>
      <c r="AF133" s="215">
        <f t="shared" si="122"/>
        <v>1426950000</v>
      </c>
      <c r="AG133" s="215">
        <f t="shared" si="145"/>
        <v>205200</v>
      </c>
      <c r="AH133" s="215">
        <f t="shared" si="145"/>
        <v>3873150000</v>
      </c>
      <c r="AI133" s="215">
        <f t="shared" si="145"/>
        <v>205200</v>
      </c>
      <c r="AJ133" s="215">
        <f t="shared" si="145"/>
        <v>3873150000</v>
      </c>
      <c r="AK133" s="214">
        <v>75600</v>
      </c>
      <c r="AL133" s="215">
        <f t="shared" si="123"/>
        <v>1426950000</v>
      </c>
      <c r="AM133" s="215">
        <f t="shared" si="146"/>
        <v>75600</v>
      </c>
      <c r="AN133" s="215">
        <f t="shared" si="124"/>
        <v>1426950000</v>
      </c>
      <c r="AO133" s="215">
        <v>86400</v>
      </c>
      <c r="AP133" s="215">
        <f t="shared" si="125"/>
        <v>1630800000</v>
      </c>
      <c r="AQ133" s="215">
        <f t="shared" si="147"/>
        <v>86400</v>
      </c>
      <c r="AR133" s="215">
        <f t="shared" si="126"/>
        <v>1630800000</v>
      </c>
      <c r="AS133" s="215">
        <v>64800</v>
      </c>
      <c r="AT133" s="215">
        <f t="shared" si="127"/>
        <v>1223100000</v>
      </c>
      <c r="AU133" s="215">
        <f t="shared" si="148"/>
        <v>64800</v>
      </c>
      <c r="AV133" s="215">
        <f t="shared" si="128"/>
        <v>1223100000</v>
      </c>
      <c r="AW133" s="215">
        <f t="shared" si="149"/>
        <v>226800</v>
      </c>
      <c r="AX133" s="215">
        <f t="shared" si="149"/>
        <v>4280850000</v>
      </c>
      <c r="AY133" s="215">
        <f t="shared" si="149"/>
        <v>226800</v>
      </c>
      <c r="AZ133" s="215">
        <f t="shared" si="149"/>
        <v>4280850000</v>
      </c>
      <c r="BA133" s="215">
        <v>118800</v>
      </c>
      <c r="BB133" s="215">
        <f t="shared" si="129"/>
        <v>2242350000</v>
      </c>
      <c r="BC133" s="215">
        <f t="shared" si="150"/>
        <v>118800</v>
      </c>
      <c r="BD133" s="215">
        <f t="shared" si="130"/>
        <v>2242350000</v>
      </c>
      <c r="BE133" s="214">
        <v>118800</v>
      </c>
      <c r="BF133" s="215">
        <f t="shared" si="131"/>
        <v>2242350000</v>
      </c>
      <c r="BG133" s="215">
        <f t="shared" si="151"/>
        <v>118800</v>
      </c>
      <c r="BH133" s="215">
        <f t="shared" si="132"/>
        <v>2242350000</v>
      </c>
      <c r="BI133" s="215">
        <v>108000</v>
      </c>
      <c r="BJ133" s="215">
        <f t="shared" si="133"/>
        <v>2038500000</v>
      </c>
      <c r="BK133" s="215">
        <f t="shared" si="152"/>
        <v>108000</v>
      </c>
      <c r="BL133" s="215">
        <f t="shared" si="134"/>
        <v>2038500000</v>
      </c>
      <c r="BM133" s="215">
        <f t="shared" si="153"/>
        <v>345600</v>
      </c>
      <c r="BN133" s="215">
        <f t="shared" si="153"/>
        <v>6523200000</v>
      </c>
      <c r="BO133" s="215">
        <f t="shared" si="154"/>
        <v>2242576800</v>
      </c>
      <c r="BP133" s="215">
        <f t="shared" si="155"/>
        <v>6523200000</v>
      </c>
      <c r="BQ133" s="215">
        <v>118800</v>
      </c>
      <c r="BR133" s="215">
        <f t="shared" si="135"/>
        <v>2242350000</v>
      </c>
      <c r="BS133" s="215">
        <f t="shared" si="156"/>
        <v>118800</v>
      </c>
      <c r="BT133" s="215">
        <f t="shared" si="136"/>
        <v>2242350000</v>
      </c>
      <c r="BU133" s="215">
        <v>108000</v>
      </c>
      <c r="BV133" s="215">
        <f t="shared" si="137"/>
        <v>2038500000</v>
      </c>
      <c r="BW133" s="215">
        <f t="shared" si="157"/>
        <v>108000</v>
      </c>
      <c r="BX133" s="215">
        <f t="shared" si="138"/>
        <v>2038500000</v>
      </c>
      <c r="BY133" s="215">
        <v>75600</v>
      </c>
      <c r="BZ133" s="215">
        <f t="shared" si="139"/>
        <v>1426950000</v>
      </c>
      <c r="CA133" s="215">
        <f t="shared" si="158"/>
        <v>75600</v>
      </c>
      <c r="CB133" s="215">
        <f t="shared" si="140"/>
        <v>1426950000</v>
      </c>
      <c r="CC133" s="215">
        <f t="shared" si="159"/>
        <v>302400</v>
      </c>
      <c r="CD133" s="215">
        <f t="shared" si="159"/>
        <v>5707800000</v>
      </c>
      <c r="CE133" s="219">
        <f t="shared" si="159"/>
        <v>302400</v>
      </c>
      <c r="CF133" s="219">
        <f t="shared" si="159"/>
        <v>5707800000</v>
      </c>
      <c r="CG133" s="241">
        <f t="shared" si="160"/>
        <v>1080000</v>
      </c>
      <c r="CH133" s="241">
        <f t="shared" si="160"/>
        <v>20385000000</v>
      </c>
      <c r="CI133" s="241">
        <f t="shared" si="161"/>
        <v>0</v>
      </c>
      <c r="CJ133" s="241"/>
      <c r="CK133" s="241"/>
      <c r="CL133" s="241"/>
      <c r="CM133" s="241"/>
    </row>
    <row r="134" spans="1:91" ht="18" x14ac:dyDescent="0.35">
      <c r="A134" s="20" t="s">
        <v>11</v>
      </c>
      <c r="B134" s="20">
        <v>13010332</v>
      </c>
      <c r="C134" s="5" t="s">
        <v>267</v>
      </c>
      <c r="D134" s="6" t="s">
        <v>425</v>
      </c>
      <c r="E134" s="6">
        <v>12</v>
      </c>
      <c r="F134" s="6">
        <v>30</v>
      </c>
      <c r="G134" s="7">
        <v>1443180</v>
      </c>
      <c r="H134" s="8">
        <f t="shared" si="141"/>
        <v>48106</v>
      </c>
      <c r="I134" s="12">
        <f t="shared" si="109"/>
        <v>8640</v>
      </c>
      <c r="J134" s="13">
        <f t="shared" si="110"/>
        <v>103680</v>
      </c>
      <c r="K134" s="14">
        <v>3110400</v>
      </c>
      <c r="L134" s="14">
        <f t="shared" si="111"/>
        <v>149628902400</v>
      </c>
      <c r="M134" s="218">
        <f t="shared" si="112"/>
        <v>3500</v>
      </c>
      <c r="N134" s="218">
        <f t="shared" si="112"/>
        <v>42000</v>
      </c>
      <c r="O134" s="230">
        <v>1260000</v>
      </c>
      <c r="P134" s="17">
        <f t="shared" si="113"/>
        <v>60613560000</v>
      </c>
      <c r="Q134" s="237">
        <v>1</v>
      </c>
      <c r="R134" s="8">
        <f t="shared" si="114"/>
        <v>1260000</v>
      </c>
      <c r="S134" s="212">
        <f t="shared" si="115"/>
        <v>2520000</v>
      </c>
      <c r="T134" s="212">
        <f t="shared" si="116"/>
        <v>121227120000</v>
      </c>
      <c r="U134" s="215">
        <v>63000</v>
      </c>
      <c r="V134" s="215">
        <f t="shared" si="117"/>
        <v>3030678000</v>
      </c>
      <c r="W134" s="215">
        <f t="shared" si="142"/>
        <v>63000</v>
      </c>
      <c r="X134" s="215">
        <f t="shared" si="118"/>
        <v>3030678000</v>
      </c>
      <c r="Y134" s="221">
        <v>88200.000000000015</v>
      </c>
      <c r="Z134" s="221">
        <f t="shared" si="119"/>
        <v>4242949200.0000005</v>
      </c>
      <c r="AA134" s="221">
        <f t="shared" si="143"/>
        <v>88200.000000000015</v>
      </c>
      <c r="AB134" s="221">
        <f t="shared" si="120"/>
        <v>4242949200.0000005</v>
      </c>
      <c r="AC134" s="215">
        <v>88200.000000000015</v>
      </c>
      <c r="AD134" s="215">
        <f t="shared" si="121"/>
        <v>4242949200.0000005</v>
      </c>
      <c r="AE134" s="215">
        <f t="shared" si="144"/>
        <v>88200.000000000015</v>
      </c>
      <c r="AF134" s="215">
        <f t="shared" si="122"/>
        <v>4242949200.0000005</v>
      </c>
      <c r="AG134" s="215">
        <f t="shared" si="145"/>
        <v>239400.00000000003</v>
      </c>
      <c r="AH134" s="215">
        <f t="shared" si="145"/>
        <v>11516576400</v>
      </c>
      <c r="AI134" s="215">
        <f t="shared" si="145"/>
        <v>239400.00000000003</v>
      </c>
      <c r="AJ134" s="215">
        <f t="shared" si="145"/>
        <v>11516576400</v>
      </c>
      <c r="AK134" s="214">
        <v>88200.000000000015</v>
      </c>
      <c r="AL134" s="215">
        <f t="shared" si="123"/>
        <v>4242949200.0000005</v>
      </c>
      <c r="AM134" s="215">
        <f t="shared" si="146"/>
        <v>88200.000000000015</v>
      </c>
      <c r="AN134" s="215">
        <f t="shared" si="124"/>
        <v>4242949200.0000005</v>
      </c>
      <c r="AO134" s="215">
        <v>100800</v>
      </c>
      <c r="AP134" s="215">
        <f t="shared" si="125"/>
        <v>4849084800</v>
      </c>
      <c r="AQ134" s="215">
        <f t="shared" si="147"/>
        <v>100800</v>
      </c>
      <c r="AR134" s="215">
        <f t="shared" si="126"/>
        <v>4849084800</v>
      </c>
      <c r="AS134" s="215">
        <v>75600</v>
      </c>
      <c r="AT134" s="215">
        <f t="shared" si="127"/>
        <v>3636813600</v>
      </c>
      <c r="AU134" s="215">
        <f t="shared" si="148"/>
        <v>75600</v>
      </c>
      <c r="AV134" s="215">
        <f t="shared" si="128"/>
        <v>3636813600</v>
      </c>
      <c r="AW134" s="215">
        <f t="shared" si="149"/>
        <v>264600</v>
      </c>
      <c r="AX134" s="215">
        <f t="shared" si="149"/>
        <v>12728847600</v>
      </c>
      <c r="AY134" s="215">
        <f t="shared" si="149"/>
        <v>264600</v>
      </c>
      <c r="AZ134" s="215">
        <f t="shared" si="149"/>
        <v>12728847600</v>
      </c>
      <c r="BA134" s="215">
        <v>138600</v>
      </c>
      <c r="BB134" s="215">
        <f t="shared" si="129"/>
        <v>6667491600</v>
      </c>
      <c r="BC134" s="215">
        <f t="shared" si="150"/>
        <v>138600</v>
      </c>
      <c r="BD134" s="215">
        <f t="shared" si="130"/>
        <v>6667491600</v>
      </c>
      <c r="BE134" s="214">
        <v>138600</v>
      </c>
      <c r="BF134" s="215">
        <f t="shared" si="131"/>
        <v>6667491600</v>
      </c>
      <c r="BG134" s="215">
        <f t="shared" si="151"/>
        <v>138600</v>
      </c>
      <c r="BH134" s="215">
        <f t="shared" si="132"/>
        <v>6667491600</v>
      </c>
      <c r="BI134" s="215">
        <v>126000</v>
      </c>
      <c r="BJ134" s="215">
        <f t="shared" si="133"/>
        <v>6061356000</v>
      </c>
      <c r="BK134" s="215">
        <f t="shared" si="152"/>
        <v>126000</v>
      </c>
      <c r="BL134" s="215">
        <f t="shared" si="134"/>
        <v>6061356000</v>
      </c>
      <c r="BM134" s="215">
        <f t="shared" si="153"/>
        <v>403200</v>
      </c>
      <c r="BN134" s="215">
        <f t="shared" si="153"/>
        <v>19396339200</v>
      </c>
      <c r="BO134" s="215">
        <f t="shared" si="154"/>
        <v>6667756200</v>
      </c>
      <c r="BP134" s="215">
        <f t="shared" si="155"/>
        <v>19396339200</v>
      </c>
      <c r="BQ134" s="215">
        <v>138600</v>
      </c>
      <c r="BR134" s="215">
        <f t="shared" si="135"/>
        <v>6667491600</v>
      </c>
      <c r="BS134" s="215">
        <f t="shared" si="156"/>
        <v>138600</v>
      </c>
      <c r="BT134" s="215">
        <f t="shared" si="136"/>
        <v>6667491600</v>
      </c>
      <c r="BU134" s="215">
        <v>126000</v>
      </c>
      <c r="BV134" s="215">
        <f t="shared" si="137"/>
        <v>6061356000</v>
      </c>
      <c r="BW134" s="215">
        <f t="shared" si="157"/>
        <v>126000</v>
      </c>
      <c r="BX134" s="215">
        <f t="shared" si="138"/>
        <v>6061356000</v>
      </c>
      <c r="BY134" s="215">
        <v>88200.000000000015</v>
      </c>
      <c r="BZ134" s="215">
        <f t="shared" si="139"/>
        <v>4242949200.0000005</v>
      </c>
      <c r="CA134" s="215">
        <f t="shared" si="158"/>
        <v>88200.000000000015</v>
      </c>
      <c r="CB134" s="215">
        <f t="shared" si="140"/>
        <v>4242949200.0000005</v>
      </c>
      <c r="CC134" s="215">
        <f t="shared" si="159"/>
        <v>352800</v>
      </c>
      <c r="CD134" s="215">
        <f t="shared" si="159"/>
        <v>16971796800</v>
      </c>
      <c r="CE134" s="219">
        <f t="shared" si="159"/>
        <v>352800</v>
      </c>
      <c r="CF134" s="219">
        <f t="shared" si="159"/>
        <v>16971796800</v>
      </c>
      <c r="CG134" s="241">
        <f t="shared" si="160"/>
        <v>1260000</v>
      </c>
      <c r="CH134" s="241">
        <f t="shared" si="160"/>
        <v>60613560000</v>
      </c>
      <c r="CI134" s="241">
        <f t="shared" si="161"/>
        <v>0</v>
      </c>
      <c r="CJ134" s="241"/>
      <c r="CK134" s="241"/>
      <c r="CL134" s="241"/>
      <c r="CM134" s="241"/>
    </row>
    <row r="135" spans="1:91" ht="18" x14ac:dyDescent="0.35">
      <c r="A135" s="20" t="s">
        <v>11</v>
      </c>
      <c r="B135" s="20">
        <v>13010333</v>
      </c>
      <c r="C135" s="5" t="s">
        <v>268</v>
      </c>
      <c r="D135" s="6" t="s">
        <v>425</v>
      </c>
      <c r="E135" s="6">
        <v>12</v>
      </c>
      <c r="F135" s="6">
        <v>30</v>
      </c>
      <c r="G135" s="7">
        <v>2463270</v>
      </c>
      <c r="H135" s="8">
        <f t="shared" si="141"/>
        <v>82109</v>
      </c>
      <c r="I135" s="12">
        <f t="shared" si="109"/>
        <v>3000</v>
      </c>
      <c r="J135" s="13">
        <f t="shared" si="110"/>
        <v>36000</v>
      </c>
      <c r="K135" s="14">
        <v>1080000</v>
      </c>
      <c r="L135" s="14">
        <f t="shared" si="111"/>
        <v>88677720000</v>
      </c>
      <c r="M135" s="218">
        <f t="shared" si="112"/>
        <v>2000</v>
      </c>
      <c r="N135" s="218">
        <f t="shared" si="112"/>
        <v>24000</v>
      </c>
      <c r="O135" s="230">
        <v>720000</v>
      </c>
      <c r="P135" s="17">
        <f t="shared" si="113"/>
        <v>59118480000</v>
      </c>
      <c r="Q135" s="237">
        <v>1</v>
      </c>
      <c r="R135" s="8">
        <f t="shared" si="114"/>
        <v>720000</v>
      </c>
      <c r="S135" s="212">
        <f t="shared" si="115"/>
        <v>1440000</v>
      </c>
      <c r="T135" s="212">
        <f t="shared" si="116"/>
        <v>118236960000</v>
      </c>
      <c r="U135" s="215">
        <v>36000</v>
      </c>
      <c r="V135" s="215">
        <f t="shared" si="117"/>
        <v>2955924000</v>
      </c>
      <c r="W135" s="215">
        <f t="shared" si="142"/>
        <v>36000</v>
      </c>
      <c r="X135" s="215">
        <f t="shared" si="118"/>
        <v>2955924000</v>
      </c>
      <c r="Y135" s="221">
        <v>50400.000000000007</v>
      </c>
      <c r="Z135" s="221">
        <f t="shared" si="119"/>
        <v>4138293600.0000005</v>
      </c>
      <c r="AA135" s="221">
        <f t="shared" si="143"/>
        <v>50400.000000000007</v>
      </c>
      <c r="AB135" s="221">
        <f t="shared" si="120"/>
        <v>4138293600.0000005</v>
      </c>
      <c r="AC135" s="215">
        <v>50400.000000000007</v>
      </c>
      <c r="AD135" s="215">
        <f t="shared" si="121"/>
        <v>4138293600.0000005</v>
      </c>
      <c r="AE135" s="215">
        <f t="shared" si="144"/>
        <v>50400.000000000007</v>
      </c>
      <c r="AF135" s="215">
        <f t="shared" si="122"/>
        <v>4138293600.0000005</v>
      </c>
      <c r="AG135" s="215">
        <f t="shared" si="145"/>
        <v>136800</v>
      </c>
      <c r="AH135" s="215">
        <f t="shared" si="145"/>
        <v>11232511200</v>
      </c>
      <c r="AI135" s="215">
        <f t="shared" si="145"/>
        <v>136800</v>
      </c>
      <c r="AJ135" s="215">
        <f t="shared" si="145"/>
        <v>11232511200</v>
      </c>
      <c r="AK135" s="214">
        <v>50400.000000000007</v>
      </c>
      <c r="AL135" s="215">
        <f t="shared" si="123"/>
        <v>4138293600.0000005</v>
      </c>
      <c r="AM135" s="215">
        <f t="shared" si="146"/>
        <v>50400.000000000007</v>
      </c>
      <c r="AN135" s="215">
        <f t="shared" si="124"/>
        <v>4138293600.0000005</v>
      </c>
      <c r="AO135" s="215">
        <v>57600</v>
      </c>
      <c r="AP135" s="215">
        <f t="shared" si="125"/>
        <v>4729478400</v>
      </c>
      <c r="AQ135" s="215">
        <f t="shared" si="147"/>
        <v>57600</v>
      </c>
      <c r="AR135" s="215">
        <f t="shared" si="126"/>
        <v>4729478400</v>
      </c>
      <c r="AS135" s="215">
        <v>43200</v>
      </c>
      <c r="AT135" s="215">
        <f t="shared" si="127"/>
        <v>3547108800</v>
      </c>
      <c r="AU135" s="215">
        <f t="shared" si="148"/>
        <v>43200</v>
      </c>
      <c r="AV135" s="215">
        <f t="shared" si="128"/>
        <v>3547108800</v>
      </c>
      <c r="AW135" s="215">
        <f t="shared" si="149"/>
        <v>151200</v>
      </c>
      <c r="AX135" s="215">
        <f t="shared" si="149"/>
        <v>12414880800</v>
      </c>
      <c r="AY135" s="215">
        <f t="shared" si="149"/>
        <v>151200</v>
      </c>
      <c r="AZ135" s="215">
        <f t="shared" si="149"/>
        <v>12414880800</v>
      </c>
      <c r="BA135" s="215">
        <v>79200</v>
      </c>
      <c r="BB135" s="215">
        <f t="shared" si="129"/>
        <v>6503032800</v>
      </c>
      <c r="BC135" s="215">
        <f t="shared" si="150"/>
        <v>79200</v>
      </c>
      <c r="BD135" s="215">
        <f t="shared" si="130"/>
        <v>6503032800</v>
      </c>
      <c r="BE135" s="214">
        <v>79200</v>
      </c>
      <c r="BF135" s="215">
        <f t="shared" si="131"/>
        <v>6503032800</v>
      </c>
      <c r="BG135" s="215">
        <f t="shared" si="151"/>
        <v>79200</v>
      </c>
      <c r="BH135" s="215">
        <f t="shared" si="132"/>
        <v>6503032800</v>
      </c>
      <c r="BI135" s="215">
        <v>72000</v>
      </c>
      <c r="BJ135" s="215">
        <f t="shared" si="133"/>
        <v>5911848000</v>
      </c>
      <c r="BK135" s="215">
        <f t="shared" si="152"/>
        <v>72000</v>
      </c>
      <c r="BL135" s="215">
        <f t="shared" si="134"/>
        <v>5911848000</v>
      </c>
      <c r="BM135" s="215">
        <f t="shared" si="153"/>
        <v>230400</v>
      </c>
      <c r="BN135" s="215">
        <f t="shared" si="153"/>
        <v>18917913600</v>
      </c>
      <c r="BO135" s="215">
        <f t="shared" si="154"/>
        <v>6503184000</v>
      </c>
      <c r="BP135" s="215">
        <f t="shared" si="155"/>
        <v>18917913600</v>
      </c>
      <c r="BQ135" s="215">
        <v>79200</v>
      </c>
      <c r="BR135" s="215">
        <f t="shared" si="135"/>
        <v>6503032800</v>
      </c>
      <c r="BS135" s="215">
        <f t="shared" si="156"/>
        <v>79200</v>
      </c>
      <c r="BT135" s="215">
        <f t="shared" si="136"/>
        <v>6503032800</v>
      </c>
      <c r="BU135" s="215">
        <v>72000</v>
      </c>
      <c r="BV135" s="215">
        <f t="shared" si="137"/>
        <v>5911848000</v>
      </c>
      <c r="BW135" s="215">
        <f t="shared" si="157"/>
        <v>72000</v>
      </c>
      <c r="BX135" s="215">
        <f t="shared" si="138"/>
        <v>5911848000</v>
      </c>
      <c r="BY135" s="215">
        <v>50400.000000000007</v>
      </c>
      <c r="BZ135" s="215">
        <f t="shared" si="139"/>
        <v>4138293600.0000005</v>
      </c>
      <c r="CA135" s="215">
        <f t="shared" si="158"/>
        <v>50400.000000000007</v>
      </c>
      <c r="CB135" s="215">
        <f t="shared" si="140"/>
        <v>4138293600.0000005</v>
      </c>
      <c r="CC135" s="215">
        <f t="shared" si="159"/>
        <v>201600</v>
      </c>
      <c r="CD135" s="215">
        <f t="shared" si="159"/>
        <v>16553174400</v>
      </c>
      <c r="CE135" s="219">
        <f t="shared" si="159"/>
        <v>201600</v>
      </c>
      <c r="CF135" s="219">
        <f t="shared" si="159"/>
        <v>16553174400</v>
      </c>
      <c r="CG135" s="241">
        <f t="shared" si="160"/>
        <v>720000</v>
      </c>
      <c r="CH135" s="241">
        <f t="shared" si="160"/>
        <v>59118480000</v>
      </c>
      <c r="CI135" s="241">
        <f t="shared" si="161"/>
        <v>0</v>
      </c>
      <c r="CJ135" s="241"/>
      <c r="CK135" s="241"/>
      <c r="CL135" s="241"/>
      <c r="CM135" s="241"/>
    </row>
    <row r="136" spans="1:91" ht="17.25" customHeight="1" x14ac:dyDescent="0.35">
      <c r="A136" s="20" t="s">
        <v>11</v>
      </c>
      <c r="B136" s="20">
        <v>13010339</v>
      </c>
      <c r="C136" s="5" t="s">
        <v>269</v>
      </c>
      <c r="D136" s="6" t="s">
        <v>246</v>
      </c>
      <c r="E136" s="6">
        <v>12</v>
      </c>
      <c r="F136" s="6">
        <v>30</v>
      </c>
      <c r="G136" s="7">
        <v>937830</v>
      </c>
      <c r="H136" s="8">
        <f t="shared" si="141"/>
        <v>31261</v>
      </c>
      <c r="I136" s="12">
        <f t="shared" si="109"/>
        <v>3540</v>
      </c>
      <c r="J136" s="13">
        <f t="shared" si="110"/>
        <v>42480</v>
      </c>
      <c r="K136" s="14">
        <v>1274400</v>
      </c>
      <c r="L136" s="14">
        <f t="shared" si="111"/>
        <v>39839018400</v>
      </c>
      <c r="M136" s="218">
        <f t="shared" si="112"/>
        <v>4000</v>
      </c>
      <c r="N136" s="218">
        <f t="shared" si="112"/>
        <v>48000</v>
      </c>
      <c r="O136" s="230">
        <v>1440000</v>
      </c>
      <c r="P136" s="17">
        <f t="shared" si="113"/>
        <v>45015840000</v>
      </c>
      <c r="Q136" s="237">
        <v>1</v>
      </c>
      <c r="R136" s="8">
        <f t="shared" si="114"/>
        <v>1440000</v>
      </c>
      <c r="S136" s="212">
        <f t="shared" si="115"/>
        <v>2880000</v>
      </c>
      <c r="T136" s="212">
        <f t="shared" si="116"/>
        <v>90031680000</v>
      </c>
      <c r="U136" s="215">
        <v>72000</v>
      </c>
      <c r="V136" s="215">
        <f t="shared" si="117"/>
        <v>2250792000</v>
      </c>
      <c r="W136" s="215">
        <f t="shared" si="142"/>
        <v>72000</v>
      </c>
      <c r="X136" s="215">
        <f t="shared" si="118"/>
        <v>2250792000</v>
      </c>
      <c r="Y136" s="221">
        <v>100800.00000000001</v>
      </c>
      <c r="Z136" s="221">
        <f t="shared" si="119"/>
        <v>3151108800.0000005</v>
      </c>
      <c r="AA136" s="221">
        <f t="shared" si="143"/>
        <v>100800.00000000001</v>
      </c>
      <c r="AB136" s="221">
        <f t="shared" si="120"/>
        <v>3151108800.0000005</v>
      </c>
      <c r="AC136" s="215">
        <v>100800.00000000001</v>
      </c>
      <c r="AD136" s="215">
        <f t="shared" si="121"/>
        <v>3151108800.0000005</v>
      </c>
      <c r="AE136" s="215">
        <f t="shared" si="144"/>
        <v>100800.00000000001</v>
      </c>
      <c r="AF136" s="215">
        <f t="shared" si="122"/>
        <v>3151108800.0000005</v>
      </c>
      <c r="AG136" s="215">
        <f t="shared" si="145"/>
        <v>273600</v>
      </c>
      <c r="AH136" s="215">
        <f t="shared" si="145"/>
        <v>8553009600.000001</v>
      </c>
      <c r="AI136" s="215">
        <f t="shared" si="145"/>
        <v>273600</v>
      </c>
      <c r="AJ136" s="215">
        <f t="shared" si="145"/>
        <v>8553009600.000001</v>
      </c>
      <c r="AK136" s="214">
        <v>100800.00000000001</v>
      </c>
      <c r="AL136" s="215">
        <f t="shared" si="123"/>
        <v>3151108800.0000005</v>
      </c>
      <c r="AM136" s="215">
        <f t="shared" si="146"/>
        <v>100800.00000000001</v>
      </c>
      <c r="AN136" s="215">
        <f t="shared" si="124"/>
        <v>3151108800.0000005</v>
      </c>
      <c r="AO136" s="215">
        <v>115200</v>
      </c>
      <c r="AP136" s="215">
        <f t="shared" si="125"/>
        <v>3601267200</v>
      </c>
      <c r="AQ136" s="215">
        <f t="shared" si="147"/>
        <v>115200</v>
      </c>
      <c r="AR136" s="215">
        <f t="shared" si="126"/>
        <v>3601267200</v>
      </c>
      <c r="AS136" s="215">
        <v>86400</v>
      </c>
      <c r="AT136" s="215">
        <f t="shared" si="127"/>
        <v>2700950400</v>
      </c>
      <c r="AU136" s="215">
        <f t="shared" si="148"/>
        <v>86400</v>
      </c>
      <c r="AV136" s="215">
        <f t="shared" si="128"/>
        <v>2700950400</v>
      </c>
      <c r="AW136" s="215">
        <f t="shared" si="149"/>
        <v>302400</v>
      </c>
      <c r="AX136" s="215">
        <f t="shared" si="149"/>
        <v>9453326400</v>
      </c>
      <c r="AY136" s="215">
        <f t="shared" si="149"/>
        <v>302400</v>
      </c>
      <c r="AZ136" s="215">
        <f t="shared" si="149"/>
        <v>9453326400</v>
      </c>
      <c r="BA136" s="215">
        <v>158400</v>
      </c>
      <c r="BB136" s="215">
        <f t="shared" si="129"/>
        <v>4951742400</v>
      </c>
      <c r="BC136" s="215">
        <f t="shared" si="150"/>
        <v>158400</v>
      </c>
      <c r="BD136" s="215">
        <f t="shared" si="130"/>
        <v>4951742400</v>
      </c>
      <c r="BE136" s="214">
        <v>158400</v>
      </c>
      <c r="BF136" s="215">
        <f t="shared" si="131"/>
        <v>4951742400</v>
      </c>
      <c r="BG136" s="215">
        <f t="shared" si="151"/>
        <v>158400</v>
      </c>
      <c r="BH136" s="215">
        <f t="shared" si="132"/>
        <v>4951742400</v>
      </c>
      <c r="BI136" s="215">
        <v>144000</v>
      </c>
      <c r="BJ136" s="215">
        <f t="shared" si="133"/>
        <v>4501584000</v>
      </c>
      <c r="BK136" s="215">
        <f t="shared" si="152"/>
        <v>144000</v>
      </c>
      <c r="BL136" s="215">
        <f t="shared" si="134"/>
        <v>4501584000</v>
      </c>
      <c r="BM136" s="215">
        <f t="shared" si="153"/>
        <v>460800</v>
      </c>
      <c r="BN136" s="215">
        <f t="shared" si="153"/>
        <v>14405068800</v>
      </c>
      <c r="BO136" s="215">
        <f t="shared" si="154"/>
        <v>4952044800</v>
      </c>
      <c r="BP136" s="215">
        <f t="shared" si="155"/>
        <v>14405068800</v>
      </c>
      <c r="BQ136" s="215">
        <v>158400</v>
      </c>
      <c r="BR136" s="215">
        <f t="shared" si="135"/>
        <v>4951742400</v>
      </c>
      <c r="BS136" s="215">
        <f t="shared" si="156"/>
        <v>158400</v>
      </c>
      <c r="BT136" s="215">
        <f t="shared" si="136"/>
        <v>4951742400</v>
      </c>
      <c r="BU136" s="215">
        <v>144000</v>
      </c>
      <c r="BV136" s="215">
        <f t="shared" si="137"/>
        <v>4501584000</v>
      </c>
      <c r="BW136" s="215">
        <f t="shared" si="157"/>
        <v>144000</v>
      </c>
      <c r="BX136" s="215">
        <f t="shared" si="138"/>
        <v>4501584000</v>
      </c>
      <c r="BY136" s="215">
        <v>100800.00000000001</v>
      </c>
      <c r="BZ136" s="215">
        <f t="shared" si="139"/>
        <v>3151108800.0000005</v>
      </c>
      <c r="CA136" s="215">
        <f t="shared" si="158"/>
        <v>100800.00000000001</v>
      </c>
      <c r="CB136" s="215">
        <f t="shared" si="140"/>
        <v>3151108800.0000005</v>
      </c>
      <c r="CC136" s="215">
        <f t="shared" si="159"/>
        <v>403200</v>
      </c>
      <c r="CD136" s="215">
        <f t="shared" si="159"/>
        <v>12604435200</v>
      </c>
      <c r="CE136" s="219">
        <f t="shared" si="159"/>
        <v>403200</v>
      </c>
      <c r="CF136" s="219">
        <f t="shared" si="159"/>
        <v>12604435200</v>
      </c>
      <c r="CG136" s="241">
        <f t="shared" si="160"/>
        <v>1440000</v>
      </c>
      <c r="CH136" s="241">
        <f t="shared" si="160"/>
        <v>45015840000</v>
      </c>
      <c r="CI136" s="241">
        <f t="shared" si="161"/>
        <v>0</v>
      </c>
      <c r="CJ136" s="241"/>
      <c r="CK136" s="241"/>
      <c r="CL136" s="241"/>
      <c r="CM136" s="241"/>
    </row>
    <row r="137" spans="1:91" ht="18" x14ac:dyDescent="0.35">
      <c r="A137" s="20" t="s">
        <v>11</v>
      </c>
      <c r="B137" s="20">
        <v>13010341</v>
      </c>
      <c r="C137" s="5" t="s">
        <v>270</v>
      </c>
      <c r="D137" s="6" t="s">
        <v>247</v>
      </c>
      <c r="E137" s="6">
        <v>12</v>
      </c>
      <c r="F137" s="6">
        <v>30</v>
      </c>
      <c r="G137" s="7">
        <v>1438830</v>
      </c>
      <c r="H137" s="8">
        <f t="shared" si="141"/>
        <v>47961</v>
      </c>
      <c r="I137" s="12">
        <f t="shared" si="109"/>
        <v>3900</v>
      </c>
      <c r="J137" s="13">
        <f t="shared" si="110"/>
        <v>46800</v>
      </c>
      <c r="K137" s="14">
        <v>1404000</v>
      </c>
      <c r="L137" s="14">
        <f t="shared" si="111"/>
        <v>67337244000</v>
      </c>
      <c r="M137" s="218">
        <f t="shared" si="112"/>
        <v>3000</v>
      </c>
      <c r="N137" s="218">
        <f t="shared" si="112"/>
        <v>36000</v>
      </c>
      <c r="O137" s="230">
        <v>1080000</v>
      </c>
      <c r="P137" s="17">
        <f t="shared" si="113"/>
        <v>51797880000</v>
      </c>
      <c r="Q137" s="237">
        <v>1</v>
      </c>
      <c r="R137" s="8">
        <f t="shared" si="114"/>
        <v>1080000</v>
      </c>
      <c r="S137" s="212">
        <f t="shared" si="115"/>
        <v>2160000</v>
      </c>
      <c r="T137" s="212">
        <f t="shared" si="116"/>
        <v>103595760000</v>
      </c>
      <c r="U137" s="215">
        <v>54000</v>
      </c>
      <c r="V137" s="215">
        <f t="shared" si="117"/>
        <v>2589894000</v>
      </c>
      <c r="W137" s="215">
        <f t="shared" si="142"/>
        <v>54000</v>
      </c>
      <c r="X137" s="215">
        <f t="shared" si="118"/>
        <v>2589894000</v>
      </c>
      <c r="Y137" s="221">
        <v>75600</v>
      </c>
      <c r="Z137" s="221">
        <f t="shared" si="119"/>
        <v>3625851600</v>
      </c>
      <c r="AA137" s="221">
        <f t="shared" si="143"/>
        <v>75600</v>
      </c>
      <c r="AB137" s="221">
        <f t="shared" si="120"/>
        <v>3625851600</v>
      </c>
      <c r="AC137" s="215">
        <v>75600</v>
      </c>
      <c r="AD137" s="215">
        <f t="shared" si="121"/>
        <v>3625851600</v>
      </c>
      <c r="AE137" s="215">
        <f t="shared" si="144"/>
        <v>75600</v>
      </c>
      <c r="AF137" s="215">
        <f t="shared" si="122"/>
        <v>3625851600</v>
      </c>
      <c r="AG137" s="215">
        <f t="shared" si="145"/>
        <v>205200</v>
      </c>
      <c r="AH137" s="215">
        <f t="shared" si="145"/>
        <v>9841597200</v>
      </c>
      <c r="AI137" s="215">
        <f t="shared" si="145"/>
        <v>205200</v>
      </c>
      <c r="AJ137" s="215">
        <f t="shared" si="145"/>
        <v>9841597200</v>
      </c>
      <c r="AK137" s="214">
        <v>75600</v>
      </c>
      <c r="AL137" s="215">
        <f t="shared" si="123"/>
        <v>3625851600</v>
      </c>
      <c r="AM137" s="215">
        <f t="shared" si="146"/>
        <v>75600</v>
      </c>
      <c r="AN137" s="215">
        <f t="shared" si="124"/>
        <v>3625851600</v>
      </c>
      <c r="AO137" s="215">
        <v>86400</v>
      </c>
      <c r="AP137" s="215">
        <f t="shared" si="125"/>
        <v>4143830400</v>
      </c>
      <c r="AQ137" s="215">
        <f t="shared" si="147"/>
        <v>86400</v>
      </c>
      <c r="AR137" s="215">
        <f t="shared" si="126"/>
        <v>4143830400</v>
      </c>
      <c r="AS137" s="215">
        <v>64800</v>
      </c>
      <c r="AT137" s="215">
        <f t="shared" si="127"/>
        <v>3107872800</v>
      </c>
      <c r="AU137" s="215">
        <f t="shared" si="148"/>
        <v>64800</v>
      </c>
      <c r="AV137" s="215">
        <f t="shared" si="128"/>
        <v>3107872800</v>
      </c>
      <c r="AW137" s="215">
        <f t="shared" si="149"/>
        <v>226800</v>
      </c>
      <c r="AX137" s="215">
        <f t="shared" si="149"/>
        <v>10877554800</v>
      </c>
      <c r="AY137" s="215">
        <f t="shared" si="149"/>
        <v>226800</v>
      </c>
      <c r="AZ137" s="215">
        <f t="shared" si="149"/>
        <v>10877554800</v>
      </c>
      <c r="BA137" s="215">
        <v>118800</v>
      </c>
      <c r="BB137" s="215">
        <f t="shared" si="129"/>
        <v>5697766800</v>
      </c>
      <c r="BC137" s="215">
        <f t="shared" si="150"/>
        <v>118800</v>
      </c>
      <c r="BD137" s="215">
        <f t="shared" si="130"/>
        <v>5697766800</v>
      </c>
      <c r="BE137" s="214">
        <v>118800</v>
      </c>
      <c r="BF137" s="215">
        <f t="shared" si="131"/>
        <v>5697766800</v>
      </c>
      <c r="BG137" s="215">
        <f t="shared" si="151"/>
        <v>118800</v>
      </c>
      <c r="BH137" s="215">
        <f t="shared" si="132"/>
        <v>5697766800</v>
      </c>
      <c r="BI137" s="215">
        <v>108000</v>
      </c>
      <c r="BJ137" s="215">
        <f t="shared" si="133"/>
        <v>5179788000</v>
      </c>
      <c r="BK137" s="215">
        <f t="shared" si="152"/>
        <v>108000</v>
      </c>
      <c r="BL137" s="215">
        <f t="shared" si="134"/>
        <v>5179788000</v>
      </c>
      <c r="BM137" s="215">
        <f t="shared" si="153"/>
        <v>345600</v>
      </c>
      <c r="BN137" s="215">
        <f t="shared" si="153"/>
        <v>16575321600</v>
      </c>
      <c r="BO137" s="215">
        <f t="shared" si="154"/>
        <v>5697993600</v>
      </c>
      <c r="BP137" s="215">
        <f t="shared" si="155"/>
        <v>16575321600</v>
      </c>
      <c r="BQ137" s="215">
        <v>118800</v>
      </c>
      <c r="BR137" s="215">
        <f t="shared" si="135"/>
        <v>5697766800</v>
      </c>
      <c r="BS137" s="215">
        <f t="shared" si="156"/>
        <v>118800</v>
      </c>
      <c r="BT137" s="215">
        <f t="shared" si="136"/>
        <v>5697766800</v>
      </c>
      <c r="BU137" s="215">
        <v>108000</v>
      </c>
      <c r="BV137" s="215">
        <f t="shared" si="137"/>
        <v>5179788000</v>
      </c>
      <c r="BW137" s="215">
        <f t="shared" si="157"/>
        <v>108000</v>
      </c>
      <c r="BX137" s="215">
        <f t="shared" si="138"/>
        <v>5179788000</v>
      </c>
      <c r="BY137" s="215">
        <v>75600</v>
      </c>
      <c r="BZ137" s="215">
        <f t="shared" si="139"/>
        <v>3625851600</v>
      </c>
      <c r="CA137" s="215">
        <f t="shared" si="158"/>
        <v>75600</v>
      </c>
      <c r="CB137" s="215">
        <f t="shared" si="140"/>
        <v>3625851600</v>
      </c>
      <c r="CC137" s="215">
        <f t="shared" si="159"/>
        <v>302400</v>
      </c>
      <c r="CD137" s="215">
        <f t="shared" si="159"/>
        <v>14503406400</v>
      </c>
      <c r="CE137" s="219">
        <f t="shared" si="159"/>
        <v>302400</v>
      </c>
      <c r="CF137" s="219">
        <f t="shared" si="159"/>
        <v>14503406400</v>
      </c>
      <c r="CG137" s="241">
        <f t="shared" si="160"/>
        <v>1080000</v>
      </c>
      <c r="CH137" s="241">
        <f t="shared" si="160"/>
        <v>51797880000</v>
      </c>
      <c r="CI137" s="241">
        <f t="shared" si="161"/>
        <v>0</v>
      </c>
      <c r="CJ137" s="241"/>
      <c r="CK137" s="241"/>
      <c r="CL137" s="241"/>
      <c r="CM137" s="241"/>
    </row>
    <row r="138" spans="1:91" ht="18" x14ac:dyDescent="0.35">
      <c r="A138" s="20" t="s">
        <v>11</v>
      </c>
      <c r="B138" s="20">
        <v>13010334</v>
      </c>
      <c r="C138" s="5" t="s">
        <v>271</v>
      </c>
      <c r="D138" s="6" t="s">
        <v>426</v>
      </c>
      <c r="E138" s="6">
        <v>12</v>
      </c>
      <c r="F138" s="6">
        <v>30</v>
      </c>
      <c r="G138" s="7">
        <v>376440</v>
      </c>
      <c r="H138" s="8">
        <f t="shared" si="141"/>
        <v>12548</v>
      </c>
      <c r="I138" s="12">
        <f t="shared" si="109"/>
        <v>2640</v>
      </c>
      <c r="J138" s="13">
        <f t="shared" si="110"/>
        <v>31680</v>
      </c>
      <c r="K138" s="14">
        <v>950400</v>
      </c>
      <c r="L138" s="14">
        <f t="shared" si="111"/>
        <v>11925619200</v>
      </c>
      <c r="M138" s="218">
        <f t="shared" si="112"/>
        <v>1000</v>
      </c>
      <c r="N138" s="218">
        <f t="shared" si="112"/>
        <v>12000</v>
      </c>
      <c r="O138" s="230">
        <v>360000</v>
      </c>
      <c r="P138" s="17">
        <f t="shared" si="113"/>
        <v>4517280000</v>
      </c>
      <c r="Q138" s="237">
        <v>1</v>
      </c>
      <c r="R138" s="8">
        <f t="shared" si="114"/>
        <v>360000</v>
      </c>
      <c r="S138" s="212">
        <f t="shared" si="115"/>
        <v>720000</v>
      </c>
      <c r="T138" s="212">
        <f t="shared" si="116"/>
        <v>9034560000</v>
      </c>
      <c r="U138" s="215">
        <v>18000</v>
      </c>
      <c r="V138" s="215">
        <f t="shared" si="117"/>
        <v>225864000</v>
      </c>
      <c r="W138" s="215">
        <f t="shared" si="142"/>
        <v>18000</v>
      </c>
      <c r="X138" s="215">
        <f t="shared" si="118"/>
        <v>225864000</v>
      </c>
      <c r="Y138" s="221">
        <v>25200.000000000004</v>
      </c>
      <c r="Z138" s="221">
        <f t="shared" si="119"/>
        <v>316209600.00000006</v>
      </c>
      <c r="AA138" s="221">
        <f t="shared" si="143"/>
        <v>25200.000000000004</v>
      </c>
      <c r="AB138" s="221">
        <f t="shared" si="120"/>
        <v>316209600.00000006</v>
      </c>
      <c r="AC138" s="215">
        <v>25200.000000000004</v>
      </c>
      <c r="AD138" s="215">
        <f t="shared" si="121"/>
        <v>316209600.00000006</v>
      </c>
      <c r="AE138" s="215">
        <f t="shared" si="144"/>
        <v>25200.000000000004</v>
      </c>
      <c r="AF138" s="215">
        <f t="shared" si="122"/>
        <v>316209600.00000006</v>
      </c>
      <c r="AG138" s="215">
        <f t="shared" si="145"/>
        <v>68400</v>
      </c>
      <c r="AH138" s="215">
        <f t="shared" si="145"/>
        <v>858283200.00000012</v>
      </c>
      <c r="AI138" s="215">
        <f t="shared" si="145"/>
        <v>68400</v>
      </c>
      <c r="AJ138" s="215">
        <f t="shared" si="145"/>
        <v>858283200.00000012</v>
      </c>
      <c r="AK138" s="214">
        <v>25200.000000000004</v>
      </c>
      <c r="AL138" s="215">
        <f t="shared" si="123"/>
        <v>316209600.00000006</v>
      </c>
      <c r="AM138" s="215">
        <f t="shared" si="146"/>
        <v>25200.000000000004</v>
      </c>
      <c r="AN138" s="215">
        <f t="shared" si="124"/>
        <v>316209600.00000006</v>
      </c>
      <c r="AO138" s="215">
        <v>28800</v>
      </c>
      <c r="AP138" s="215">
        <f t="shared" si="125"/>
        <v>361382400</v>
      </c>
      <c r="AQ138" s="215">
        <f t="shared" si="147"/>
        <v>28800</v>
      </c>
      <c r="AR138" s="215">
        <f t="shared" si="126"/>
        <v>361382400</v>
      </c>
      <c r="AS138" s="215">
        <v>21600</v>
      </c>
      <c r="AT138" s="215">
        <f t="shared" si="127"/>
        <v>271036800</v>
      </c>
      <c r="AU138" s="215">
        <f t="shared" si="148"/>
        <v>21600</v>
      </c>
      <c r="AV138" s="215">
        <f t="shared" si="128"/>
        <v>271036800</v>
      </c>
      <c r="AW138" s="215">
        <f t="shared" si="149"/>
        <v>75600</v>
      </c>
      <c r="AX138" s="215">
        <f t="shared" si="149"/>
        <v>948628800</v>
      </c>
      <c r="AY138" s="215">
        <f t="shared" si="149"/>
        <v>75600</v>
      </c>
      <c r="AZ138" s="215">
        <f t="shared" si="149"/>
        <v>948628800</v>
      </c>
      <c r="BA138" s="215">
        <v>39600</v>
      </c>
      <c r="BB138" s="215">
        <f t="shared" si="129"/>
        <v>496900800</v>
      </c>
      <c r="BC138" s="215">
        <f t="shared" si="150"/>
        <v>39600</v>
      </c>
      <c r="BD138" s="215">
        <f t="shared" si="130"/>
        <v>496900800</v>
      </c>
      <c r="BE138" s="214">
        <v>39600</v>
      </c>
      <c r="BF138" s="215">
        <f t="shared" si="131"/>
        <v>496900800</v>
      </c>
      <c r="BG138" s="215">
        <f t="shared" si="151"/>
        <v>39600</v>
      </c>
      <c r="BH138" s="215">
        <f t="shared" si="132"/>
        <v>496900800</v>
      </c>
      <c r="BI138" s="215">
        <v>36000</v>
      </c>
      <c r="BJ138" s="215">
        <f t="shared" si="133"/>
        <v>451728000</v>
      </c>
      <c r="BK138" s="215">
        <f t="shared" si="152"/>
        <v>36000</v>
      </c>
      <c r="BL138" s="215">
        <f t="shared" si="134"/>
        <v>451728000</v>
      </c>
      <c r="BM138" s="215">
        <f t="shared" si="153"/>
        <v>115200</v>
      </c>
      <c r="BN138" s="215">
        <f t="shared" si="153"/>
        <v>1445529600</v>
      </c>
      <c r="BO138" s="215">
        <f t="shared" si="154"/>
        <v>496976400</v>
      </c>
      <c r="BP138" s="215">
        <f t="shared" si="155"/>
        <v>1445529600</v>
      </c>
      <c r="BQ138" s="215">
        <v>39600</v>
      </c>
      <c r="BR138" s="215">
        <f t="shared" si="135"/>
        <v>496900800</v>
      </c>
      <c r="BS138" s="215">
        <f t="shared" si="156"/>
        <v>39600</v>
      </c>
      <c r="BT138" s="215">
        <f t="shared" si="136"/>
        <v>496900800</v>
      </c>
      <c r="BU138" s="215">
        <v>36000</v>
      </c>
      <c r="BV138" s="215">
        <f t="shared" si="137"/>
        <v>451728000</v>
      </c>
      <c r="BW138" s="215">
        <f t="shared" si="157"/>
        <v>36000</v>
      </c>
      <c r="BX138" s="215">
        <f t="shared" si="138"/>
        <v>451728000</v>
      </c>
      <c r="BY138" s="215">
        <v>25200.000000000004</v>
      </c>
      <c r="BZ138" s="215">
        <f t="shared" si="139"/>
        <v>316209600.00000006</v>
      </c>
      <c r="CA138" s="215">
        <f t="shared" si="158"/>
        <v>25200.000000000004</v>
      </c>
      <c r="CB138" s="215">
        <f t="shared" si="140"/>
        <v>316209600.00000006</v>
      </c>
      <c r="CC138" s="215">
        <f t="shared" si="159"/>
        <v>100800</v>
      </c>
      <c r="CD138" s="215">
        <f t="shared" si="159"/>
        <v>1264838400</v>
      </c>
      <c r="CE138" s="219">
        <f t="shared" si="159"/>
        <v>100800</v>
      </c>
      <c r="CF138" s="219">
        <f t="shared" si="159"/>
        <v>1264838400</v>
      </c>
      <c r="CG138" s="241">
        <f t="shared" si="160"/>
        <v>360000</v>
      </c>
      <c r="CH138" s="241">
        <f t="shared" si="160"/>
        <v>4517280000</v>
      </c>
      <c r="CI138" s="241">
        <f t="shared" si="161"/>
        <v>0</v>
      </c>
      <c r="CJ138" s="241"/>
      <c r="CK138" s="241"/>
      <c r="CL138" s="241"/>
      <c r="CM138" s="241"/>
    </row>
    <row r="139" spans="1:91" ht="18" x14ac:dyDescent="0.35">
      <c r="A139" s="20" t="s">
        <v>11</v>
      </c>
      <c r="B139" s="20">
        <v>13010336</v>
      </c>
      <c r="C139" s="5" t="s">
        <v>272</v>
      </c>
      <c r="D139" s="6" t="s">
        <v>427</v>
      </c>
      <c r="E139" s="6">
        <v>12</v>
      </c>
      <c r="F139" s="6">
        <v>30</v>
      </c>
      <c r="G139" s="7">
        <v>455610</v>
      </c>
      <c r="H139" s="8">
        <f t="shared" si="141"/>
        <v>15187</v>
      </c>
      <c r="I139" s="12">
        <f t="shared" si="109"/>
        <v>2220</v>
      </c>
      <c r="J139" s="13">
        <f t="shared" si="110"/>
        <v>26640</v>
      </c>
      <c r="K139" s="14">
        <v>799200</v>
      </c>
      <c r="L139" s="14">
        <f t="shared" si="111"/>
        <v>12137450400</v>
      </c>
      <c r="M139" s="218">
        <f t="shared" si="112"/>
        <v>1000</v>
      </c>
      <c r="N139" s="218">
        <f t="shared" si="112"/>
        <v>12000</v>
      </c>
      <c r="O139" s="230">
        <v>360000</v>
      </c>
      <c r="P139" s="17">
        <f t="shared" si="113"/>
        <v>5467320000</v>
      </c>
      <c r="Q139" s="237">
        <v>1</v>
      </c>
      <c r="R139" s="8">
        <f t="shared" si="114"/>
        <v>360000</v>
      </c>
      <c r="S139" s="212">
        <f t="shared" si="115"/>
        <v>720000</v>
      </c>
      <c r="T139" s="212">
        <f t="shared" si="116"/>
        <v>10934640000</v>
      </c>
      <c r="U139" s="215">
        <v>18000</v>
      </c>
      <c r="V139" s="215">
        <f t="shared" si="117"/>
        <v>273366000</v>
      </c>
      <c r="W139" s="215">
        <f t="shared" si="142"/>
        <v>18000</v>
      </c>
      <c r="X139" s="215">
        <f t="shared" si="118"/>
        <v>273366000</v>
      </c>
      <c r="Y139" s="221">
        <v>25200.000000000004</v>
      </c>
      <c r="Z139" s="221">
        <f t="shared" si="119"/>
        <v>382712400.00000006</v>
      </c>
      <c r="AA139" s="221">
        <f t="shared" si="143"/>
        <v>25200.000000000004</v>
      </c>
      <c r="AB139" s="221">
        <f t="shared" si="120"/>
        <v>382712400.00000006</v>
      </c>
      <c r="AC139" s="215">
        <v>25200.000000000004</v>
      </c>
      <c r="AD139" s="215">
        <f t="shared" si="121"/>
        <v>382712400.00000006</v>
      </c>
      <c r="AE139" s="215">
        <f t="shared" si="144"/>
        <v>25200.000000000004</v>
      </c>
      <c r="AF139" s="215">
        <f t="shared" si="122"/>
        <v>382712400.00000006</v>
      </c>
      <c r="AG139" s="215">
        <f t="shared" si="145"/>
        <v>68400</v>
      </c>
      <c r="AH139" s="215">
        <f t="shared" si="145"/>
        <v>1038790800.0000001</v>
      </c>
      <c r="AI139" s="215">
        <f t="shared" si="145"/>
        <v>68400</v>
      </c>
      <c r="AJ139" s="215">
        <f t="shared" si="145"/>
        <v>1038790800.0000001</v>
      </c>
      <c r="AK139" s="214">
        <v>25200.000000000004</v>
      </c>
      <c r="AL139" s="215">
        <f t="shared" si="123"/>
        <v>382712400.00000006</v>
      </c>
      <c r="AM139" s="215">
        <f t="shared" si="146"/>
        <v>25200.000000000004</v>
      </c>
      <c r="AN139" s="215">
        <f t="shared" si="124"/>
        <v>382712400.00000006</v>
      </c>
      <c r="AO139" s="215">
        <v>28800</v>
      </c>
      <c r="AP139" s="215">
        <f t="shared" si="125"/>
        <v>437385600</v>
      </c>
      <c r="AQ139" s="215">
        <f t="shared" si="147"/>
        <v>28800</v>
      </c>
      <c r="AR139" s="215">
        <f t="shared" si="126"/>
        <v>437385600</v>
      </c>
      <c r="AS139" s="215">
        <v>21600</v>
      </c>
      <c r="AT139" s="215">
        <f t="shared" si="127"/>
        <v>328039200</v>
      </c>
      <c r="AU139" s="215">
        <f t="shared" si="148"/>
        <v>21600</v>
      </c>
      <c r="AV139" s="215">
        <f t="shared" si="128"/>
        <v>328039200</v>
      </c>
      <c r="AW139" s="215">
        <f t="shared" si="149"/>
        <v>75600</v>
      </c>
      <c r="AX139" s="215">
        <f t="shared" si="149"/>
        <v>1148137200</v>
      </c>
      <c r="AY139" s="215">
        <f t="shared" si="149"/>
        <v>75600</v>
      </c>
      <c r="AZ139" s="215">
        <f t="shared" si="149"/>
        <v>1148137200</v>
      </c>
      <c r="BA139" s="215">
        <v>39600</v>
      </c>
      <c r="BB139" s="215">
        <f t="shared" si="129"/>
        <v>601405200</v>
      </c>
      <c r="BC139" s="215">
        <f t="shared" si="150"/>
        <v>39600</v>
      </c>
      <c r="BD139" s="215">
        <f t="shared" si="130"/>
        <v>601405200</v>
      </c>
      <c r="BE139" s="214">
        <v>39600</v>
      </c>
      <c r="BF139" s="215">
        <f t="shared" si="131"/>
        <v>601405200</v>
      </c>
      <c r="BG139" s="215">
        <f t="shared" si="151"/>
        <v>39600</v>
      </c>
      <c r="BH139" s="215">
        <f t="shared" si="132"/>
        <v>601405200</v>
      </c>
      <c r="BI139" s="215">
        <v>36000</v>
      </c>
      <c r="BJ139" s="215">
        <f t="shared" si="133"/>
        <v>546732000</v>
      </c>
      <c r="BK139" s="215">
        <f t="shared" si="152"/>
        <v>36000</v>
      </c>
      <c r="BL139" s="215">
        <f t="shared" si="134"/>
        <v>546732000</v>
      </c>
      <c r="BM139" s="215">
        <f t="shared" si="153"/>
        <v>115200</v>
      </c>
      <c r="BN139" s="215">
        <f t="shared" si="153"/>
        <v>1749542400</v>
      </c>
      <c r="BO139" s="215">
        <f t="shared" si="154"/>
        <v>601480800</v>
      </c>
      <c r="BP139" s="215">
        <f t="shared" si="155"/>
        <v>1749542400</v>
      </c>
      <c r="BQ139" s="215">
        <v>39600</v>
      </c>
      <c r="BR139" s="215">
        <f t="shared" si="135"/>
        <v>601405200</v>
      </c>
      <c r="BS139" s="215">
        <f t="shared" si="156"/>
        <v>39600</v>
      </c>
      <c r="BT139" s="215">
        <f t="shared" si="136"/>
        <v>601405200</v>
      </c>
      <c r="BU139" s="215">
        <v>36000</v>
      </c>
      <c r="BV139" s="215">
        <f t="shared" si="137"/>
        <v>546732000</v>
      </c>
      <c r="BW139" s="215">
        <f t="shared" si="157"/>
        <v>36000</v>
      </c>
      <c r="BX139" s="215">
        <f t="shared" si="138"/>
        <v>546732000</v>
      </c>
      <c r="BY139" s="215">
        <v>25200.000000000004</v>
      </c>
      <c r="BZ139" s="215">
        <f t="shared" si="139"/>
        <v>382712400.00000006</v>
      </c>
      <c r="CA139" s="215">
        <f t="shared" si="158"/>
        <v>25200.000000000004</v>
      </c>
      <c r="CB139" s="215">
        <f t="shared" si="140"/>
        <v>382712400.00000006</v>
      </c>
      <c r="CC139" s="215">
        <f t="shared" si="159"/>
        <v>100800</v>
      </c>
      <c r="CD139" s="215">
        <f t="shared" si="159"/>
        <v>1530849600</v>
      </c>
      <c r="CE139" s="219">
        <f t="shared" si="159"/>
        <v>100800</v>
      </c>
      <c r="CF139" s="219">
        <f t="shared" si="159"/>
        <v>1530849600</v>
      </c>
      <c r="CG139" s="241">
        <f t="shared" si="160"/>
        <v>360000</v>
      </c>
      <c r="CH139" s="241">
        <f t="shared" si="160"/>
        <v>5467320000</v>
      </c>
      <c r="CI139" s="241">
        <f t="shared" si="161"/>
        <v>0</v>
      </c>
      <c r="CJ139" s="241"/>
      <c r="CK139" s="241"/>
      <c r="CL139" s="241"/>
      <c r="CM139" s="241"/>
    </row>
    <row r="140" spans="1:91" ht="18" x14ac:dyDescent="0.35">
      <c r="A140" s="20" t="s">
        <v>11</v>
      </c>
      <c r="B140" s="20">
        <v>13010256</v>
      </c>
      <c r="C140" s="5" t="s">
        <v>430</v>
      </c>
      <c r="D140" s="6"/>
      <c r="E140" s="6">
        <v>12</v>
      </c>
      <c r="F140" s="6">
        <v>30</v>
      </c>
      <c r="G140" s="7">
        <v>202500</v>
      </c>
      <c r="H140" s="8">
        <f t="shared" si="141"/>
        <v>6750</v>
      </c>
      <c r="I140" s="12">
        <f t="shared" si="109"/>
        <v>12000</v>
      </c>
      <c r="J140" s="13">
        <f t="shared" si="110"/>
        <v>144000</v>
      </c>
      <c r="K140" s="14">
        <v>4320000</v>
      </c>
      <c r="L140" s="14">
        <f t="shared" si="111"/>
        <v>29160000000</v>
      </c>
      <c r="M140" s="218">
        <f t="shared" si="112"/>
        <v>10000</v>
      </c>
      <c r="N140" s="218">
        <f t="shared" si="112"/>
        <v>120000</v>
      </c>
      <c r="O140" s="230">
        <v>3600000</v>
      </c>
      <c r="P140" s="17">
        <f t="shared" si="113"/>
        <v>24300000000</v>
      </c>
      <c r="Q140" s="237">
        <v>0.1</v>
      </c>
      <c r="R140" s="8">
        <f t="shared" si="114"/>
        <v>360000</v>
      </c>
      <c r="S140" s="212">
        <f t="shared" si="115"/>
        <v>3960000</v>
      </c>
      <c r="T140" s="212">
        <f t="shared" si="116"/>
        <v>26730000000</v>
      </c>
      <c r="U140" s="215">
        <v>180000</v>
      </c>
      <c r="V140" s="215">
        <f t="shared" si="117"/>
        <v>1215000000</v>
      </c>
      <c r="W140" s="215">
        <f t="shared" si="142"/>
        <v>18000</v>
      </c>
      <c r="X140" s="215">
        <f t="shared" si="118"/>
        <v>121500000</v>
      </c>
      <c r="Y140" s="221">
        <v>252000.00000000003</v>
      </c>
      <c r="Z140" s="221">
        <f t="shared" si="119"/>
        <v>1701000000.0000002</v>
      </c>
      <c r="AA140" s="221">
        <f t="shared" si="143"/>
        <v>25200.000000000004</v>
      </c>
      <c r="AB140" s="221">
        <f t="shared" si="120"/>
        <v>170100000.00000003</v>
      </c>
      <c r="AC140" s="215">
        <v>252000.00000000003</v>
      </c>
      <c r="AD140" s="215">
        <f t="shared" si="121"/>
        <v>1701000000.0000002</v>
      </c>
      <c r="AE140" s="215">
        <f t="shared" si="144"/>
        <v>25200.000000000004</v>
      </c>
      <c r="AF140" s="215">
        <f t="shared" si="122"/>
        <v>170100000.00000003</v>
      </c>
      <c r="AG140" s="215">
        <f t="shared" si="145"/>
        <v>684000</v>
      </c>
      <c r="AH140" s="215">
        <f t="shared" si="145"/>
        <v>4617000000</v>
      </c>
      <c r="AI140" s="215">
        <f t="shared" si="145"/>
        <v>68400</v>
      </c>
      <c r="AJ140" s="215">
        <f t="shared" si="145"/>
        <v>461700000.00000006</v>
      </c>
      <c r="AK140" s="214">
        <v>252000.00000000003</v>
      </c>
      <c r="AL140" s="215">
        <f t="shared" si="123"/>
        <v>1701000000.0000002</v>
      </c>
      <c r="AM140" s="215">
        <f t="shared" si="146"/>
        <v>25200.000000000004</v>
      </c>
      <c r="AN140" s="215">
        <f t="shared" si="124"/>
        <v>170100000.00000003</v>
      </c>
      <c r="AO140" s="215">
        <v>288000</v>
      </c>
      <c r="AP140" s="215">
        <f t="shared" si="125"/>
        <v>1944000000</v>
      </c>
      <c r="AQ140" s="215">
        <f t="shared" si="147"/>
        <v>28800</v>
      </c>
      <c r="AR140" s="215">
        <f t="shared" si="126"/>
        <v>194400000</v>
      </c>
      <c r="AS140" s="215">
        <v>216000</v>
      </c>
      <c r="AT140" s="215">
        <f t="shared" si="127"/>
        <v>1458000000</v>
      </c>
      <c r="AU140" s="215">
        <f t="shared" si="148"/>
        <v>21600</v>
      </c>
      <c r="AV140" s="215">
        <f t="shared" si="128"/>
        <v>145800000</v>
      </c>
      <c r="AW140" s="215">
        <f t="shared" si="149"/>
        <v>756000</v>
      </c>
      <c r="AX140" s="215">
        <f t="shared" si="149"/>
        <v>5103000000</v>
      </c>
      <c r="AY140" s="215">
        <f t="shared" si="149"/>
        <v>75600</v>
      </c>
      <c r="AZ140" s="215">
        <f t="shared" si="149"/>
        <v>510300000</v>
      </c>
      <c r="BA140" s="215">
        <v>396000</v>
      </c>
      <c r="BB140" s="215">
        <f t="shared" si="129"/>
        <v>2673000000</v>
      </c>
      <c r="BC140" s="215">
        <f t="shared" si="150"/>
        <v>39600</v>
      </c>
      <c r="BD140" s="215">
        <f t="shared" si="130"/>
        <v>267300000</v>
      </c>
      <c r="BE140" s="214">
        <v>396000</v>
      </c>
      <c r="BF140" s="215">
        <f t="shared" si="131"/>
        <v>2673000000</v>
      </c>
      <c r="BG140" s="215">
        <f t="shared" si="151"/>
        <v>39600</v>
      </c>
      <c r="BH140" s="215">
        <f t="shared" si="132"/>
        <v>267300000</v>
      </c>
      <c r="BI140" s="215">
        <v>360000</v>
      </c>
      <c r="BJ140" s="215">
        <f t="shared" si="133"/>
        <v>2430000000</v>
      </c>
      <c r="BK140" s="215">
        <f t="shared" si="152"/>
        <v>36000</v>
      </c>
      <c r="BL140" s="215">
        <f t="shared" si="134"/>
        <v>243000000</v>
      </c>
      <c r="BM140" s="215">
        <f t="shared" si="153"/>
        <v>1152000</v>
      </c>
      <c r="BN140" s="215">
        <f t="shared" si="153"/>
        <v>7776000000</v>
      </c>
      <c r="BO140" s="215">
        <f t="shared" si="154"/>
        <v>267375600</v>
      </c>
      <c r="BP140" s="215">
        <f t="shared" si="155"/>
        <v>777600000</v>
      </c>
      <c r="BQ140" s="215">
        <v>396000</v>
      </c>
      <c r="BR140" s="215">
        <f t="shared" si="135"/>
        <v>2673000000</v>
      </c>
      <c r="BS140" s="215">
        <f t="shared" si="156"/>
        <v>39600</v>
      </c>
      <c r="BT140" s="215">
        <f t="shared" si="136"/>
        <v>267300000</v>
      </c>
      <c r="BU140" s="215">
        <v>360000</v>
      </c>
      <c r="BV140" s="215">
        <f t="shared" si="137"/>
        <v>2430000000</v>
      </c>
      <c r="BW140" s="215">
        <f t="shared" si="157"/>
        <v>36000</v>
      </c>
      <c r="BX140" s="215">
        <f t="shared" si="138"/>
        <v>243000000</v>
      </c>
      <c r="BY140" s="215">
        <v>252000.00000000003</v>
      </c>
      <c r="BZ140" s="215">
        <f t="shared" si="139"/>
        <v>1701000000.0000002</v>
      </c>
      <c r="CA140" s="215">
        <f t="shared" si="158"/>
        <v>25200.000000000004</v>
      </c>
      <c r="CB140" s="215">
        <f t="shared" si="140"/>
        <v>170100000.00000003</v>
      </c>
      <c r="CC140" s="215">
        <f t="shared" si="159"/>
        <v>1008000</v>
      </c>
      <c r="CD140" s="215">
        <f t="shared" si="159"/>
        <v>6804000000</v>
      </c>
      <c r="CE140" s="219">
        <f t="shared" si="159"/>
        <v>100800</v>
      </c>
      <c r="CF140" s="219">
        <f t="shared" si="159"/>
        <v>680400000</v>
      </c>
      <c r="CG140" s="241">
        <f t="shared" si="160"/>
        <v>360000</v>
      </c>
      <c r="CH140" s="241">
        <f t="shared" si="160"/>
        <v>2430000000</v>
      </c>
      <c r="CI140" s="241">
        <f t="shared" si="161"/>
        <v>0</v>
      </c>
      <c r="CJ140" s="241"/>
      <c r="CK140" s="241"/>
      <c r="CL140" s="241"/>
      <c r="CM140" s="241"/>
    </row>
    <row r="141" spans="1:91" ht="18" x14ac:dyDescent="0.35">
      <c r="A141" s="20" t="s">
        <v>11</v>
      </c>
      <c r="B141" s="20">
        <v>13010342</v>
      </c>
      <c r="C141" s="5" t="s">
        <v>274</v>
      </c>
      <c r="D141" s="6" t="s">
        <v>445</v>
      </c>
      <c r="E141" s="6">
        <v>12</v>
      </c>
      <c r="F141" s="6">
        <v>60</v>
      </c>
      <c r="G141" s="7">
        <v>388800</v>
      </c>
      <c r="H141" s="8">
        <f t="shared" si="141"/>
        <v>6480</v>
      </c>
      <c r="I141" s="12">
        <f t="shared" ref="I141:I153" si="162">(K141/F141)/E141</f>
        <v>1182</v>
      </c>
      <c r="J141" s="13">
        <f t="shared" si="110"/>
        <v>14184</v>
      </c>
      <c r="K141" s="14">
        <v>851040</v>
      </c>
      <c r="L141" s="14">
        <f t="shared" si="111"/>
        <v>5514739200</v>
      </c>
      <c r="M141" s="218">
        <f t="shared" si="112"/>
        <v>6000</v>
      </c>
      <c r="N141" s="218">
        <f t="shared" si="112"/>
        <v>72000</v>
      </c>
      <c r="O141" s="230">
        <v>4320000</v>
      </c>
      <c r="P141" s="17">
        <f t="shared" si="113"/>
        <v>27993600000</v>
      </c>
      <c r="Q141" s="237">
        <v>0</v>
      </c>
      <c r="R141" s="8">
        <f t="shared" si="114"/>
        <v>0</v>
      </c>
      <c r="S141" s="212">
        <f t="shared" si="115"/>
        <v>4320000</v>
      </c>
      <c r="T141" s="212">
        <f t="shared" si="116"/>
        <v>27993600000</v>
      </c>
      <c r="U141" s="215">
        <v>216000</v>
      </c>
      <c r="V141" s="215">
        <f t="shared" si="117"/>
        <v>1399680000</v>
      </c>
      <c r="W141" s="215">
        <f t="shared" si="142"/>
        <v>0</v>
      </c>
      <c r="X141" s="215">
        <f t="shared" si="118"/>
        <v>0</v>
      </c>
      <c r="Y141" s="221">
        <v>302400</v>
      </c>
      <c r="Z141" s="221">
        <f t="shared" si="119"/>
        <v>1959552000</v>
      </c>
      <c r="AA141" s="221">
        <f t="shared" si="143"/>
        <v>0</v>
      </c>
      <c r="AB141" s="221">
        <f t="shared" si="120"/>
        <v>0</v>
      </c>
      <c r="AC141" s="215">
        <v>302400</v>
      </c>
      <c r="AD141" s="215">
        <f t="shared" si="121"/>
        <v>1959552000</v>
      </c>
      <c r="AE141" s="215">
        <f t="shared" si="144"/>
        <v>0</v>
      </c>
      <c r="AF141" s="215">
        <f t="shared" si="122"/>
        <v>0</v>
      </c>
      <c r="AG141" s="215">
        <f t="shared" si="145"/>
        <v>820800</v>
      </c>
      <c r="AH141" s="215">
        <f t="shared" si="145"/>
        <v>5318784000</v>
      </c>
      <c r="AI141" s="215">
        <f t="shared" si="145"/>
        <v>0</v>
      </c>
      <c r="AJ141" s="215">
        <f t="shared" si="145"/>
        <v>0</v>
      </c>
      <c r="AK141" s="214">
        <v>302400</v>
      </c>
      <c r="AL141" s="215">
        <f t="shared" si="123"/>
        <v>1959552000</v>
      </c>
      <c r="AM141" s="215">
        <f t="shared" si="146"/>
        <v>0</v>
      </c>
      <c r="AN141" s="215">
        <f t="shared" si="124"/>
        <v>0</v>
      </c>
      <c r="AO141" s="215">
        <v>345600</v>
      </c>
      <c r="AP141" s="215">
        <f t="shared" si="125"/>
        <v>2239488000</v>
      </c>
      <c r="AQ141" s="215">
        <f t="shared" si="147"/>
        <v>0</v>
      </c>
      <c r="AR141" s="215">
        <f t="shared" si="126"/>
        <v>0</v>
      </c>
      <c r="AS141" s="215">
        <v>259200</v>
      </c>
      <c r="AT141" s="215">
        <f t="shared" si="127"/>
        <v>1679616000</v>
      </c>
      <c r="AU141" s="215">
        <f t="shared" si="148"/>
        <v>0</v>
      </c>
      <c r="AV141" s="215">
        <f t="shared" si="128"/>
        <v>0</v>
      </c>
      <c r="AW141" s="215">
        <f t="shared" si="149"/>
        <v>907200</v>
      </c>
      <c r="AX141" s="215">
        <f t="shared" si="149"/>
        <v>5878656000</v>
      </c>
      <c r="AY141" s="215">
        <f t="shared" si="149"/>
        <v>0</v>
      </c>
      <c r="AZ141" s="215">
        <f t="shared" si="149"/>
        <v>0</v>
      </c>
      <c r="BA141" s="215">
        <v>475200</v>
      </c>
      <c r="BB141" s="215">
        <f t="shared" si="129"/>
        <v>3079296000</v>
      </c>
      <c r="BC141" s="215">
        <f t="shared" si="150"/>
        <v>0</v>
      </c>
      <c r="BD141" s="215">
        <f t="shared" si="130"/>
        <v>0</v>
      </c>
      <c r="BE141" s="214">
        <v>475200</v>
      </c>
      <c r="BF141" s="215">
        <f t="shared" si="131"/>
        <v>3079296000</v>
      </c>
      <c r="BG141" s="215">
        <f t="shared" si="151"/>
        <v>0</v>
      </c>
      <c r="BH141" s="215">
        <f t="shared" si="132"/>
        <v>0</v>
      </c>
      <c r="BI141" s="215">
        <v>432000</v>
      </c>
      <c r="BJ141" s="215">
        <f t="shared" si="133"/>
        <v>2799360000</v>
      </c>
      <c r="BK141" s="215">
        <f t="shared" si="152"/>
        <v>0</v>
      </c>
      <c r="BL141" s="215">
        <f t="shared" si="134"/>
        <v>0</v>
      </c>
      <c r="BM141" s="215">
        <f t="shared" si="153"/>
        <v>1382400</v>
      </c>
      <c r="BN141" s="215">
        <f t="shared" si="153"/>
        <v>8957952000</v>
      </c>
      <c r="BO141" s="215">
        <f t="shared" si="154"/>
        <v>0</v>
      </c>
      <c r="BP141" s="215">
        <f t="shared" si="155"/>
        <v>0</v>
      </c>
      <c r="BQ141" s="215">
        <v>475200</v>
      </c>
      <c r="BR141" s="215">
        <f t="shared" si="135"/>
        <v>3079296000</v>
      </c>
      <c r="BS141" s="215">
        <f t="shared" si="156"/>
        <v>0</v>
      </c>
      <c r="BT141" s="215">
        <f t="shared" si="136"/>
        <v>0</v>
      </c>
      <c r="BU141" s="215">
        <v>432000</v>
      </c>
      <c r="BV141" s="215">
        <f t="shared" si="137"/>
        <v>2799360000</v>
      </c>
      <c r="BW141" s="215">
        <f t="shared" si="157"/>
        <v>0</v>
      </c>
      <c r="BX141" s="215">
        <f t="shared" si="138"/>
        <v>0</v>
      </c>
      <c r="BY141" s="215">
        <v>302400</v>
      </c>
      <c r="BZ141" s="215">
        <f t="shared" si="139"/>
        <v>1959552000</v>
      </c>
      <c r="CA141" s="215">
        <f t="shared" si="158"/>
        <v>0</v>
      </c>
      <c r="CB141" s="215">
        <f t="shared" si="140"/>
        <v>0</v>
      </c>
      <c r="CC141" s="215">
        <f t="shared" si="159"/>
        <v>1209600</v>
      </c>
      <c r="CD141" s="215">
        <f t="shared" si="159"/>
        <v>7838208000</v>
      </c>
      <c r="CE141" s="219">
        <f t="shared" si="159"/>
        <v>0</v>
      </c>
      <c r="CF141" s="219">
        <f t="shared" si="159"/>
        <v>0</v>
      </c>
      <c r="CG141" s="241">
        <f t="shared" si="160"/>
        <v>0</v>
      </c>
      <c r="CH141" s="241">
        <f t="shared" si="160"/>
        <v>0</v>
      </c>
      <c r="CI141" s="241">
        <f t="shared" si="161"/>
        <v>0</v>
      </c>
      <c r="CJ141" s="241"/>
      <c r="CK141" s="241"/>
      <c r="CL141" s="241"/>
      <c r="CM141" s="241"/>
    </row>
    <row r="142" spans="1:91" ht="18" x14ac:dyDescent="0.35">
      <c r="A142" s="20" t="s">
        <v>11</v>
      </c>
      <c r="B142" s="20">
        <v>13020274</v>
      </c>
      <c r="C142" s="5" t="s">
        <v>275</v>
      </c>
      <c r="D142" s="6" t="s">
        <v>428</v>
      </c>
      <c r="E142" s="6">
        <v>12</v>
      </c>
      <c r="F142" s="6">
        <v>50</v>
      </c>
      <c r="G142" s="7">
        <v>792000</v>
      </c>
      <c r="H142" s="8">
        <f t="shared" si="141"/>
        <v>15840</v>
      </c>
      <c r="I142" s="12">
        <f t="shared" si="162"/>
        <v>4800</v>
      </c>
      <c r="J142" s="13">
        <f t="shared" si="110"/>
        <v>57600</v>
      </c>
      <c r="K142" s="14">
        <v>2880000</v>
      </c>
      <c r="L142" s="14">
        <f t="shared" si="111"/>
        <v>45619200000</v>
      </c>
      <c r="M142" s="218">
        <f t="shared" si="112"/>
        <v>20000</v>
      </c>
      <c r="N142" s="218">
        <f t="shared" si="112"/>
        <v>240000</v>
      </c>
      <c r="O142" s="238">
        <v>12000000</v>
      </c>
      <c r="P142" s="17">
        <f t="shared" si="113"/>
        <v>190080000000</v>
      </c>
      <c r="Q142" s="237">
        <v>0.1</v>
      </c>
      <c r="R142" s="8">
        <f t="shared" si="114"/>
        <v>1200000</v>
      </c>
      <c r="S142" s="212">
        <f t="shared" si="115"/>
        <v>13200000</v>
      </c>
      <c r="T142" s="212">
        <f t="shared" si="116"/>
        <v>209088000000</v>
      </c>
      <c r="U142" s="215">
        <v>600000</v>
      </c>
      <c r="V142" s="215">
        <f t="shared" si="117"/>
        <v>9504000000</v>
      </c>
      <c r="W142" s="215">
        <f t="shared" si="142"/>
        <v>60000</v>
      </c>
      <c r="X142" s="215">
        <f t="shared" si="118"/>
        <v>950400000</v>
      </c>
      <c r="Y142" s="221">
        <v>840000.00000000012</v>
      </c>
      <c r="Z142" s="221">
        <f t="shared" si="119"/>
        <v>13305600000.000002</v>
      </c>
      <c r="AA142" s="221">
        <f t="shared" si="143"/>
        <v>84000.000000000015</v>
      </c>
      <c r="AB142" s="221">
        <f t="shared" si="120"/>
        <v>1330560000.0000002</v>
      </c>
      <c r="AC142" s="215">
        <v>840000.00000000012</v>
      </c>
      <c r="AD142" s="215">
        <f t="shared" si="121"/>
        <v>13305600000.000002</v>
      </c>
      <c r="AE142" s="215">
        <f t="shared" si="144"/>
        <v>84000.000000000015</v>
      </c>
      <c r="AF142" s="215">
        <f t="shared" si="122"/>
        <v>1330560000.0000002</v>
      </c>
      <c r="AG142" s="215">
        <f t="shared" si="145"/>
        <v>2280000</v>
      </c>
      <c r="AH142" s="215">
        <f t="shared" si="145"/>
        <v>36115200000</v>
      </c>
      <c r="AI142" s="215">
        <f t="shared" si="145"/>
        <v>228000.00000000003</v>
      </c>
      <c r="AJ142" s="215">
        <f t="shared" si="145"/>
        <v>3611520000.0000005</v>
      </c>
      <c r="AK142" s="214">
        <v>840000.00000000012</v>
      </c>
      <c r="AL142" s="215">
        <f t="shared" si="123"/>
        <v>13305600000.000002</v>
      </c>
      <c r="AM142" s="215">
        <f t="shared" si="146"/>
        <v>84000.000000000015</v>
      </c>
      <c r="AN142" s="215">
        <f t="shared" si="124"/>
        <v>1330560000.0000002</v>
      </c>
      <c r="AO142" s="215">
        <v>960000</v>
      </c>
      <c r="AP142" s="215">
        <f t="shared" si="125"/>
        <v>15206400000</v>
      </c>
      <c r="AQ142" s="215">
        <f t="shared" si="147"/>
        <v>96000</v>
      </c>
      <c r="AR142" s="215">
        <f t="shared" si="126"/>
        <v>1520640000</v>
      </c>
      <c r="AS142" s="215">
        <v>720000</v>
      </c>
      <c r="AT142" s="215">
        <f t="shared" si="127"/>
        <v>11404800000</v>
      </c>
      <c r="AU142" s="215">
        <f t="shared" si="148"/>
        <v>72000</v>
      </c>
      <c r="AV142" s="215">
        <f t="shared" si="128"/>
        <v>1140480000</v>
      </c>
      <c r="AW142" s="215">
        <f t="shared" si="149"/>
        <v>2520000</v>
      </c>
      <c r="AX142" s="215">
        <f t="shared" si="149"/>
        <v>39916800000</v>
      </c>
      <c r="AY142" s="215">
        <f t="shared" si="149"/>
        <v>252000</v>
      </c>
      <c r="AZ142" s="215">
        <f t="shared" si="149"/>
        <v>3991680000</v>
      </c>
      <c r="BA142" s="215">
        <v>1320000</v>
      </c>
      <c r="BB142" s="215">
        <f t="shared" si="129"/>
        <v>20908800000</v>
      </c>
      <c r="BC142" s="215">
        <f t="shared" si="150"/>
        <v>132000</v>
      </c>
      <c r="BD142" s="215">
        <f t="shared" si="130"/>
        <v>2090880000</v>
      </c>
      <c r="BE142" s="214">
        <v>1320000</v>
      </c>
      <c r="BF142" s="215">
        <f t="shared" si="131"/>
        <v>20908800000</v>
      </c>
      <c r="BG142" s="215">
        <f t="shared" si="151"/>
        <v>132000</v>
      </c>
      <c r="BH142" s="215">
        <f t="shared" si="132"/>
        <v>2090880000</v>
      </c>
      <c r="BI142" s="215">
        <v>1200000</v>
      </c>
      <c r="BJ142" s="215">
        <f t="shared" si="133"/>
        <v>19008000000</v>
      </c>
      <c r="BK142" s="215">
        <f t="shared" si="152"/>
        <v>120000</v>
      </c>
      <c r="BL142" s="215">
        <f t="shared" si="134"/>
        <v>1900800000</v>
      </c>
      <c r="BM142" s="215">
        <f t="shared" si="153"/>
        <v>3840000</v>
      </c>
      <c r="BN142" s="215">
        <f t="shared" si="153"/>
        <v>60825600000</v>
      </c>
      <c r="BO142" s="215">
        <f t="shared" si="154"/>
        <v>2091132000</v>
      </c>
      <c r="BP142" s="215">
        <f t="shared" si="155"/>
        <v>6082560000</v>
      </c>
      <c r="BQ142" s="215">
        <v>1320000</v>
      </c>
      <c r="BR142" s="215">
        <f t="shared" si="135"/>
        <v>20908800000</v>
      </c>
      <c r="BS142" s="215">
        <f t="shared" si="156"/>
        <v>132000</v>
      </c>
      <c r="BT142" s="215">
        <f t="shared" si="136"/>
        <v>2090880000</v>
      </c>
      <c r="BU142" s="215">
        <v>1200000</v>
      </c>
      <c r="BV142" s="215">
        <f t="shared" si="137"/>
        <v>19008000000</v>
      </c>
      <c r="BW142" s="215">
        <f t="shared" si="157"/>
        <v>120000</v>
      </c>
      <c r="BX142" s="215">
        <f t="shared" si="138"/>
        <v>1900800000</v>
      </c>
      <c r="BY142" s="215">
        <v>840000.00000000012</v>
      </c>
      <c r="BZ142" s="215">
        <f t="shared" si="139"/>
        <v>13305600000.000002</v>
      </c>
      <c r="CA142" s="215">
        <f t="shared" si="158"/>
        <v>84000.000000000015</v>
      </c>
      <c r="CB142" s="215">
        <f t="shared" si="140"/>
        <v>1330560000.0000002</v>
      </c>
      <c r="CC142" s="215">
        <f t="shared" si="159"/>
        <v>3360000</v>
      </c>
      <c r="CD142" s="215">
        <f t="shared" si="159"/>
        <v>53222400000</v>
      </c>
      <c r="CE142" s="219">
        <f t="shared" si="159"/>
        <v>336000</v>
      </c>
      <c r="CF142" s="219">
        <f t="shared" si="159"/>
        <v>5322240000</v>
      </c>
      <c r="CG142" s="241">
        <f t="shared" si="160"/>
        <v>1200000</v>
      </c>
      <c r="CH142" s="241">
        <f t="shared" si="160"/>
        <v>19008000000</v>
      </c>
      <c r="CI142" s="241">
        <f t="shared" si="161"/>
        <v>0</v>
      </c>
      <c r="CJ142" s="241"/>
      <c r="CK142" s="241"/>
      <c r="CL142" s="241"/>
      <c r="CM142" s="241"/>
    </row>
    <row r="143" spans="1:91" ht="18" x14ac:dyDescent="0.35">
      <c r="A143" s="20" t="s">
        <v>11</v>
      </c>
      <c r="B143" s="20">
        <v>13020242</v>
      </c>
      <c r="C143" s="5" t="s">
        <v>313</v>
      </c>
      <c r="D143" s="6"/>
      <c r="E143" s="6">
        <v>12</v>
      </c>
      <c r="F143" s="6">
        <v>56</v>
      </c>
      <c r="G143" s="7">
        <v>4179560</v>
      </c>
      <c r="H143" s="8">
        <f t="shared" si="141"/>
        <v>74635</v>
      </c>
      <c r="I143" s="12">
        <f t="shared" si="162"/>
        <v>0</v>
      </c>
      <c r="J143" s="13">
        <f t="shared" si="110"/>
        <v>0</v>
      </c>
      <c r="K143" s="14">
        <v>0</v>
      </c>
      <c r="L143" s="14">
        <f t="shared" si="111"/>
        <v>0</v>
      </c>
      <c r="M143" s="218">
        <f t="shared" si="112"/>
        <v>0</v>
      </c>
      <c r="N143" s="218">
        <f t="shared" si="112"/>
        <v>0</v>
      </c>
      <c r="O143" s="230"/>
      <c r="P143" s="17">
        <f t="shared" si="113"/>
        <v>0</v>
      </c>
      <c r="Q143" s="237">
        <v>0</v>
      </c>
      <c r="R143" s="8">
        <f t="shared" si="114"/>
        <v>0</v>
      </c>
      <c r="S143" s="212">
        <f t="shared" si="115"/>
        <v>0</v>
      </c>
      <c r="T143" s="212">
        <f t="shared" si="116"/>
        <v>0</v>
      </c>
      <c r="U143" s="215">
        <v>0</v>
      </c>
      <c r="V143" s="215">
        <f t="shared" si="117"/>
        <v>0</v>
      </c>
      <c r="W143" s="215">
        <f t="shared" si="142"/>
        <v>0</v>
      </c>
      <c r="X143" s="215">
        <f t="shared" si="118"/>
        <v>0</v>
      </c>
      <c r="Y143" s="221">
        <v>0</v>
      </c>
      <c r="Z143" s="221">
        <f t="shared" si="119"/>
        <v>0</v>
      </c>
      <c r="AA143" s="221">
        <f t="shared" si="143"/>
        <v>0</v>
      </c>
      <c r="AB143" s="221">
        <f t="shared" si="120"/>
        <v>0</v>
      </c>
      <c r="AC143" s="215">
        <v>0</v>
      </c>
      <c r="AD143" s="215">
        <f t="shared" si="121"/>
        <v>0</v>
      </c>
      <c r="AE143" s="215">
        <f t="shared" si="144"/>
        <v>0</v>
      </c>
      <c r="AF143" s="215">
        <f t="shared" si="122"/>
        <v>0</v>
      </c>
      <c r="AG143" s="215">
        <f t="shared" si="145"/>
        <v>0</v>
      </c>
      <c r="AH143" s="215">
        <f t="shared" si="145"/>
        <v>0</v>
      </c>
      <c r="AI143" s="215">
        <f t="shared" si="145"/>
        <v>0</v>
      </c>
      <c r="AJ143" s="215">
        <f t="shared" si="145"/>
        <v>0</v>
      </c>
      <c r="AK143" s="214">
        <v>0</v>
      </c>
      <c r="AL143" s="215">
        <f t="shared" si="123"/>
        <v>0</v>
      </c>
      <c r="AM143" s="215">
        <f t="shared" si="146"/>
        <v>0</v>
      </c>
      <c r="AN143" s="215">
        <f t="shared" si="124"/>
        <v>0</v>
      </c>
      <c r="AO143" s="215">
        <v>0</v>
      </c>
      <c r="AP143" s="215">
        <f t="shared" si="125"/>
        <v>0</v>
      </c>
      <c r="AQ143" s="215">
        <f t="shared" si="147"/>
        <v>0</v>
      </c>
      <c r="AR143" s="215">
        <f t="shared" si="126"/>
        <v>0</v>
      </c>
      <c r="AS143" s="215">
        <v>0</v>
      </c>
      <c r="AT143" s="215">
        <f t="shared" si="127"/>
        <v>0</v>
      </c>
      <c r="AU143" s="215">
        <f t="shared" si="148"/>
        <v>0</v>
      </c>
      <c r="AV143" s="215">
        <f t="shared" si="128"/>
        <v>0</v>
      </c>
      <c r="AW143" s="215">
        <f t="shared" si="149"/>
        <v>0</v>
      </c>
      <c r="AX143" s="215">
        <f t="shared" si="149"/>
        <v>0</v>
      </c>
      <c r="AY143" s="215">
        <f t="shared" si="149"/>
        <v>0</v>
      </c>
      <c r="AZ143" s="215">
        <f t="shared" si="149"/>
        <v>0</v>
      </c>
      <c r="BA143" s="215">
        <v>0</v>
      </c>
      <c r="BB143" s="215">
        <f t="shared" si="129"/>
        <v>0</v>
      </c>
      <c r="BC143" s="215">
        <f t="shared" si="150"/>
        <v>0</v>
      </c>
      <c r="BD143" s="215">
        <f t="shared" si="130"/>
        <v>0</v>
      </c>
      <c r="BE143" s="214">
        <v>0</v>
      </c>
      <c r="BF143" s="215">
        <f t="shared" si="131"/>
        <v>0</v>
      </c>
      <c r="BG143" s="215">
        <f t="shared" si="151"/>
        <v>0</v>
      </c>
      <c r="BH143" s="215">
        <f t="shared" si="132"/>
        <v>0</v>
      </c>
      <c r="BI143" s="215">
        <v>0</v>
      </c>
      <c r="BJ143" s="215">
        <f t="shared" si="133"/>
        <v>0</v>
      </c>
      <c r="BK143" s="215">
        <f t="shared" si="152"/>
        <v>0</v>
      </c>
      <c r="BL143" s="215">
        <f t="shared" si="134"/>
        <v>0</v>
      </c>
      <c r="BM143" s="215">
        <f t="shared" si="153"/>
        <v>0</v>
      </c>
      <c r="BN143" s="215">
        <f t="shared" si="153"/>
        <v>0</v>
      </c>
      <c r="BO143" s="215">
        <f t="shared" si="154"/>
        <v>0</v>
      </c>
      <c r="BP143" s="215">
        <f t="shared" si="155"/>
        <v>0</v>
      </c>
      <c r="BQ143" s="215">
        <v>0</v>
      </c>
      <c r="BR143" s="215">
        <f t="shared" si="135"/>
        <v>0</v>
      </c>
      <c r="BS143" s="215">
        <f t="shared" si="156"/>
        <v>0</v>
      </c>
      <c r="BT143" s="215">
        <f t="shared" si="136"/>
        <v>0</v>
      </c>
      <c r="BU143" s="215">
        <v>0</v>
      </c>
      <c r="BV143" s="215">
        <f t="shared" si="137"/>
        <v>0</v>
      </c>
      <c r="BW143" s="215">
        <f t="shared" si="157"/>
        <v>0</v>
      </c>
      <c r="BX143" s="215">
        <f t="shared" si="138"/>
        <v>0</v>
      </c>
      <c r="BY143" s="215">
        <v>0</v>
      </c>
      <c r="BZ143" s="215">
        <f t="shared" si="139"/>
        <v>0</v>
      </c>
      <c r="CA143" s="215">
        <f t="shared" si="158"/>
        <v>0</v>
      </c>
      <c r="CB143" s="215">
        <f t="shared" si="140"/>
        <v>0</v>
      </c>
      <c r="CC143" s="215">
        <f t="shared" si="159"/>
        <v>0</v>
      </c>
      <c r="CD143" s="215">
        <f t="shared" si="159"/>
        <v>0</v>
      </c>
      <c r="CE143" s="219">
        <f t="shared" si="159"/>
        <v>0</v>
      </c>
      <c r="CF143" s="219">
        <f t="shared" si="159"/>
        <v>0</v>
      </c>
      <c r="CG143" s="241">
        <f t="shared" si="160"/>
        <v>0</v>
      </c>
      <c r="CH143" s="241">
        <f t="shared" si="160"/>
        <v>0</v>
      </c>
      <c r="CI143" s="241">
        <f t="shared" si="161"/>
        <v>0</v>
      </c>
      <c r="CJ143" s="241"/>
      <c r="CK143" s="241"/>
      <c r="CL143" s="241"/>
      <c r="CM143" s="241"/>
    </row>
    <row r="144" spans="1:91" ht="19.5" customHeight="1" x14ac:dyDescent="0.35">
      <c r="A144" s="20" t="s">
        <v>11</v>
      </c>
      <c r="B144" s="20">
        <v>13020250</v>
      </c>
      <c r="C144" s="5" t="s">
        <v>317</v>
      </c>
      <c r="D144" s="6" t="s">
        <v>316</v>
      </c>
      <c r="E144" s="6">
        <v>12</v>
      </c>
      <c r="F144" s="6">
        <v>120</v>
      </c>
      <c r="G144" s="7">
        <v>24192000</v>
      </c>
      <c r="H144" s="8">
        <f t="shared" si="141"/>
        <v>201600</v>
      </c>
      <c r="I144" s="12">
        <f t="shared" si="162"/>
        <v>144</v>
      </c>
      <c r="J144" s="13">
        <f t="shared" si="110"/>
        <v>1728</v>
      </c>
      <c r="K144" s="14">
        <v>207360</v>
      </c>
      <c r="L144" s="14">
        <f t="shared" si="111"/>
        <v>41803776000</v>
      </c>
      <c r="M144" s="218">
        <f t="shared" si="112"/>
        <v>0</v>
      </c>
      <c r="N144" s="218">
        <f t="shared" si="112"/>
        <v>0</v>
      </c>
      <c r="O144" s="230"/>
      <c r="P144" s="17">
        <f t="shared" si="113"/>
        <v>0</v>
      </c>
      <c r="Q144" s="237">
        <v>0</v>
      </c>
      <c r="R144" s="8">
        <f t="shared" si="114"/>
        <v>0</v>
      </c>
      <c r="S144" s="212">
        <f t="shared" si="115"/>
        <v>0</v>
      </c>
      <c r="T144" s="212">
        <f t="shared" si="116"/>
        <v>0</v>
      </c>
      <c r="U144" s="215">
        <v>0</v>
      </c>
      <c r="V144" s="215">
        <f t="shared" si="117"/>
        <v>0</v>
      </c>
      <c r="W144" s="215">
        <f t="shared" si="142"/>
        <v>0</v>
      </c>
      <c r="X144" s="215">
        <f t="shared" si="118"/>
        <v>0</v>
      </c>
      <c r="Y144" s="221">
        <v>0</v>
      </c>
      <c r="Z144" s="221">
        <f t="shared" si="119"/>
        <v>0</v>
      </c>
      <c r="AA144" s="221">
        <f t="shared" si="143"/>
        <v>0</v>
      </c>
      <c r="AB144" s="221">
        <f t="shared" si="120"/>
        <v>0</v>
      </c>
      <c r="AC144" s="215">
        <v>0</v>
      </c>
      <c r="AD144" s="215">
        <f t="shared" si="121"/>
        <v>0</v>
      </c>
      <c r="AE144" s="215">
        <f t="shared" si="144"/>
        <v>0</v>
      </c>
      <c r="AF144" s="215">
        <f t="shared" si="122"/>
        <v>0</v>
      </c>
      <c r="AG144" s="215">
        <f t="shared" si="145"/>
        <v>0</v>
      </c>
      <c r="AH144" s="215">
        <f t="shared" si="145"/>
        <v>0</v>
      </c>
      <c r="AI144" s="215">
        <f t="shared" si="145"/>
        <v>0</v>
      </c>
      <c r="AJ144" s="215">
        <f t="shared" si="145"/>
        <v>0</v>
      </c>
      <c r="AK144" s="214">
        <v>0</v>
      </c>
      <c r="AL144" s="215">
        <f t="shared" si="123"/>
        <v>0</v>
      </c>
      <c r="AM144" s="215">
        <f t="shared" si="146"/>
        <v>0</v>
      </c>
      <c r="AN144" s="215">
        <f t="shared" si="124"/>
        <v>0</v>
      </c>
      <c r="AO144" s="215">
        <v>0</v>
      </c>
      <c r="AP144" s="215">
        <f t="shared" si="125"/>
        <v>0</v>
      </c>
      <c r="AQ144" s="215">
        <f t="shared" si="147"/>
        <v>0</v>
      </c>
      <c r="AR144" s="215">
        <f t="shared" si="126"/>
        <v>0</v>
      </c>
      <c r="AS144" s="215">
        <v>0</v>
      </c>
      <c r="AT144" s="215">
        <f t="shared" si="127"/>
        <v>0</v>
      </c>
      <c r="AU144" s="215">
        <f t="shared" si="148"/>
        <v>0</v>
      </c>
      <c r="AV144" s="215">
        <f t="shared" si="128"/>
        <v>0</v>
      </c>
      <c r="AW144" s="215">
        <f t="shared" si="149"/>
        <v>0</v>
      </c>
      <c r="AX144" s="215">
        <f t="shared" si="149"/>
        <v>0</v>
      </c>
      <c r="AY144" s="215">
        <f t="shared" si="149"/>
        <v>0</v>
      </c>
      <c r="AZ144" s="215">
        <f t="shared" si="149"/>
        <v>0</v>
      </c>
      <c r="BA144" s="215">
        <v>0</v>
      </c>
      <c r="BB144" s="215">
        <f t="shared" si="129"/>
        <v>0</v>
      </c>
      <c r="BC144" s="215">
        <f t="shared" si="150"/>
        <v>0</v>
      </c>
      <c r="BD144" s="215">
        <f t="shared" si="130"/>
        <v>0</v>
      </c>
      <c r="BE144" s="214">
        <v>0</v>
      </c>
      <c r="BF144" s="215">
        <f t="shared" si="131"/>
        <v>0</v>
      </c>
      <c r="BG144" s="215">
        <f t="shared" si="151"/>
        <v>0</v>
      </c>
      <c r="BH144" s="215">
        <f t="shared" si="132"/>
        <v>0</v>
      </c>
      <c r="BI144" s="215">
        <v>0</v>
      </c>
      <c r="BJ144" s="215">
        <f t="shared" si="133"/>
        <v>0</v>
      </c>
      <c r="BK144" s="215">
        <f t="shared" si="152"/>
        <v>0</v>
      </c>
      <c r="BL144" s="215">
        <f t="shared" si="134"/>
        <v>0</v>
      </c>
      <c r="BM144" s="215">
        <f t="shared" si="153"/>
        <v>0</v>
      </c>
      <c r="BN144" s="215">
        <f t="shared" si="153"/>
        <v>0</v>
      </c>
      <c r="BO144" s="215">
        <f t="shared" si="154"/>
        <v>0</v>
      </c>
      <c r="BP144" s="215">
        <f t="shared" si="155"/>
        <v>0</v>
      </c>
      <c r="BQ144" s="215">
        <v>0</v>
      </c>
      <c r="BR144" s="215">
        <f t="shared" si="135"/>
        <v>0</v>
      </c>
      <c r="BS144" s="215">
        <f t="shared" si="156"/>
        <v>0</v>
      </c>
      <c r="BT144" s="215">
        <f t="shared" si="136"/>
        <v>0</v>
      </c>
      <c r="BU144" s="215">
        <v>0</v>
      </c>
      <c r="BV144" s="215">
        <f t="shared" si="137"/>
        <v>0</v>
      </c>
      <c r="BW144" s="215">
        <f t="shared" si="157"/>
        <v>0</v>
      </c>
      <c r="BX144" s="215">
        <f t="shared" si="138"/>
        <v>0</v>
      </c>
      <c r="BY144" s="215">
        <v>0</v>
      </c>
      <c r="BZ144" s="215">
        <f t="shared" si="139"/>
        <v>0</v>
      </c>
      <c r="CA144" s="215">
        <f t="shared" si="158"/>
        <v>0</v>
      </c>
      <c r="CB144" s="215">
        <f t="shared" si="140"/>
        <v>0</v>
      </c>
      <c r="CC144" s="215">
        <f t="shared" si="159"/>
        <v>0</v>
      </c>
      <c r="CD144" s="215">
        <f t="shared" si="159"/>
        <v>0</v>
      </c>
      <c r="CE144" s="219">
        <f t="shared" si="159"/>
        <v>0</v>
      </c>
      <c r="CF144" s="219">
        <f t="shared" si="159"/>
        <v>0</v>
      </c>
      <c r="CG144" s="241">
        <f t="shared" si="160"/>
        <v>0</v>
      </c>
      <c r="CH144" s="241">
        <f t="shared" si="160"/>
        <v>0</v>
      </c>
      <c r="CI144" s="241">
        <f t="shared" si="161"/>
        <v>0</v>
      </c>
      <c r="CJ144" s="241"/>
      <c r="CK144" s="241"/>
      <c r="CL144" s="241"/>
      <c r="CM144" s="241"/>
    </row>
    <row r="145" spans="1:91" ht="18" x14ac:dyDescent="0.35">
      <c r="A145" s="20" t="s">
        <v>11</v>
      </c>
      <c r="B145" s="20" t="s">
        <v>500</v>
      </c>
      <c r="C145" s="5" t="s">
        <v>135</v>
      </c>
      <c r="D145" s="6"/>
      <c r="E145" s="6">
        <v>12</v>
      </c>
      <c r="F145" s="6">
        <v>100</v>
      </c>
      <c r="G145" s="7">
        <v>1680000</v>
      </c>
      <c r="H145" s="8">
        <f t="shared" si="141"/>
        <v>16800</v>
      </c>
      <c r="I145" s="12">
        <f t="shared" si="162"/>
        <v>5760</v>
      </c>
      <c r="J145" s="13">
        <f t="shared" si="110"/>
        <v>69120</v>
      </c>
      <c r="K145" s="14">
        <v>6912000</v>
      </c>
      <c r="L145" s="14">
        <f t="shared" si="111"/>
        <v>116121600000</v>
      </c>
      <c r="M145" s="218">
        <f t="shared" si="112"/>
        <v>3000</v>
      </c>
      <c r="N145" s="218">
        <f t="shared" si="112"/>
        <v>36000</v>
      </c>
      <c r="O145" s="232">
        <v>3600000</v>
      </c>
      <c r="P145" s="17">
        <f t="shared" si="113"/>
        <v>60480000000</v>
      </c>
      <c r="Q145" s="237">
        <v>0.4</v>
      </c>
      <c r="R145" s="8">
        <f t="shared" si="114"/>
        <v>1440000</v>
      </c>
      <c r="S145" s="212">
        <f t="shared" si="115"/>
        <v>5040000</v>
      </c>
      <c r="T145" s="212">
        <f t="shared" si="116"/>
        <v>84672000000</v>
      </c>
      <c r="U145" s="215">
        <v>180000</v>
      </c>
      <c r="V145" s="215">
        <f t="shared" si="117"/>
        <v>3024000000</v>
      </c>
      <c r="W145" s="215">
        <f t="shared" si="142"/>
        <v>72000</v>
      </c>
      <c r="X145" s="215">
        <f t="shared" si="118"/>
        <v>1209600000</v>
      </c>
      <c r="Y145" s="221">
        <v>252000.00000000003</v>
      </c>
      <c r="Z145" s="221">
        <f t="shared" si="119"/>
        <v>4233600000.0000005</v>
      </c>
      <c r="AA145" s="221">
        <f t="shared" si="143"/>
        <v>100800.00000000001</v>
      </c>
      <c r="AB145" s="221">
        <f t="shared" si="120"/>
        <v>1693440000.0000002</v>
      </c>
      <c r="AC145" s="215">
        <v>252000.00000000003</v>
      </c>
      <c r="AD145" s="215">
        <f t="shared" si="121"/>
        <v>4233600000.0000005</v>
      </c>
      <c r="AE145" s="215">
        <f t="shared" si="144"/>
        <v>100800.00000000001</v>
      </c>
      <c r="AF145" s="215">
        <f t="shared" si="122"/>
        <v>1693440000.0000002</v>
      </c>
      <c r="AG145" s="215">
        <f t="shared" si="145"/>
        <v>684000</v>
      </c>
      <c r="AH145" s="215">
        <f t="shared" si="145"/>
        <v>11491200000</v>
      </c>
      <c r="AI145" s="215">
        <f t="shared" si="145"/>
        <v>273600</v>
      </c>
      <c r="AJ145" s="215">
        <f t="shared" si="145"/>
        <v>4596480000</v>
      </c>
      <c r="AK145" s="214">
        <v>252000.00000000003</v>
      </c>
      <c r="AL145" s="215">
        <f t="shared" si="123"/>
        <v>4233600000.0000005</v>
      </c>
      <c r="AM145" s="215">
        <f t="shared" si="146"/>
        <v>100800.00000000001</v>
      </c>
      <c r="AN145" s="215">
        <f t="shared" si="124"/>
        <v>1693440000.0000002</v>
      </c>
      <c r="AO145" s="215">
        <v>288000</v>
      </c>
      <c r="AP145" s="215">
        <f t="shared" si="125"/>
        <v>4838400000</v>
      </c>
      <c r="AQ145" s="215">
        <f t="shared" si="147"/>
        <v>115200</v>
      </c>
      <c r="AR145" s="215">
        <f t="shared" si="126"/>
        <v>1935360000</v>
      </c>
      <c r="AS145" s="215">
        <v>216000</v>
      </c>
      <c r="AT145" s="215">
        <f t="shared" si="127"/>
        <v>3628800000</v>
      </c>
      <c r="AU145" s="215">
        <f t="shared" si="148"/>
        <v>86400</v>
      </c>
      <c r="AV145" s="215">
        <f t="shared" si="128"/>
        <v>1451520000</v>
      </c>
      <c r="AW145" s="215">
        <f t="shared" si="149"/>
        <v>756000</v>
      </c>
      <c r="AX145" s="215">
        <f t="shared" si="149"/>
        <v>12700800000</v>
      </c>
      <c r="AY145" s="215">
        <f t="shared" si="149"/>
        <v>302400</v>
      </c>
      <c r="AZ145" s="215">
        <f t="shared" si="149"/>
        <v>5080320000</v>
      </c>
      <c r="BA145" s="215">
        <v>396000</v>
      </c>
      <c r="BB145" s="215">
        <f t="shared" si="129"/>
        <v>6652800000</v>
      </c>
      <c r="BC145" s="215">
        <f t="shared" si="150"/>
        <v>158400</v>
      </c>
      <c r="BD145" s="215">
        <f t="shared" si="130"/>
        <v>2661120000</v>
      </c>
      <c r="BE145" s="214">
        <v>396000</v>
      </c>
      <c r="BF145" s="215">
        <f t="shared" si="131"/>
        <v>6652800000</v>
      </c>
      <c r="BG145" s="215">
        <f t="shared" si="151"/>
        <v>158400</v>
      </c>
      <c r="BH145" s="215">
        <f t="shared" si="132"/>
        <v>2661120000</v>
      </c>
      <c r="BI145" s="215">
        <v>360000</v>
      </c>
      <c r="BJ145" s="215">
        <f t="shared" si="133"/>
        <v>6048000000</v>
      </c>
      <c r="BK145" s="215">
        <f t="shared" si="152"/>
        <v>144000</v>
      </c>
      <c r="BL145" s="215">
        <f t="shared" si="134"/>
        <v>2419200000</v>
      </c>
      <c r="BM145" s="215">
        <f t="shared" si="153"/>
        <v>1152000</v>
      </c>
      <c r="BN145" s="215">
        <f t="shared" si="153"/>
        <v>19353600000</v>
      </c>
      <c r="BO145" s="215">
        <f t="shared" si="154"/>
        <v>2661422400</v>
      </c>
      <c r="BP145" s="215">
        <f t="shared" si="155"/>
        <v>7741440000</v>
      </c>
      <c r="BQ145" s="215">
        <v>396000</v>
      </c>
      <c r="BR145" s="215">
        <f t="shared" si="135"/>
        <v>6652800000</v>
      </c>
      <c r="BS145" s="215">
        <f t="shared" si="156"/>
        <v>158400</v>
      </c>
      <c r="BT145" s="215">
        <f t="shared" si="136"/>
        <v>2661120000</v>
      </c>
      <c r="BU145" s="215">
        <v>360000</v>
      </c>
      <c r="BV145" s="215">
        <f t="shared" si="137"/>
        <v>6048000000</v>
      </c>
      <c r="BW145" s="215">
        <f t="shared" si="157"/>
        <v>144000</v>
      </c>
      <c r="BX145" s="215">
        <f t="shared" si="138"/>
        <v>2419200000</v>
      </c>
      <c r="BY145" s="215">
        <v>252000.00000000003</v>
      </c>
      <c r="BZ145" s="215">
        <f t="shared" si="139"/>
        <v>4233600000.0000005</v>
      </c>
      <c r="CA145" s="215">
        <f t="shared" si="158"/>
        <v>100800.00000000001</v>
      </c>
      <c r="CB145" s="215">
        <f t="shared" si="140"/>
        <v>1693440000.0000002</v>
      </c>
      <c r="CC145" s="215">
        <f t="shared" si="159"/>
        <v>1008000</v>
      </c>
      <c r="CD145" s="215">
        <f t="shared" si="159"/>
        <v>16934400000</v>
      </c>
      <c r="CE145" s="219">
        <f t="shared" si="159"/>
        <v>403200</v>
      </c>
      <c r="CF145" s="219">
        <f t="shared" si="159"/>
        <v>6773760000</v>
      </c>
      <c r="CG145" s="241">
        <f t="shared" si="160"/>
        <v>1440000</v>
      </c>
      <c r="CH145" s="241">
        <f t="shared" si="160"/>
        <v>24192000000</v>
      </c>
      <c r="CI145" s="241">
        <f t="shared" si="161"/>
        <v>0</v>
      </c>
      <c r="CJ145" s="241"/>
      <c r="CK145" s="241"/>
      <c r="CL145" s="241"/>
      <c r="CM145" s="241"/>
    </row>
    <row r="146" spans="1:91" ht="18" x14ac:dyDescent="0.35">
      <c r="A146" s="20" t="s">
        <v>11</v>
      </c>
      <c r="B146" s="20" t="s">
        <v>526</v>
      </c>
      <c r="C146" s="5" t="s">
        <v>456</v>
      </c>
      <c r="D146" s="6"/>
      <c r="E146" s="6">
        <v>12</v>
      </c>
      <c r="F146" s="6">
        <v>100</v>
      </c>
      <c r="G146" s="7">
        <v>578002</v>
      </c>
      <c r="H146" s="8">
        <f t="shared" si="141"/>
        <v>5780.02</v>
      </c>
      <c r="I146" s="12">
        <f t="shared" si="162"/>
        <v>2466.6666666666665</v>
      </c>
      <c r="J146" s="13">
        <f t="shared" si="110"/>
        <v>29600</v>
      </c>
      <c r="K146" s="14">
        <v>2960000</v>
      </c>
      <c r="L146" s="14">
        <f t="shared" si="111"/>
        <v>17108859200.000002</v>
      </c>
      <c r="M146" s="218">
        <f t="shared" si="112"/>
        <v>0</v>
      </c>
      <c r="N146" s="218">
        <f t="shared" si="112"/>
        <v>0</v>
      </c>
      <c r="O146" s="230"/>
      <c r="P146" s="17">
        <f t="shared" si="113"/>
        <v>0</v>
      </c>
      <c r="Q146" s="237">
        <v>0</v>
      </c>
      <c r="R146" s="8">
        <f t="shared" si="114"/>
        <v>0</v>
      </c>
      <c r="S146" s="212">
        <f t="shared" si="115"/>
        <v>0</v>
      </c>
      <c r="T146" s="212">
        <f t="shared" si="116"/>
        <v>0</v>
      </c>
      <c r="U146" s="215">
        <v>0</v>
      </c>
      <c r="V146" s="215">
        <f t="shared" si="117"/>
        <v>0</v>
      </c>
      <c r="W146" s="215">
        <f t="shared" si="142"/>
        <v>0</v>
      </c>
      <c r="X146" s="215">
        <f t="shared" si="118"/>
        <v>0</v>
      </c>
      <c r="Y146" s="221">
        <v>0</v>
      </c>
      <c r="Z146" s="221">
        <f t="shared" si="119"/>
        <v>0</v>
      </c>
      <c r="AA146" s="221">
        <f t="shared" si="143"/>
        <v>0</v>
      </c>
      <c r="AB146" s="221">
        <f t="shared" si="120"/>
        <v>0</v>
      </c>
      <c r="AC146" s="215">
        <v>0</v>
      </c>
      <c r="AD146" s="215">
        <f t="shared" si="121"/>
        <v>0</v>
      </c>
      <c r="AE146" s="215">
        <f t="shared" si="144"/>
        <v>0</v>
      </c>
      <c r="AF146" s="215">
        <f t="shared" si="122"/>
        <v>0</v>
      </c>
      <c r="AG146" s="215">
        <f t="shared" si="145"/>
        <v>0</v>
      </c>
      <c r="AH146" s="215">
        <f t="shared" si="145"/>
        <v>0</v>
      </c>
      <c r="AI146" s="215">
        <f t="shared" si="145"/>
        <v>0</v>
      </c>
      <c r="AJ146" s="215">
        <f t="shared" si="145"/>
        <v>0</v>
      </c>
      <c r="AK146" s="214">
        <v>0</v>
      </c>
      <c r="AL146" s="215">
        <f t="shared" si="123"/>
        <v>0</v>
      </c>
      <c r="AM146" s="215">
        <f t="shared" si="146"/>
        <v>0</v>
      </c>
      <c r="AN146" s="215">
        <f t="shared" si="124"/>
        <v>0</v>
      </c>
      <c r="AO146" s="215">
        <v>0</v>
      </c>
      <c r="AP146" s="215">
        <f t="shared" si="125"/>
        <v>0</v>
      </c>
      <c r="AQ146" s="215">
        <f t="shared" si="147"/>
        <v>0</v>
      </c>
      <c r="AR146" s="215">
        <f t="shared" si="126"/>
        <v>0</v>
      </c>
      <c r="AS146" s="215">
        <v>0</v>
      </c>
      <c r="AT146" s="215">
        <f t="shared" si="127"/>
        <v>0</v>
      </c>
      <c r="AU146" s="215">
        <f t="shared" si="148"/>
        <v>0</v>
      </c>
      <c r="AV146" s="215">
        <f t="shared" si="128"/>
        <v>0</v>
      </c>
      <c r="AW146" s="215">
        <f t="shared" si="149"/>
        <v>0</v>
      </c>
      <c r="AX146" s="215">
        <f t="shared" si="149"/>
        <v>0</v>
      </c>
      <c r="AY146" s="215">
        <f t="shared" si="149"/>
        <v>0</v>
      </c>
      <c r="AZ146" s="215">
        <f t="shared" si="149"/>
        <v>0</v>
      </c>
      <c r="BA146" s="215">
        <v>0</v>
      </c>
      <c r="BB146" s="215">
        <f t="shared" si="129"/>
        <v>0</v>
      </c>
      <c r="BC146" s="215">
        <f t="shared" si="150"/>
        <v>0</v>
      </c>
      <c r="BD146" s="215">
        <f t="shared" si="130"/>
        <v>0</v>
      </c>
      <c r="BE146" s="214">
        <v>0</v>
      </c>
      <c r="BF146" s="215">
        <f t="shared" si="131"/>
        <v>0</v>
      </c>
      <c r="BG146" s="215">
        <f t="shared" si="151"/>
        <v>0</v>
      </c>
      <c r="BH146" s="215">
        <f t="shared" si="132"/>
        <v>0</v>
      </c>
      <c r="BI146" s="215">
        <v>0</v>
      </c>
      <c r="BJ146" s="215">
        <f t="shared" si="133"/>
        <v>0</v>
      </c>
      <c r="BK146" s="215">
        <f t="shared" si="152"/>
        <v>0</v>
      </c>
      <c r="BL146" s="215">
        <f t="shared" si="134"/>
        <v>0</v>
      </c>
      <c r="BM146" s="215">
        <f t="shared" si="153"/>
        <v>0</v>
      </c>
      <c r="BN146" s="215">
        <f t="shared" si="153"/>
        <v>0</v>
      </c>
      <c r="BO146" s="215">
        <f t="shared" si="154"/>
        <v>0</v>
      </c>
      <c r="BP146" s="215">
        <f t="shared" si="155"/>
        <v>0</v>
      </c>
      <c r="BQ146" s="215">
        <v>0</v>
      </c>
      <c r="BR146" s="215">
        <f t="shared" si="135"/>
        <v>0</v>
      </c>
      <c r="BS146" s="215">
        <f t="shared" si="156"/>
        <v>0</v>
      </c>
      <c r="BT146" s="215">
        <f t="shared" si="136"/>
        <v>0</v>
      </c>
      <c r="BU146" s="215">
        <v>0</v>
      </c>
      <c r="BV146" s="215">
        <f t="shared" si="137"/>
        <v>0</v>
      </c>
      <c r="BW146" s="215">
        <f t="shared" si="157"/>
        <v>0</v>
      </c>
      <c r="BX146" s="215">
        <f t="shared" si="138"/>
        <v>0</v>
      </c>
      <c r="BY146" s="215">
        <v>0</v>
      </c>
      <c r="BZ146" s="215">
        <f t="shared" si="139"/>
        <v>0</v>
      </c>
      <c r="CA146" s="215">
        <f t="shared" si="158"/>
        <v>0</v>
      </c>
      <c r="CB146" s="215">
        <f t="shared" si="140"/>
        <v>0</v>
      </c>
      <c r="CC146" s="215">
        <f t="shared" si="159"/>
        <v>0</v>
      </c>
      <c r="CD146" s="215">
        <f t="shared" si="159"/>
        <v>0</v>
      </c>
      <c r="CE146" s="219">
        <f t="shared" si="159"/>
        <v>0</v>
      </c>
      <c r="CF146" s="219">
        <f t="shared" si="159"/>
        <v>0</v>
      </c>
      <c r="CG146" s="241">
        <f t="shared" si="160"/>
        <v>0</v>
      </c>
      <c r="CH146" s="241">
        <f t="shared" si="160"/>
        <v>0</v>
      </c>
      <c r="CI146" s="241">
        <f t="shared" si="161"/>
        <v>0</v>
      </c>
      <c r="CJ146" s="241"/>
      <c r="CK146" s="241"/>
      <c r="CL146" s="241"/>
      <c r="CM146" s="241"/>
    </row>
    <row r="147" spans="1:91" ht="18" x14ac:dyDescent="0.35">
      <c r="A147" s="20" t="s">
        <v>11</v>
      </c>
      <c r="B147" s="20">
        <v>13020295</v>
      </c>
      <c r="C147" s="5" t="s">
        <v>273</v>
      </c>
      <c r="D147" s="6"/>
      <c r="E147" s="6">
        <v>12</v>
      </c>
      <c r="F147" s="6">
        <v>30</v>
      </c>
      <c r="G147" s="7">
        <v>2453940</v>
      </c>
      <c r="H147" s="8">
        <f t="shared" si="141"/>
        <v>81798</v>
      </c>
      <c r="I147" s="12">
        <f t="shared" si="162"/>
        <v>933.33333333333337</v>
      </c>
      <c r="J147" s="13">
        <f t="shared" si="110"/>
        <v>11200</v>
      </c>
      <c r="K147" s="14">
        <v>336000</v>
      </c>
      <c r="L147" s="14">
        <f t="shared" si="111"/>
        <v>27484128000</v>
      </c>
      <c r="M147" s="218">
        <f t="shared" si="112"/>
        <v>2000</v>
      </c>
      <c r="N147" s="218">
        <f t="shared" si="112"/>
        <v>24000</v>
      </c>
      <c r="O147" s="17">
        <v>720000</v>
      </c>
      <c r="P147" s="17">
        <f t="shared" si="113"/>
        <v>58894560000</v>
      </c>
      <c r="Q147" s="237">
        <v>0</v>
      </c>
      <c r="R147" s="8">
        <f t="shared" si="114"/>
        <v>0</v>
      </c>
      <c r="S147" s="212">
        <f t="shared" si="115"/>
        <v>720000</v>
      </c>
      <c r="T147" s="212">
        <f t="shared" si="116"/>
        <v>58894560000</v>
      </c>
      <c r="U147" s="215">
        <v>36000</v>
      </c>
      <c r="V147" s="215">
        <f t="shared" si="117"/>
        <v>2944728000</v>
      </c>
      <c r="W147" s="215">
        <f t="shared" si="142"/>
        <v>0</v>
      </c>
      <c r="X147" s="215">
        <f t="shared" si="118"/>
        <v>0</v>
      </c>
      <c r="Y147" s="221">
        <v>50400.000000000007</v>
      </c>
      <c r="Z147" s="221">
        <f t="shared" si="119"/>
        <v>4122619200.0000005</v>
      </c>
      <c r="AA147" s="221">
        <f t="shared" si="143"/>
        <v>0</v>
      </c>
      <c r="AB147" s="221">
        <f t="shared" si="120"/>
        <v>0</v>
      </c>
      <c r="AC147" s="215">
        <v>50400.000000000007</v>
      </c>
      <c r="AD147" s="215">
        <f t="shared" si="121"/>
        <v>4122619200.0000005</v>
      </c>
      <c r="AE147" s="215">
        <f t="shared" si="144"/>
        <v>0</v>
      </c>
      <c r="AF147" s="215">
        <f t="shared" si="122"/>
        <v>0</v>
      </c>
      <c r="AG147" s="215">
        <f t="shared" si="145"/>
        <v>136800</v>
      </c>
      <c r="AH147" s="215">
        <f t="shared" si="145"/>
        <v>11189966400</v>
      </c>
      <c r="AI147" s="215">
        <f t="shared" si="145"/>
        <v>0</v>
      </c>
      <c r="AJ147" s="215">
        <f t="shared" si="145"/>
        <v>0</v>
      </c>
      <c r="AK147" s="214">
        <v>50400.000000000007</v>
      </c>
      <c r="AL147" s="215">
        <f t="shared" si="123"/>
        <v>4122619200.0000005</v>
      </c>
      <c r="AM147" s="215">
        <f t="shared" si="146"/>
        <v>0</v>
      </c>
      <c r="AN147" s="215">
        <f t="shared" si="124"/>
        <v>0</v>
      </c>
      <c r="AO147" s="215">
        <v>57600</v>
      </c>
      <c r="AP147" s="215">
        <f t="shared" si="125"/>
        <v>4711564800</v>
      </c>
      <c r="AQ147" s="215">
        <f t="shared" si="147"/>
        <v>0</v>
      </c>
      <c r="AR147" s="215">
        <f t="shared" si="126"/>
        <v>0</v>
      </c>
      <c r="AS147" s="215">
        <v>43200</v>
      </c>
      <c r="AT147" s="215">
        <f t="shared" si="127"/>
        <v>3533673600</v>
      </c>
      <c r="AU147" s="215">
        <f t="shared" si="148"/>
        <v>0</v>
      </c>
      <c r="AV147" s="215">
        <f t="shared" si="128"/>
        <v>0</v>
      </c>
      <c r="AW147" s="215">
        <f t="shared" si="149"/>
        <v>151200</v>
      </c>
      <c r="AX147" s="215">
        <f t="shared" si="149"/>
        <v>12367857600</v>
      </c>
      <c r="AY147" s="215">
        <f t="shared" si="149"/>
        <v>0</v>
      </c>
      <c r="AZ147" s="215">
        <f t="shared" si="149"/>
        <v>0</v>
      </c>
      <c r="BA147" s="215">
        <v>79200</v>
      </c>
      <c r="BB147" s="215">
        <f t="shared" si="129"/>
        <v>6478401600</v>
      </c>
      <c r="BC147" s="215">
        <f t="shared" si="150"/>
        <v>0</v>
      </c>
      <c r="BD147" s="215">
        <f t="shared" si="130"/>
        <v>0</v>
      </c>
      <c r="BE147" s="214">
        <v>79200</v>
      </c>
      <c r="BF147" s="215">
        <f t="shared" si="131"/>
        <v>6478401600</v>
      </c>
      <c r="BG147" s="215">
        <f t="shared" si="151"/>
        <v>0</v>
      </c>
      <c r="BH147" s="215">
        <f t="shared" si="132"/>
        <v>0</v>
      </c>
      <c r="BI147" s="215">
        <v>72000</v>
      </c>
      <c r="BJ147" s="215">
        <f t="shared" si="133"/>
        <v>5889456000</v>
      </c>
      <c r="BK147" s="215">
        <f t="shared" si="152"/>
        <v>0</v>
      </c>
      <c r="BL147" s="215">
        <f t="shared" si="134"/>
        <v>0</v>
      </c>
      <c r="BM147" s="215">
        <f t="shared" si="153"/>
        <v>230400</v>
      </c>
      <c r="BN147" s="215">
        <f t="shared" si="153"/>
        <v>18846259200</v>
      </c>
      <c r="BO147" s="215">
        <f t="shared" si="154"/>
        <v>0</v>
      </c>
      <c r="BP147" s="215">
        <f t="shared" si="155"/>
        <v>0</v>
      </c>
      <c r="BQ147" s="215">
        <v>79200</v>
      </c>
      <c r="BR147" s="215">
        <f t="shared" si="135"/>
        <v>6478401600</v>
      </c>
      <c r="BS147" s="215">
        <f t="shared" si="156"/>
        <v>0</v>
      </c>
      <c r="BT147" s="215">
        <f t="shared" si="136"/>
        <v>0</v>
      </c>
      <c r="BU147" s="215">
        <v>72000</v>
      </c>
      <c r="BV147" s="215">
        <f t="shared" si="137"/>
        <v>5889456000</v>
      </c>
      <c r="BW147" s="215">
        <f t="shared" si="157"/>
        <v>0</v>
      </c>
      <c r="BX147" s="215">
        <f t="shared" si="138"/>
        <v>0</v>
      </c>
      <c r="BY147" s="215">
        <v>50400.000000000007</v>
      </c>
      <c r="BZ147" s="215">
        <f t="shared" si="139"/>
        <v>4122619200.0000005</v>
      </c>
      <c r="CA147" s="215">
        <f t="shared" si="158"/>
        <v>0</v>
      </c>
      <c r="CB147" s="215">
        <f t="shared" si="140"/>
        <v>0</v>
      </c>
      <c r="CC147" s="215">
        <f t="shared" si="159"/>
        <v>201600</v>
      </c>
      <c r="CD147" s="215">
        <f t="shared" si="159"/>
        <v>16490476800</v>
      </c>
      <c r="CE147" s="219">
        <f t="shared" si="159"/>
        <v>0</v>
      </c>
      <c r="CF147" s="219">
        <f t="shared" si="159"/>
        <v>0</v>
      </c>
      <c r="CG147" s="241">
        <f t="shared" si="160"/>
        <v>0</v>
      </c>
      <c r="CH147" s="241">
        <f t="shared" si="160"/>
        <v>0</v>
      </c>
      <c r="CI147" s="241">
        <f t="shared" si="161"/>
        <v>0</v>
      </c>
      <c r="CJ147" s="241"/>
      <c r="CK147" s="241"/>
      <c r="CL147" s="241"/>
      <c r="CM147" s="241"/>
    </row>
    <row r="148" spans="1:91" ht="19.5" customHeight="1" x14ac:dyDescent="0.35">
      <c r="A148" s="20" t="s">
        <v>11</v>
      </c>
      <c r="B148" s="20" t="s">
        <v>480</v>
      </c>
      <c r="C148" s="5" t="s">
        <v>433</v>
      </c>
      <c r="D148" s="6" t="s">
        <v>181</v>
      </c>
      <c r="E148" s="6">
        <v>12</v>
      </c>
      <c r="F148" s="6">
        <v>30</v>
      </c>
      <c r="G148" s="7">
        <v>334800</v>
      </c>
      <c r="H148" s="8">
        <f t="shared" si="141"/>
        <v>11160</v>
      </c>
      <c r="I148" s="12">
        <f t="shared" si="162"/>
        <v>933.33333333333337</v>
      </c>
      <c r="J148" s="13">
        <f t="shared" si="110"/>
        <v>11200</v>
      </c>
      <c r="K148" s="14">
        <v>336000</v>
      </c>
      <c r="L148" s="14">
        <f t="shared" si="111"/>
        <v>3749760000</v>
      </c>
      <c r="M148" s="218">
        <f t="shared" si="112"/>
        <v>7000</v>
      </c>
      <c r="N148" s="218">
        <f t="shared" si="112"/>
        <v>84000</v>
      </c>
      <c r="O148" s="230">
        <v>2520000</v>
      </c>
      <c r="P148" s="17">
        <f t="shared" si="113"/>
        <v>28123200000</v>
      </c>
      <c r="Q148" s="237">
        <v>0.25</v>
      </c>
      <c r="R148" s="8">
        <f t="shared" si="114"/>
        <v>630000</v>
      </c>
      <c r="S148" s="212">
        <f t="shared" si="115"/>
        <v>3150000</v>
      </c>
      <c r="T148" s="212">
        <f t="shared" si="116"/>
        <v>35154000000</v>
      </c>
      <c r="U148" s="215">
        <v>126000</v>
      </c>
      <c r="V148" s="215">
        <f t="shared" si="117"/>
        <v>1406160000</v>
      </c>
      <c r="W148" s="215">
        <f t="shared" si="142"/>
        <v>31500</v>
      </c>
      <c r="X148" s="215">
        <f t="shared" si="118"/>
        <v>351540000</v>
      </c>
      <c r="Y148" s="221">
        <v>176400.00000000003</v>
      </c>
      <c r="Z148" s="221">
        <f t="shared" si="119"/>
        <v>1968624000.0000002</v>
      </c>
      <c r="AA148" s="221">
        <f t="shared" si="143"/>
        <v>44100.000000000007</v>
      </c>
      <c r="AB148" s="221">
        <f t="shared" si="120"/>
        <v>492156000.00000006</v>
      </c>
      <c r="AC148" s="215">
        <v>176400.00000000003</v>
      </c>
      <c r="AD148" s="215">
        <f t="shared" si="121"/>
        <v>1968624000.0000002</v>
      </c>
      <c r="AE148" s="215">
        <f t="shared" si="144"/>
        <v>44100.000000000007</v>
      </c>
      <c r="AF148" s="215">
        <f t="shared" si="122"/>
        <v>492156000.00000006</v>
      </c>
      <c r="AG148" s="215">
        <f t="shared" si="145"/>
        <v>478800.00000000006</v>
      </c>
      <c r="AH148" s="215">
        <f t="shared" si="145"/>
        <v>5343408000</v>
      </c>
      <c r="AI148" s="215">
        <f t="shared" si="145"/>
        <v>119700.00000000001</v>
      </c>
      <c r="AJ148" s="215">
        <f t="shared" si="145"/>
        <v>1335852000</v>
      </c>
      <c r="AK148" s="214">
        <v>176400.00000000003</v>
      </c>
      <c r="AL148" s="215">
        <f t="shared" si="123"/>
        <v>1968624000.0000002</v>
      </c>
      <c r="AM148" s="215">
        <f t="shared" si="146"/>
        <v>44100.000000000007</v>
      </c>
      <c r="AN148" s="215">
        <f t="shared" si="124"/>
        <v>492156000.00000006</v>
      </c>
      <c r="AO148" s="215">
        <v>201600</v>
      </c>
      <c r="AP148" s="215">
        <f t="shared" si="125"/>
        <v>2249856000</v>
      </c>
      <c r="AQ148" s="215">
        <f t="shared" si="147"/>
        <v>50400</v>
      </c>
      <c r="AR148" s="215">
        <f t="shared" si="126"/>
        <v>562464000</v>
      </c>
      <c r="AS148" s="215">
        <v>151200</v>
      </c>
      <c r="AT148" s="215">
        <f t="shared" si="127"/>
        <v>1687392000</v>
      </c>
      <c r="AU148" s="215">
        <f t="shared" si="148"/>
        <v>37800</v>
      </c>
      <c r="AV148" s="215">
        <f t="shared" si="128"/>
        <v>421848000</v>
      </c>
      <c r="AW148" s="215">
        <f t="shared" si="149"/>
        <v>529200</v>
      </c>
      <c r="AX148" s="215">
        <f t="shared" si="149"/>
        <v>5905872000</v>
      </c>
      <c r="AY148" s="215">
        <f t="shared" si="149"/>
        <v>132300</v>
      </c>
      <c r="AZ148" s="215">
        <f t="shared" si="149"/>
        <v>1476468000</v>
      </c>
      <c r="BA148" s="215">
        <v>277200</v>
      </c>
      <c r="BB148" s="215">
        <f t="shared" si="129"/>
        <v>3093552000</v>
      </c>
      <c r="BC148" s="215">
        <f t="shared" si="150"/>
        <v>69300</v>
      </c>
      <c r="BD148" s="215">
        <f t="shared" si="130"/>
        <v>773388000</v>
      </c>
      <c r="BE148" s="214">
        <v>277200</v>
      </c>
      <c r="BF148" s="215">
        <f t="shared" si="131"/>
        <v>3093552000</v>
      </c>
      <c r="BG148" s="215">
        <f t="shared" si="151"/>
        <v>69300</v>
      </c>
      <c r="BH148" s="215">
        <f t="shared" si="132"/>
        <v>773388000</v>
      </c>
      <c r="BI148" s="215">
        <v>252000</v>
      </c>
      <c r="BJ148" s="215">
        <f t="shared" si="133"/>
        <v>2812320000</v>
      </c>
      <c r="BK148" s="215">
        <f t="shared" si="152"/>
        <v>63000</v>
      </c>
      <c r="BL148" s="215">
        <f t="shared" si="134"/>
        <v>703080000</v>
      </c>
      <c r="BM148" s="215">
        <f t="shared" si="153"/>
        <v>806400</v>
      </c>
      <c r="BN148" s="215">
        <f t="shared" si="153"/>
        <v>8999424000</v>
      </c>
      <c r="BO148" s="215">
        <f t="shared" si="154"/>
        <v>773520300</v>
      </c>
      <c r="BP148" s="215">
        <f t="shared" si="155"/>
        <v>2249856000</v>
      </c>
      <c r="BQ148" s="215">
        <v>277200</v>
      </c>
      <c r="BR148" s="215">
        <f t="shared" si="135"/>
        <v>3093552000</v>
      </c>
      <c r="BS148" s="215">
        <f t="shared" si="156"/>
        <v>69300</v>
      </c>
      <c r="BT148" s="215">
        <f t="shared" si="136"/>
        <v>773388000</v>
      </c>
      <c r="BU148" s="215">
        <v>252000</v>
      </c>
      <c r="BV148" s="215">
        <f t="shared" si="137"/>
        <v>2812320000</v>
      </c>
      <c r="BW148" s="215">
        <f t="shared" si="157"/>
        <v>63000</v>
      </c>
      <c r="BX148" s="215">
        <f t="shared" si="138"/>
        <v>703080000</v>
      </c>
      <c r="BY148" s="215">
        <v>176400.00000000003</v>
      </c>
      <c r="BZ148" s="215">
        <f t="shared" si="139"/>
        <v>1968624000.0000002</v>
      </c>
      <c r="CA148" s="215">
        <f t="shared" si="158"/>
        <v>44100.000000000007</v>
      </c>
      <c r="CB148" s="215">
        <f t="shared" si="140"/>
        <v>492156000.00000006</v>
      </c>
      <c r="CC148" s="215">
        <f t="shared" si="159"/>
        <v>705600</v>
      </c>
      <c r="CD148" s="215">
        <f t="shared" si="159"/>
        <v>7874496000</v>
      </c>
      <c r="CE148" s="219">
        <f t="shared" si="159"/>
        <v>176400</v>
      </c>
      <c r="CF148" s="219">
        <f t="shared" si="159"/>
        <v>1968624000</v>
      </c>
      <c r="CG148" s="241">
        <f t="shared" si="160"/>
        <v>630000</v>
      </c>
      <c r="CH148" s="241">
        <f t="shared" si="160"/>
        <v>7030800000</v>
      </c>
      <c r="CI148" s="241">
        <f t="shared" si="161"/>
        <v>0</v>
      </c>
      <c r="CJ148" s="241"/>
      <c r="CK148" s="241"/>
      <c r="CL148" s="241"/>
      <c r="CM148" s="241"/>
    </row>
    <row r="149" spans="1:91" ht="37.5" customHeight="1" x14ac:dyDescent="0.35">
      <c r="A149" s="20" t="s">
        <v>11</v>
      </c>
      <c r="B149" s="20" t="s">
        <v>410</v>
      </c>
      <c r="C149" s="91" t="s">
        <v>133</v>
      </c>
      <c r="D149" s="6"/>
      <c r="E149" s="6">
        <v>12</v>
      </c>
      <c r="F149" s="6">
        <v>100</v>
      </c>
      <c r="G149" s="7">
        <v>1605800</v>
      </c>
      <c r="H149" s="8">
        <f t="shared" si="141"/>
        <v>16058</v>
      </c>
      <c r="I149" s="12">
        <f t="shared" si="162"/>
        <v>933.33333333333337</v>
      </c>
      <c r="J149" s="13">
        <f t="shared" si="110"/>
        <v>11200</v>
      </c>
      <c r="K149" s="14">
        <v>1120000</v>
      </c>
      <c r="L149" s="14">
        <f t="shared" si="111"/>
        <v>17984960000</v>
      </c>
      <c r="M149" s="218">
        <f t="shared" si="112"/>
        <v>1500</v>
      </c>
      <c r="N149" s="218">
        <f t="shared" si="112"/>
        <v>18000</v>
      </c>
      <c r="O149" s="230">
        <v>1800000</v>
      </c>
      <c r="P149" s="17">
        <f t="shared" si="113"/>
        <v>28904400000</v>
      </c>
      <c r="Q149" s="237">
        <v>0</v>
      </c>
      <c r="R149" s="8">
        <f t="shared" si="114"/>
        <v>0</v>
      </c>
      <c r="S149" s="212">
        <f t="shared" si="115"/>
        <v>1800000</v>
      </c>
      <c r="T149" s="212">
        <f t="shared" si="116"/>
        <v>28904400000</v>
      </c>
      <c r="U149" s="215">
        <v>90000</v>
      </c>
      <c r="V149" s="215">
        <f t="shared" si="117"/>
        <v>1445220000</v>
      </c>
      <c r="W149" s="215">
        <f t="shared" si="142"/>
        <v>0</v>
      </c>
      <c r="X149" s="215">
        <f t="shared" si="118"/>
        <v>0</v>
      </c>
      <c r="Y149" s="221">
        <v>126000.00000000001</v>
      </c>
      <c r="Z149" s="221">
        <f t="shared" si="119"/>
        <v>2023308000.0000002</v>
      </c>
      <c r="AA149" s="221">
        <f t="shared" si="143"/>
        <v>0</v>
      </c>
      <c r="AB149" s="221">
        <f t="shared" si="120"/>
        <v>0</v>
      </c>
      <c r="AC149" s="215">
        <v>126000.00000000001</v>
      </c>
      <c r="AD149" s="215">
        <f t="shared" si="121"/>
        <v>2023308000.0000002</v>
      </c>
      <c r="AE149" s="215">
        <f t="shared" si="144"/>
        <v>0</v>
      </c>
      <c r="AF149" s="215">
        <f t="shared" si="122"/>
        <v>0</v>
      </c>
      <c r="AG149" s="215">
        <f t="shared" si="145"/>
        <v>342000</v>
      </c>
      <c r="AH149" s="215">
        <f t="shared" si="145"/>
        <v>5491836000</v>
      </c>
      <c r="AI149" s="215">
        <f t="shared" si="145"/>
        <v>0</v>
      </c>
      <c r="AJ149" s="215">
        <f t="shared" si="145"/>
        <v>0</v>
      </c>
      <c r="AK149" s="214">
        <v>126000.00000000001</v>
      </c>
      <c r="AL149" s="215">
        <f t="shared" si="123"/>
        <v>2023308000.0000002</v>
      </c>
      <c r="AM149" s="215">
        <f t="shared" si="146"/>
        <v>0</v>
      </c>
      <c r="AN149" s="215">
        <f t="shared" si="124"/>
        <v>0</v>
      </c>
      <c r="AO149" s="215">
        <v>144000</v>
      </c>
      <c r="AP149" s="215">
        <f t="shared" si="125"/>
        <v>2312352000</v>
      </c>
      <c r="AQ149" s="215">
        <f t="shared" si="147"/>
        <v>0</v>
      </c>
      <c r="AR149" s="215">
        <f t="shared" si="126"/>
        <v>0</v>
      </c>
      <c r="AS149" s="215">
        <v>108000</v>
      </c>
      <c r="AT149" s="215">
        <f t="shared" si="127"/>
        <v>1734264000</v>
      </c>
      <c r="AU149" s="215">
        <f t="shared" si="148"/>
        <v>0</v>
      </c>
      <c r="AV149" s="215">
        <f t="shared" si="128"/>
        <v>0</v>
      </c>
      <c r="AW149" s="215">
        <f t="shared" si="149"/>
        <v>378000</v>
      </c>
      <c r="AX149" s="215">
        <f t="shared" si="149"/>
        <v>6069924000</v>
      </c>
      <c r="AY149" s="215">
        <f t="shared" si="149"/>
        <v>0</v>
      </c>
      <c r="AZ149" s="215">
        <f t="shared" si="149"/>
        <v>0</v>
      </c>
      <c r="BA149" s="215">
        <v>198000</v>
      </c>
      <c r="BB149" s="215">
        <f t="shared" si="129"/>
        <v>3179484000</v>
      </c>
      <c r="BC149" s="215">
        <f t="shared" si="150"/>
        <v>0</v>
      </c>
      <c r="BD149" s="215">
        <f t="shared" si="130"/>
        <v>0</v>
      </c>
      <c r="BE149" s="214">
        <v>198000</v>
      </c>
      <c r="BF149" s="215">
        <f t="shared" si="131"/>
        <v>3179484000</v>
      </c>
      <c r="BG149" s="215">
        <f t="shared" si="151"/>
        <v>0</v>
      </c>
      <c r="BH149" s="215">
        <f t="shared" si="132"/>
        <v>0</v>
      </c>
      <c r="BI149" s="215">
        <v>180000</v>
      </c>
      <c r="BJ149" s="215">
        <f t="shared" si="133"/>
        <v>2890440000</v>
      </c>
      <c r="BK149" s="215">
        <f t="shared" si="152"/>
        <v>0</v>
      </c>
      <c r="BL149" s="215">
        <f t="shared" si="134"/>
        <v>0</v>
      </c>
      <c r="BM149" s="215">
        <f t="shared" si="153"/>
        <v>576000</v>
      </c>
      <c r="BN149" s="215">
        <f t="shared" si="153"/>
        <v>9249408000</v>
      </c>
      <c r="BO149" s="215">
        <f t="shared" si="154"/>
        <v>0</v>
      </c>
      <c r="BP149" s="215">
        <f t="shared" si="155"/>
        <v>0</v>
      </c>
      <c r="BQ149" s="215">
        <v>198000</v>
      </c>
      <c r="BR149" s="215">
        <f t="shared" si="135"/>
        <v>3179484000</v>
      </c>
      <c r="BS149" s="215">
        <f t="shared" si="156"/>
        <v>0</v>
      </c>
      <c r="BT149" s="215">
        <f t="shared" si="136"/>
        <v>0</v>
      </c>
      <c r="BU149" s="215">
        <v>180000</v>
      </c>
      <c r="BV149" s="215">
        <f t="shared" si="137"/>
        <v>2890440000</v>
      </c>
      <c r="BW149" s="215">
        <f t="shared" si="157"/>
        <v>0</v>
      </c>
      <c r="BX149" s="215">
        <f t="shared" si="138"/>
        <v>0</v>
      </c>
      <c r="BY149" s="215">
        <v>126000.00000000001</v>
      </c>
      <c r="BZ149" s="215">
        <f t="shared" si="139"/>
        <v>2023308000.0000002</v>
      </c>
      <c r="CA149" s="215">
        <f t="shared" si="158"/>
        <v>0</v>
      </c>
      <c r="CB149" s="215">
        <f t="shared" si="140"/>
        <v>0</v>
      </c>
      <c r="CC149" s="215">
        <f t="shared" si="159"/>
        <v>504000</v>
      </c>
      <c r="CD149" s="215">
        <f t="shared" si="159"/>
        <v>8093232000</v>
      </c>
      <c r="CE149" s="219">
        <f t="shared" si="159"/>
        <v>0</v>
      </c>
      <c r="CF149" s="219">
        <f t="shared" si="159"/>
        <v>0</v>
      </c>
      <c r="CG149" s="241">
        <f t="shared" si="160"/>
        <v>0</v>
      </c>
      <c r="CH149" s="241">
        <f t="shared" si="160"/>
        <v>0</v>
      </c>
      <c r="CI149" s="241">
        <f t="shared" si="161"/>
        <v>0</v>
      </c>
      <c r="CJ149" s="241"/>
      <c r="CK149" s="241"/>
      <c r="CL149" s="241"/>
      <c r="CM149" s="241"/>
    </row>
    <row r="150" spans="1:91" ht="19.5" customHeight="1" x14ac:dyDescent="0.35">
      <c r="A150" s="20" t="s">
        <v>11</v>
      </c>
      <c r="B150" s="20">
        <v>13020287</v>
      </c>
      <c r="C150" s="5" t="s">
        <v>134</v>
      </c>
      <c r="D150" s="6"/>
      <c r="E150" s="6">
        <v>12</v>
      </c>
      <c r="F150" s="6">
        <v>60</v>
      </c>
      <c r="G150" s="7">
        <v>1500000</v>
      </c>
      <c r="H150" s="8">
        <f t="shared" si="141"/>
        <v>25000</v>
      </c>
      <c r="I150" s="12">
        <f t="shared" si="162"/>
        <v>1866.6666666666667</v>
      </c>
      <c r="J150" s="13">
        <f t="shared" si="110"/>
        <v>22400</v>
      </c>
      <c r="K150" s="14">
        <v>1344000</v>
      </c>
      <c r="L150" s="14">
        <f t="shared" si="111"/>
        <v>33600000000</v>
      </c>
      <c r="M150" s="218">
        <f t="shared" si="112"/>
        <v>3000</v>
      </c>
      <c r="N150" s="218">
        <f t="shared" si="112"/>
        <v>36000</v>
      </c>
      <c r="O150" s="230">
        <v>2160000</v>
      </c>
      <c r="P150" s="17">
        <f t="shared" si="113"/>
        <v>54000000000</v>
      </c>
      <c r="Q150" s="237">
        <v>0</v>
      </c>
      <c r="R150" s="8">
        <f t="shared" si="114"/>
        <v>0</v>
      </c>
      <c r="S150" s="212">
        <f t="shared" si="115"/>
        <v>2160000</v>
      </c>
      <c r="T150" s="212">
        <f t="shared" si="116"/>
        <v>54000000000</v>
      </c>
      <c r="U150" s="215">
        <v>108000</v>
      </c>
      <c r="V150" s="215">
        <f t="shared" si="117"/>
        <v>2700000000</v>
      </c>
      <c r="W150" s="215">
        <f t="shared" si="142"/>
        <v>0</v>
      </c>
      <c r="X150" s="215">
        <f t="shared" si="118"/>
        <v>0</v>
      </c>
      <c r="Y150" s="221">
        <v>151200</v>
      </c>
      <c r="Z150" s="221">
        <f t="shared" si="119"/>
        <v>3780000000</v>
      </c>
      <c r="AA150" s="221">
        <f t="shared" si="143"/>
        <v>0</v>
      </c>
      <c r="AB150" s="221">
        <f t="shared" si="120"/>
        <v>0</v>
      </c>
      <c r="AC150" s="215">
        <v>151200</v>
      </c>
      <c r="AD150" s="215">
        <f t="shared" si="121"/>
        <v>3780000000</v>
      </c>
      <c r="AE150" s="215">
        <f t="shared" si="144"/>
        <v>0</v>
      </c>
      <c r="AF150" s="215">
        <f t="shared" si="122"/>
        <v>0</v>
      </c>
      <c r="AG150" s="215">
        <f t="shared" si="145"/>
        <v>410400</v>
      </c>
      <c r="AH150" s="215">
        <f t="shared" si="145"/>
        <v>10260000000</v>
      </c>
      <c r="AI150" s="215">
        <f t="shared" si="145"/>
        <v>0</v>
      </c>
      <c r="AJ150" s="215">
        <f t="shared" si="145"/>
        <v>0</v>
      </c>
      <c r="AK150" s="214">
        <v>151200</v>
      </c>
      <c r="AL150" s="215">
        <f t="shared" si="123"/>
        <v>3780000000</v>
      </c>
      <c r="AM150" s="215">
        <f t="shared" si="146"/>
        <v>0</v>
      </c>
      <c r="AN150" s="215">
        <f t="shared" si="124"/>
        <v>0</v>
      </c>
      <c r="AO150" s="215">
        <v>172800</v>
      </c>
      <c r="AP150" s="215">
        <f t="shared" si="125"/>
        <v>4320000000</v>
      </c>
      <c r="AQ150" s="215">
        <f t="shared" si="147"/>
        <v>0</v>
      </c>
      <c r="AR150" s="215">
        <f t="shared" si="126"/>
        <v>0</v>
      </c>
      <c r="AS150" s="215">
        <v>129600</v>
      </c>
      <c r="AT150" s="215">
        <f t="shared" si="127"/>
        <v>3240000000</v>
      </c>
      <c r="AU150" s="215">
        <f t="shared" si="148"/>
        <v>0</v>
      </c>
      <c r="AV150" s="215">
        <f t="shared" si="128"/>
        <v>0</v>
      </c>
      <c r="AW150" s="215">
        <f t="shared" si="149"/>
        <v>453600</v>
      </c>
      <c r="AX150" s="215">
        <f t="shared" si="149"/>
        <v>11340000000</v>
      </c>
      <c r="AY150" s="215">
        <f t="shared" si="149"/>
        <v>0</v>
      </c>
      <c r="AZ150" s="215">
        <f t="shared" si="149"/>
        <v>0</v>
      </c>
      <c r="BA150" s="215">
        <v>237600</v>
      </c>
      <c r="BB150" s="215">
        <f t="shared" si="129"/>
        <v>5940000000</v>
      </c>
      <c r="BC150" s="215">
        <f t="shared" si="150"/>
        <v>0</v>
      </c>
      <c r="BD150" s="215">
        <f t="shared" si="130"/>
        <v>0</v>
      </c>
      <c r="BE150" s="214">
        <v>237600</v>
      </c>
      <c r="BF150" s="215">
        <f t="shared" si="131"/>
        <v>5940000000</v>
      </c>
      <c r="BG150" s="215">
        <f t="shared" si="151"/>
        <v>0</v>
      </c>
      <c r="BH150" s="215">
        <f t="shared" si="132"/>
        <v>0</v>
      </c>
      <c r="BI150" s="215">
        <v>216000</v>
      </c>
      <c r="BJ150" s="215">
        <f t="shared" si="133"/>
        <v>5400000000</v>
      </c>
      <c r="BK150" s="215">
        <f t="shared" si="152"/>
        <v>0</v>
      </c>
      <c r="BL150" s="215">
        <f t="shared" si="134"/>
        <v>0</v>
      </c>
      <c r="BM150" s="215">
        <f t="shared" si="153"/>
        <v>691200</v>
      </c>
      <c r="BN150" s="215">
        <f t="shared" si="153"/>
        <v>17280000000</v>
      </c>
      <c r="BO150" s="215">
        <f t="shared" si="154"/>
        <v>0</v>
      </c>
      <c r="BP150" s="215">
        <f t="shared" si="155"/>
        <v>0</v>
      </c>
      <c r="BQ150" s="215">
        <v>237600</v>
      </c>
      <c r="BR150" s="215">
        <f t="shared" si="135"/>
        <v>5940000000</v>
      </c>
      <c r="BS150" s="215">
        <f t="shared" si="156"/>
        <v>0</v>
      </c>
      <c r="BT150" s="215">
        <f t="shared" si="136"/>
        <v>0</v>
      </c>
      <c r="BU150" s="215">
        <v>216000</v>
      </c>
      <c r="BV150" s="215">
        <f t="shared" si="137"/>
        <v>5400000000</v>
      </c>
      <c r="BW150" s="215">
        <f t="shared" si="157"/>
        <v>0</v>
      </c>
      <c r="BX150" s="215">
        <f t="shared" si="138"/>
        <v>0</v>
      </c>
      <c r="BY150" s="215">
        <v>151200</v>
      </c>
      <c r="BZ150" s="215">
        <f t="shared" si="139"/>
        <v>3780000000</v>
      </c>
      <c r="CA150" s="215">
        <f t="shared" si="158"/>
        <v>0</v>
      </c>
      <c r="CB150" s="215">
        <f t="shared" si="140"/>
        <v>0</v>
      </c>
      <c r="CC150" s="215">
        <f t="shared" si="159"/>
        <v>604800</v>
      </c>
      <c r="CD150" s="215">
        <f t="shared" si="159"/>
        <v>15120000000</v>
      </c>
      <c r="CE150" s="219">
        <f t="shared" si="159"/>
        <v>0</v>
      </c>
      <c r="CF150" s="219">
        <f t="shared" si="159"/>
        <v>0</v>
      </c>
      <c r="CG150" s="241">
        <f t="shared" si="160"/>
        <v>0</v>
      </c>
      <c r="CH150" s="241">
        <f t="shared" si="160"/>
        <v>0</v>
      </c>
      <c r="CI150" s="241">
        <f t="shared" si="161"/>
        <v>0</v>
      </c>
      <c r="CJ150" s="241"/>
      <c r="CK150" s="241"/>
      <c r="CL150" s="241"/>
      <c r="CM150" s="241"/>
    </row>
    <row r="151" spans="1:91" ht="19.5" customHeight="1" x14ac:dyDescent="0.35">
      <c r="A151" s="20" t="s">
        <v>11</v>
      </c>
      <c r="B151" s="20" t="s">
        <v>502</v>
      </c>
      <c r="C151" s="5" t="s">
        <v>432</v>
      </c>
      <c r="D151" s="6"/>
      <c r="E151" s="6">
        <v>12</v>
      </c>
      <c r="F151" s="6">
        <v>80</v>
      </c>
      <c r="G151" s="7">
        <v>2400000</v>
      </c>
      <c r="H151" s="8">
        <f t="shared" si="141"/>
        <v>30000</v>
      </c>
      <c r="I151" s="12">
        <f t="shared" si="162"/>
        <v>4666.666666666667</v>
      </c>
      <c r="J151" s="13">
        <f t="shared" si="110"/>
        <v>56000</v>
      </c>
      <c r="K151" s="14">
        <v>4480000</v>
      </c>
      <c r="L151" s="14">
        <f t="shared" si="111"/>
        <v>134400000000</v>
      </c>
      <c r="M151" s="218">
        <f t="shared" si="112"/>
        <v>1041.6666666666667</v>
      </c>
      <c r="N151" s="218">
        <f t="shared" si="112"/>
        <v>12500</v>
      </c>
      <c r="O151" s="232">
        <v>1000000</v>
      </c>
      <c r="P151" s="17">
        <f t="shared" si="113"/>
        <v>30000000000</v>
      </c>
      <c r="Q151" s="237">
        <v>0.4</v>
      </c>
      <c r="R151" s="8">
        <f t="shared" si="114"/>
        <v>400000</v>
      </c>
      <c r="S151" s="212">
        <f t="shared" si="115"/>
        <v>1400000</v>
      </c>
      <c r="T151" s="212">
        <f t="shared" si="116"/>
        <v>42000000000</v>
      </c>
      <c r="U151" s="215">
        <v>50000</v>
      </c>
      <c r="V151" s="215">
        <f t="shared" si="117"/>
        <v>1500000000</v>
      </c>
      <c r="W151" s="215">
        <f t="shared" si="142"/>
        <v>20000</v>
      </c>
      <c r="X151" s="215">
        <f t="shared" si="118"/>
        <v>600000000</v>
      </c>
      <c r="Y151" s="221">
        <v>70000</v>
      </c>
      <c r="Z151" s="221">
        <f t="shared" si="119"/>
        <v>2100000000</v>
      </c>
      <c r="AA151" s="221">
        <f t="shared" si="143"/>
        <v>28000</v>
      </c>
      <c r="AB151" s="221">
        <f t="shared" si="120"/>
        <v>840000000</v>
      </c>
      <c r="AC151" s="215">
        <v>70000</v>
      </c>
      <c r="AD151" s="215">
        <f t="shared" si="121"/>
        <v>2100000000</v>
      </c>
      <c r="AE151" s="215">
        <f t="shared" si="144"/>
        <v>28000</v>
      </c>
      <c r="AF151" s="215">
        <f t="shared" si="122"/>
        <v>840000000</v>
      </c>
      <c r="AG151" s="215">
        <f t="shared" si="145"/>
        <v>190000</v>
      </c>
      <c r="AH151" s="215">
        <f t="shared" si="145"/>
        <v>5700000000</v>
      </c>
      <c r="AI151" s="215">
        <f t="shared" si="145"/>
        <v>76000</v>
      </c>
      <c r="AJ151" s="215">
        <f t="shared" si="145"/>
        <v>2280000000</v>
      </c>
      <c r="AK151" s="214">
        <v>70000</v>
      </c>
      <c r="AL151" s="215">
        <f t="shared" si="123"/>
        <v>2100000000</v>
      </c>
      <c r="AM151" s="215">
        <f t="shared" si="146"/>
        <v>28000</v>
      </c>
      <c r="AN151" s="215">
        <f t="shared" si="124"/>
        <v>840000000</v>
      </c>
      <c r="AO151" s="215">
        <v>80000</v>
      </c>
      <c r="AP151" s="215">
        <f t="shared" si="125"/>
        <v>2400000000</v>
      </c>
      <c r="AQ151" s="215">
        <f t="shared" si="147"/>
        <v>32000</v>
      </c>
      <c r="AR151" s="215">
        <f t="shared" si="126"/>
        <v>960000000</v>
      </c>
      <c r="AS151" s="215">
        <v>60000</v>
      </c>
      <c r="AT151" s="215">
        <f t="shared" si="127"/>
        <v>1800000000</v>
      </c>
      <c r="AU151" s="215">
        <f t="shared" si="148"/>
        <v>24000</v>
      </c>
      <c r="AV151" s="215">
        <f t="shared" si="128"/>
        <v>720000000</v>
      </c>
      <c r="AW151" s="215">
        <f t="shared" si="149"/>
        <v>210000</v>
      </c>
      <c r="AX151" s="215">
        <f t="shared" si="149"/>
        <v>6300000000</v>
      </c>
      <c r="AY151" s="215">
        <f t="shared" si="149"/>
        <v>84000</v>
      </c>
      <c r="AZ151" s="215">
        <f t="shared" si="149"/>
        <v>2520000000</v>
      </c>
      <c r="BA151" s="215">
        <v>110000</v>
      </c>
      <c r="BB151" s="215">
        <f t="shared" si="129"/>
        <v>3300000000</v>
      </c>
      <c r="BC151" s="215">
        <f t="shared" si="150"/>
        <v>44000</v>
      </c>
      <c r="BD151" s="215">
        <f t="shared" si="130"/>
        <v>1320000000</v>
      </c>
      <c r="BE151" s="214">
        <v>110000</v>
      </c>
      <c r="BF151" s="215">
        <f t="shared" si="131"/>
        <v>3300000000</v>
      </c>
      <c r="BG151" s="215">
        <f t="shared" si="151"/>
        <v>44000</v>
      </c>
      <c r="BH151" s="215">
        <f t="shared" si="132"/>
        <v>1320000000</v>
      </c>
      <c r="BI151" s="215">
        <v>100000</v>
      </c>
      <c r="BJ151" s="215">
        <f t="shared" si="133"/>
        <v>3000000000</v>
      </c>
      <c r="BK151" s="215">
        <f t="shared" si="152"/>
        <v>40000</v>
      </c>
      <c r="BL151" s="215">
        <f t="shared" si="134"/>
        <v>1200000000</v>
      </c>
      <c r="BM151" s="215">
        <f t="shared" si="153"/>
        <v>320000</v>
      </c>
      <c r="BN151" s="215">
        <f t="shared" si="153"/>
        <v>9600000000</v>
      </c>
      <c r="BO151" s="215">
        <f t="shared" si="154"/>
        <v>1320084000</v>
      </c>
      <c r="BP151" s="215">
        <f t="shared" si="155"/>
        <v>3840000000</v>
      </c>
      <c r="BQ151" s="215">
        <v>110000</v>
      </c>
      <c r="BR151" s="215">
        <f t="shared" si="135"/>
        <v>3300000000</v>
      </c>
      <c r="BS151" s="215">
        <f t="shared" si="156"/>
        <v>44000</v>
      </c>
      <c r="BT151" s="215">
        <f t="shared" si="136"/>
        <v>1320000000</v>
      </c>
      <c r="BU151" s="215">
        <v>100000</v>
      </c>
      <c r="BV151" s="215">
        <f t="shared" si="137"/>
        <v>3000000000</v>
      </c>
      <c r="BW151" s="215">
        <f t="shared" si="157"/>
        <v>40000</v>
      </c>
      <c r="BX151" s="215">
        <f t="shared" si="138"/>
        <v>1200000000</v>
      </c>
      <c r="BY151" s="215">
        <v>70000</v>
      </c>
      <c r="BZ151" s="215">
        <f t="shared" si="139"/>
        <v>2100000000</v>
      </c>
      <c r="CA151" s="215">
        <f t="shared" si="158"/>
        <v>28000</v>
      </c>
      <c r="CB151" s="215">
        <f t="shared" si="140"/>
        <v>840000000</v>
      </c>
      <c r="CC151" s="215">
        <f t="shared" si="159"/>
        <v>280000</v>
      </c>
      <c r="CD151" s="215">
        <f t="shared" si="159"/>
        <v>8400000000</v>
      </c>
      <c r="CE151" s="219">
        <f t="shared" si="159"/>
        <v>112000</v>
      </c>
      <c r="CF151" s="219">
        <f t="shared" si="159"/>
        <v>3360000000</v>
      </c>
      <c r="CG151" s="241">
        <f t="shared" si="160"/>
        <v>400000</v>
      </c>
      <c r="CH151" s="241">
        <f t="shared" si="160"/>
        <v>12000000000</v>
      </c>
      <c r="CI151" s="241">
        <f t="shared" si="161"/>
        <v>0</v>
      </c>
      <c r="CJ151" s="241"/>
      <c r="CK151" s="241"/>
      <c r="CL151" s="241"/>
      <c r="CM151" s="241"/>
    </row>
    <row r="152" spans="1:91" ht="19.5" customHeight="1" x14ac:dyDescent="0.35">
      <c r="A152" s="20" t="s">
        <v>11</v>
      </c>
      <c r="B152" s="20" t="s">
        <v>479</v>
      </c>
      <c r="C152" s="5" t="s">
        <v>543</v>
      </c>
      <c r="D152" s="6" t="s">
        <v>538</v>
      </c>
      <c r="E152" s="6">
        <v>12</v>
      </c>
      <c r="F152" s="6">
        <v>30</v>
      </c>
      <c r="G152" s="7">
        <v>320400</v>
      </c>
      <c r="H152" s="8">
        <f t="shared" si="141"/>
        <v>10680</v>
      </c>
      <c r="I152" s="12">
        <f t="shared" si="162"/>
        <v>533.33333333333337</v>
      </c>
      <c r="J152" s="13">
        <f t="shared" si="110"/>
        <v>6400</v>
      </c>
      <c r="K152" s="14">
        <v>192000</v>
      </c>
      <c r="L152" s="14">
        <f t="shared" si="111"/>
        <v>2050560000</v>
      </c>
      <c r="M152" s="218">
        <f t="shared" si="112"/>
        <v>3000</v>
      </c>
      <c r="N152" s="218">
        <f t="shared" si="112"/>
        <v>36000</v>
      </c>
      <c r="O152" s="230">
        <v>1080000</v>
      </c>
      <c r="P152" s="17">
        <f t="shared" si="113"/>
        <v>11534400000</v>
      </c>
      <c r="Q152" s="237">
        <v>0.3</v>
      </c>
      <c r="R152" s="8">
        <f t="shared" si="114"/>
        <v>324000</v>
      </c>
      <c r="S152" s="212">
        <f t="shared" si="115"/>
        <v>1404000</v>
      </c>
      <c r="T152" s="212">
        <f t="shared" si="116"/>
        <v>14994720000</v>
      </c>
      <c r="U152" s="215">
        <v>54000</v>
      </c>
      <c r="V152" s="215">
        <f t="shared" si="117"/>
        <v>576720000</v>
      </c>
      <c r="W152" s="215">
        <f t="shared" si="142"/>
        <v>16200</v>
      </c>
      <c r="X152" s="215">
        <f t="shared" si="118"/>
        <v>173016000</v>
      </c>
      <c r="Y152" s="221">
        <v>75600</v>
      </c>
      <c r="Z152" s="221">
        <f t="shared" si="119"/>
        <v>807408000</v>
      </c>
      <c r="AA152" s="221">
        <f t="shared" si="143"/>
        <v>22680</v>
      </c>
      <c r="AB152" s="221">
        <f t="shared" si="120"/>
        <v>242222400</v>
      </c>
      <c r="AC152" s="215">
        <v>75600</v>
      </c>
      <c r="AD152" s="215">
        <f t="shared" si="121"/>
        <v>807408000</v>
      </c>
      <c r="AE152" s="215">
        <f t="shared" si="144"/>
        <v>22680</v>
      </c>
      <c r="AF152" s="215">
        <f t="shared" si="122"/>
        <v>242222400</v>
      </c>
      <c r="AG152" s="215">
        <f t="shared" si="145"/>
        <v>205200</v>
      </c>
      <c r="AH152" s="215">
        <f t="shared" si="145"/>
        <v>2191536000</v>
      </c>
      <c r="AI152" s="215">
        <f t="shared" si="145"/>
        <v>61560</v>
      </c>
      <c r="AJ152" s="215">
        <f t="shared" si="145"/>
        <v>657460800</v>
      </c>
      <c r="AK152" s="214">
        <v>75600</v>
      </c>
      <c r="AL152" s="215">
        <f t="shared" si="123"/>
        <v>807408000</v>
      </c>
      <c r="AM152" s="215">
        <f t="shared" si="146"/>
        <v>22680</v>
      </c>
      <c r="AN152" s="215">
        <f t="shared" si="124"/>
        <v>242222400</v>
      </c>
      <c r="AO152" s="215">
        <v>86400</v>
      </c>
      <c r="AP152" s="215">
        <f t="shared" si="125"/>
        <v>922752000</v>
      </c>
      <c r="AQ152" s="215">
        <f t="shared" si="147"/>
        <v>25920</v>
      </c>
      <c r="AR152" s="215">
        <f t="shared" si="126"/>
        <v>276825600</v>
      </c>
      <c r="AS152" s="215">
        <v>64800</v>
      </c>
      <c r="AT152" s="215">
        <f t="shared" si="127"/>
        <v>692064000</v>
      </c>
      <c r="AU152" s="215">
        <f t="shared" si="148"/>
        <v>19440</v>
      </c>
      <c r="AV152" s="215">
        <f t="shared" si="128"/>
        <v>207619200</v>
      </c>
      <c r="AW152" s="215">
        <f t="shared" si="149"/>
        <v>226800</v>
      </c>
      <c r="AX152" s="215">
        <f t="shared" si="149"/>
        <v>2422224000</v>
      </c>
      <c r="AY152" s="215">
        <f t="shared" si="149"/>
        <v>68040</v>
      </c>
      <c r="AZ152" s="215">
        <f t="shared" si="149"/>
        <v>726667200</v>
      </c>
      <c r="BA152" s="215">
        <v>118800</v>
      </c>
      <c r="BB152" s="215">
        <f t="shared" si="129"/>
        <v>1268784000</v>
      </c>
      <c r="BC152" s="215">
        <f t="shared" si="150"/>
        <v>35640</v>
      </c>
      <c r="BD152" s="215">
        <f t="shared" si="130"/>
        <v>380635200</v>
      </c>
      <c r="BE152" s="214">
        <v>118800</v>
      </c>
      <c r="BF152" s="215">
        <f t="shared" si="131"/>
        <v>1268784000</v>
      </c>
      <c r="BG152" s="215">
        <f t="shared" si="151"/>
        <v>35640</v>
      </c>
      <c r="BH152" s="215">
        <f t="shared" si="132"/>
        <v>380635200</v>
      </c>
      <c r="BI152" s="215">
        <v>108000</v>
      </c>
      <c r="BJ152" s="215">
        <f t="shared" si="133"/>
        <v>1153440000</v>
      </c>
      <c r="BK152" s="215">
        <f t="shared" si="152"/>
        <v>32400</v>
      </c>
      <c r="BL152" s="215">
        <f t="shared" si="134"/>
        <v>346032000</v>
      </c>
      <c r="BM152" s="215">
        <f t="shared" si="153"/>
        <v>345600</v>
      </c>
      <c r="BN152" s="215">
        <f t="shared" si="153"/>
        <v>3691008000</v>
      </c>
      <c r="BO152" s="215">
        <f t="shared" si="154"/>
        <v>380703240</v>
      </c>
      <c r="BP152" s="215">
        <f t="shared" si="155"/>
        <v>1107302400</v>
      </c>
      <c r="BQ152" s="215">
        <v>118800</v>
      </c>
      <c r="BR152" s="215">
        <f t="shared" si="135"/>
        <v>1268784000</v>
      </c>
      <c r="BS152" s="215">
        <f t="shared" si="156"/>
        <v>35640</v>
      </c>
      <c r="BT152" s="215">
        <f t="shared" si="136"/>
        <v>380635200</v>
      </c>
      <c r="BU152" s="215">
        <v>108000</v>
      </c>
      <c r="BV152" s="215">
        <f t="shared" si="137"/>
        <v>1153440000</v>
      </c>
      <c r="BW152" s="215">
        <f t="shared" si="157"/>
        <v>32400</v>
      </c>
      <c r="BX152" s="215">
        <f t="shared" si="138"/>
        <v>346032000</v>
      </c>
      <c r="BY152" s="215">
        <v>75600</v>
      </c>
      <c r="BZ152" s="215">
        <f t="shared" si="139"/>
        <v>807408000</v>
      </c>
      <c r="CA152" s="215">
        <f t="shared" si="158"/>
        <v>22680</v>
      </c>
      <c r="CB152" s="215">
        <f t="shared" si="140"/>
        <v>242222400</v>
      </c>
      <c r="CC152" s="215">
        <f t="shared" si="159"/>
        <v>302400</v>
      </c>
      <c r="CD152" s="215">
        <f t="shared" si="159"/>
        <v>3229632000</v>
      </c>
      <c r="CE152" s="219">
        <f t="shared" si="159"/>
        <v>90720</v>
      </c>
      <c r="CF152" s="219">
        <f t="shared" si="159"/>
        <v>968889600</v>
      </c>
      <c r="CG152" s="241">
        <f t="shared" si="160"/>
        <v>324000</v>
      </c>
      <c r="CH152" s="241">
        <f t="shared" si="160"/>
        <v>3460320000</v>
      </c>
      <c r="CI152" s="241">
        <f t="shared" si="161"/>
        <v>0</v>
      </c>
      <c r="CJ152" s="241"/>
      <c r="CK152" s="241"/>
      <c r="CL152" s="241"/>
      <c r="CM152" s="241"/>
    </row>
    <row r="153" spans="1:91" ht="18" x14ac:dyDescent="0.35">
      <c r="A153" s="20" t="s">
        <v>11</v>
      </c>
      <c r="B153" s="20" t="s">
        <v>501</v>
      </c>
      <c r="C153" s="5" t="s">
        <v>178</v>
      </c>
      <c r="D153" s="6"/>
      <c r="E153" s="6">
        <v>12</v>
      </c>
      <c r="F153" s="6">
        <v>10</v>
      </c>
      <c r="G153" s="7">
        <v>561820</v>
      </c>
      <c r="H153" s="8">
        <f t="shared" si="141"/>
        <v>56182</v>
      </c>
      <c r="I153" s="12">
        <f t="shared" si="162"/>
        <v>0</v>
      </c>
      <c r="J153" s="13">
        <f t="shared" si="110"/>
        <v>0</v>
      </c>
      <c r="K153" s="14">
        <v>0</v>
      </c>
      <c r="L153" s="14">
        <f t="shared" si="111"/>
        <v>0</v>
      </c>
      <c r="M153" s="218">
        <f t="shared" si="112"/>
        <v>8000</v>
      </c>
      <c r="N153" s="218">
        <f t="shared" si="112"/>
        <v>96000</v>
      </c>
      <c r="O153" s="230">
        <v>960000</v>
      </c>
      <c r="P153" s="17">
        <f t="shared" si="113"/>
        <v>53934720000</v>
      </c>
      <c r="Q153" s="237">
        <v>0.1</v>
      </c>
      <c r="R153" s="8">
        <f t="shared" si="114"/>
        <v>96000</v>
      </c>
      <c r="S153" s="212">
        <f t="shared" si="115"/>
        <v>1056000</v>
      </c>
      <c r="T153" s="212">
        <f t="shared" si="116"/>
        <v>59328192000</v>
      </c>
      <c r="U153" s="215">
        <v>48000</v>
      </c>
      <c r="V153" s="215">
        <f t="shared" si="117"/>
        <v>2696736000</v>
      </c>
      <c r="W153" s="215">
        <f t="shared" si="142"/>
        <v>4800</v>
      </c>
      <c r="X153" s="215">
        <f t="shared" si="118"/>
        <v>269673600</v>
      </c>
      <c r="Y153" s="221">
        <v>67200</v>
      </c>
      <c r="Z153" s="221">
        <f t="shared" si="119"/>
        <v>3775430400</v>
      </c>
      <c r="AA153" s="221">
        <f t="shared" si="143"/>
        <v>6720</v>
      </c>
      <c r="AB153" s="221">
        <f t="shared" si="120"/>
        <v>377543040</v>
      </c>
      <c r="AC153" s="215">
        <v>67200</v>
      </c>
      <c r="AD153" s="215">
        <f t="shared" si="121"/>
        <v>3775430400</v>
      </c>
      <c r="AE153" s="215">
        <f t="shared" si="144"/>
        <v>6720</v>
      </c>
      <c r="AF153" s="215">
        <f t="shared" si="122"/>
        <v>377543040</v>
      </c>
      <c r="AG153" s="215">
        <f t="shared" si="145"/>
        <v>182400</v>
      </c>
      <c r="AH153" s="215">
        <f t="shared" si="145"/>
        <v>10247596800</v>
      </c>
      <c r="AI153" s="215">
        <f t="shared" si="145"/>
        <v>18240</v>
      </c>
      <c r="AJ153" s="215">
        <f t="shared" si="145"/>
        <v>1024759680</v>
      </c>
      <c r="AK153" s="214">
        <v>67200</v>
      </c>
      <c r="AL153" s="215">
        <f t="shared" si="123"/>
        <v>3775430400</v>
      </c>
      <c r="AM153" s="215">
        <f t="shared" si="146"/>
        <v>6720</v>
      </c>
      <c r="AN153" s="215">
        <f t="shared" si="124"/>
        <v>377543040</v>
      </c>
      <c r="AO153" s="215">
        <v>76800</v>
      </c>
      <c r="AP153" s="215">
        <f t="shared" si="125"/>
        <v>4314777600</v>
      </c>
      <c r="AQ153" s="215">
        <f t="shared" si="147"/>
        <v>7680</v>
      </c>
      <c r="AR153" s="215">
        <f t="shared" si="126"/>
        <v>431477760</v>
      </c>
      <c r="AS153" s="215">
        <v>57600</v>
      </c>
      <c r="AT153" s="215">
        <f t="shared" si="127"/>
        <v>3236083200</v>
      </c>
      <c r="AU153" s="215">
        <f t="shared" si="148"/>
        <v>5760</v>
      </c>
      <c r="AV153" s="215">
        <f t="shared" si="128"/>
        <v>323608320</v>
      </c>
      <c r="AW153" s="215">
        <f t="shared" si="149"/>
        <v>201600</v>
      </c>
      <c r="AX153" s="215">
        <f t="shared" si="149"/>
        <v>11326291200</v>
      </c>
      <c r="AY153" s="215">
        <f t="shared" si="149"/>
        <v>20160</v>
      </c>
      <c r="AZ153" s="215">
        <f t="shared" si="149"/>
        <v>1132629120</v>
      </c>
      <c r="BA153" s="215">
        <v>105600</v>
      </c>
      <c r="BB153" s="215">
        <f t="shared" si="129"/>
        <v>5932819200</v>
      </c>
      <c r="BC153" s="215">
        <f t="shared" si="150"/>
        <v>10560</v>
      </c>
      <c r="BD153" s="215">
        <f t="shared" si="130"/>
        <v>593281920</v>
      </c>
      <c r="BE153" s="214">
        <v>105600</v>
      </c>
      <c r="BF153" s="215">
        <f t="shared" si="131"/>
        <v>5932819200</v>
      </c>
      <c r="BG153" s="215">
        <f t="shared" si="151"/>
        <v>10560</v>
      </c>
      <c r="BH153" s="215">
        <f t="shared" si="132"/>
        <v>593281920</v>
      </c>
      <c r="BI153" s="215">
        <v>96000</v>
      </c>
      <c r="BJ153" s="215">
        <f t="shared" si="133"/>
        <v>5393472000</v>
      </c>
      <c r="BK153" s="215">
        <f t="shared" si="152"/>
        <v>9600</v>
      </c>
      <c r="BL153" s="215">
        <f t="shared" si="134"/>
        <v>539347200</v>
      </c>
      <c r="BM153" s="215">
        <f t="shared" si="153"/>
        <v>307200</v>
      </c>
      <c r="BN153" s="215">
        <f t="shared" si="153"/>
        <v>17259110400</v>
      </c>
      <c r="BO153" s="215">
        <f t="shared" si="154"/>
        <v>593302080</v>
      </c>
      <c r="BP153" s="215">
        <f t="shared" si="155"/>
        <v>1725911040</v>
      </c>
      <c r="BQ153" s="215">
        <v>105600</v>
      </c>
      <c r="BR153" s="215">
        <f t="shared" si="135"/>
        <v>5932819200</v>
      </c>
      <c r="BS153" s="215">
        <f t="shared" si="156"/>
        <v>10560</v>
      </c>
      <c r="BT153" s="215">
        <f t="shared" si="136"/>
        <v>593281920</v>
      </c>
      <c r="BU153" s="215">
        <v>96000</v>
      </c>
      <c r="BV153" s="215">
        <f t="shared" si="137"/>
        <v>5393472000</v>
      </c>
      <c r="BW153" s="215">
        <f t="shared" si="157"/>
        <v>9600</v>
      </c>
      <c r="BX153" s="215">
        <f t="shared" si="138"/>
        <v>539347200</v>
      </c>
      <c r="BY153" s="215">
        <v>67200</v>
      </c>
      <c r="BZ153" s="215">
        <f t="shared" si="139"/>
        <v>3775430400</v>
      </c>
      <c r="CA153" s="215">
        <f t="shared" si="158"/>
        <v>6720</v>
      </c>
      <c r="CB153" s="215">
        <f t="shared" si="140"/>
        <v>377543040</v>
      </c>
      <c r="CC153" s="215">
        <f t="shared" si="159"/>
        <v>268800</v>
      </c>
      <c r="CD153" s="215">
        <f t="shared" si="159"/>
        <v>15101721600</v>
      </c>
      <c r="CE153" s="219">
        <f t="shared" si="159"/>
        <v>26880</v>
      </c>
      <c r="CF153" s="219">
        <f t="shared" si="159"/>
        <v>1510172160</v>
      </c>
      <c r="CG153" s="241">
        <f t="shared" si="160"/>
        <v>96000</v>
      </c>
      <c r="CH153" s="241">
        <f t="shared" si="160"/>
        <v>5393472000</v>
      </c>
      <c r="CI153" s="241">
        <f t="shared" si="161"/>
        <v>0</v>
      </c>
      <c r="CJ153" s="241"/>
      <c r="CK153" s="241"/>
      <c r="CL153" s="241"/>
      <c r="CM153" s="241"/>
    </row>
    <row r="154" spans="1:91" ht="18" x14ac:dyDescent="0.35">
      <c r="A154" s="20" t="s">
        <v>11</v>
      </c>
      <c r="B154" s="20">
        <v>13020290</v>
      </c>
      <c r="C154" s="5" t="s">
        <v>174</v>
      </c>
      <c r="D154" s="6"/>
      <c r="E154" s="6">
        <v>12</v>
      </c>
      <c r="F154" s="6">
        <v>100</v>
      </c>
      <c r="G154" s="7">
        <v>550000</v>
      </c>
      <c r="H154" s="8">
        <f t="shared" si="141"/>
        <v>5500</v>
      </c>
      <c r="I154" s="12"/>
      <c r="J154" s="13"/>
      <c r="K154" s="14"/>
      <c r="L154" s="14"/>
      <c r="M154" s="218">
        <f t="shared" si="112"/>
        <v>1000</v>
      </c>
      <c r="N154" s="218">
        <f t="shared" si="112"/>
        <v>12000</v>
      </c>
      <c r="O154" s="235">
        <v>1200000</v>
      </c>
      <c r="P154" s="17">
        <f t="shared" si="113"/>
        <v>6600000000</v>
      </c>
      <c r="Q154" s="237">
        <v>0.2</v>
      </c>
      <c r="R154" s="8">
        <f t="shared" si="114"/>
        <v>240000</v>
      </c>
      <c r="S154" s="212">
        <f t="shared" si="115"/>
        <v>1440000</v>
      </c>
      <c r="T154" s="212">
        <f t="shared" si="116"/>
        <v>7920000000</v>
      </c>
      <c r="U154" s="215">
        <v>60000</v>
      </c>
      <c r="V154" s="215">
        <f t="shared" si="117"/>
        <v>330000000</v>
      </c>
      <c r="W154" s="215">
        <f t="shared" si="142"/>
        <v>12000</v>
      </c>
      <c r="X154" s="215">
        <f t="shared" si="118"/>
        <v>66000000</v>
      </c>
      <c r="Y154" s="221">
        <v>84000.000000000015</v>
      </c>
      <c r="Z154" s="221">
        <f t="shared" si="119"/>
        <v>462000000.00000006</v>
      </c>
      <c r="AA154" s="221">
        <f t="shared" si="143"/>
        <v>16800.000000000004</v>
      </c>
      <c r="AB154" s="221">
        <f t="shared" si="120"/>
        <v>92400000.000000015</v>
      </c>
      <c r="AC154" s="215">
        <v>84000.000000000015</v>
      </c>
      <c r="AD154" s="215">
        <f t="shared" si="121"/>
        <v>462000000.00000006</v>
      </c>
      <c r="AE154" s="215">
        <f t="shared" si="144"/>
        <v>16800.000000000004</v>
      </c>
      <c r="AF154" s="215">
        <f t="shared" si="122"/>
        <v>92400000.000000015</v>
      </c>
      <c r="AG154" s="215">
        <f t="shared" si="145"/>
        <v>228000.00000000003</v>
      </c>
      <c r="AH154" s="215">
        <f t="shared" si="145"/>
        <v>1254000000</v>
      </c>
      <c r="AI154" s="215">
        <f t="shared" si="145"/>
        <v>45600.000000000007</v>
      </c>
      <c r="AJ154" s="215">
        <f t="shared" si="145"/>
        <v>250800000.00000003</v>
      </c>
      <c r="AK154" s="214">
        <v>84000.000000000015</v>
      </c>
      <c r="AL154" s="215">
        <f t="shared" si="123"/>
        <v>462000000.00000006</v>
      </c>
      <c r="AM154" s="215">
        <f t="shared" si="146"/>
        <v>16800.000000000004</v>
      </c>
      <c r="AN154" s="215">
        <f t="shared" si="124"/>
        <v>92400000.000000015</v>
      </c>
      <c r="AO154" s="215">
        <v>96000</v>
      </c>
      <c r="AP154" s="215">
        <f t="shared" si="125"/>
        <v>528000000</v>
      </c>
      <c r="AQ154" s="215">
        <f t="shared" si="147"/>
        <v>19200</v>
      </c>
      <c r="AR154" s="215">
        <f t="shared" si="126"/>
        <v>105600000</v>
      </c>
      <c r="AS154" s="215">
        <v>72000</v>
      </c>
      <c r="AT154" s="215">
        <f t="shared" si="127"/>
        <v>396000000</v>
      </c>
      <c r="AU154" s="215">
        <f t="shared" si="148"/>
        <v>14400</v>
      </c>
      <c r="AV154" s="215">
        <f t="shared" si="128"/>
        <v>79200000</v>
      </c>
      <c r="AW154" s="215">
        <f t="shared" si="149"/>
        <v>252000</v>
      </c>
      <c r="AX154" s="215">
        <f t="shared" si="149"/>
        <v>1386000000</v>
      </c>
      <c r="AY154" s="215">
        <f t="shared" si="149"/>
        <v>50400</v>
      </c>
      <c r="AZ154" s="215">
        <f t="shared" si="149"/>
        <v>277200000</v>
      </c>
      <c r="BA154" s="215">
        <v>132000</v>
      </c>
      <c r="BB154" s="215">
        <f t="shared" si="129"/>
        <v>726000000</v>
      </c>
      <c r="BC154" s="215">
        <f t="shared" si="150"/>
        <v>26400</v>
      </c>
      <c r="BD154" s="215">
        <f t="shared" si="130"/>
        <v>145200000</v>
      </c>
      <c r="BE154" s="214">
        <v>132000</v>
      </c>
      <c r="BF154" s="215">
        <f t="shared" si="131"/>
        <v>726000000</v>
      </c>
      <c r="BG154" s="215">
        <f t="shared" si="151"/>
        <v>26400</v>
      </c>
      <c r="BH154" s="215">
        <f t="shared" si="132"/>
        <v>145200000</v>
      </c>
      <c r="BI154" s="215">
        <v>120000</v>
      </c>
      <c r="BJ154" s="215">
        <f t="shared" si="133"/>
        <v>660000000</v>
      </c>
      <c r="BK154" s="215">
        <f t="shared" si="152"/>
        <v>24000</v>
      </c>
      <c r="BL154" s="215">
        <f t="shared" si="134"/>
        <v>132000000</v>
      </c>
      <c r="BM154" s="215">
        <f t="shared" si="153"/>
        <v>384000</v>
      </c>
      <c r="BN154" s="215">
        <f t="shared" si="153"/>
        <v>2112000000</v>
      </c>
      <c r="BO154" s="215">
        <f t="shared" si="154"/>
        <v>145250400</v>
      </c>
      <c r="BP154" s="215">
        <f t="shared" si="155"/>
        <v>422400000</v>
      </c>
      <c r="BQ154" s="215">
        <v>132000</v>
      </c>
      <c r="BR154" s="215">
        <f t="shared" si="135"/>
        <v>726000000</v>
      </c>
      <c r="BS154" s="215">
        <f t="shared" si="156"/>
        <v>26400</v>
      </c>
      <c r="BT154" s="215">
        <f t="shared" si="136"/>
        <v>145200000</v>
      </c>
      <c r="BU154" s="215">
        <v>120000</v>
      </c>
      <c r="BV154" s="215">
        <f t="shared" si="137"/>
        <v>660000000</v>
      </c>
      <c r="BW154" s="215">
        <f t="shared" si="157"/>
        <v>24000</v>
      </c>
      <c r="BX154" s="215">
        <f t="shared" si="138"/>
        <v>132000000</v>
      </c>
      <c r="BY154" s="215">
        <v>84000.000000000015</v>
      </c>
      <c r="BZ154" s="215">
        <f t="shared" si="139"/>
        <v>462000000.00000006</v>
      </c>
      <c r="CA154" s="215">
        <f t="shared" si="158"/>
        <v>16800.000000000004</v>
      </c>
      <c r="CB154" s="215">
        <f t="shared" si="140"/>
        <v>92400000.000000015</v>
      </c>
      <c r="CC154" s="215">
        <f t="shared" si="159"/>
        <v>336000</v>
      </c>
      <c r="CD154" s="215">
        <f t="shared" si="159"/>
        <v>1848000000</v>
      </c>
      <c r="CE154" s="219">
        <f t="shared" si="159"/>
        <v>67200</v>
      </c>
      <c r="CF154" s="219">
        <f t="shared" si="159"/>
        <v>369600000</v>
      </c>
      <c r="CG154" s="241">
        <f t="shared" si="160"/>
        <v>240000</v>
      </c>
      <c r="CH154" s="241">
        <f t="shared" si="160"/>
        <v>1320000000</v>
      </c>
      <c r="CI154" s="241">
        <f t="shared" si="161"/>
        <v>0</v>
      </c>
      <c r="CJ154" s="241"/>
      <c r="CK154" s="241"/>
      <c r="CL154" s="241"/>
      <c r="CM154" s="241"/>
    </row>
    <row r="155" spans="1:91" ht="18" x14ac:dyDescent="0.35">
      <c r="A155" s="20" t="s">
        <v>11</v>
      </c>
      <c r="B155" s="20">
        <v>13020291</v>
      </c>
      <c r="C155" s="5" t="s">
        <v>175</v>
      </c>
      <c r="D155" s="6"/>
      <c r="E155" s="6">
        <v>12</v>
      </c>
      <c r="F155" s="6">
        <v>100</v>
      </c>
      <c r="G155" s="7">
        <v>730000</v>
      </c>
      <c r="H155" s="8">
        <f t="shared" si="141"/>
        <v>7300</v>
      </c>
      <c r="I155" s="12"/>
      <c r="J155" s="13"/>
      <c r="K155" s="14"/>
      <c r="L155" s="14"/>
      <c r="M155" s="218">
        <f t="shared" si="112"/>
        <v>1000</v>
      </c>
      <c r="N155" s="218">
        <f t="shared" si="112"/>
        <v>12000</v>
      </c>
      <c r="O155" s="235">
        <v>1200000</v>
      </c>
      <c r="P155" s="17">
        <f t="shared" si="113"/>
        <v>8760000000</v>
      </c>
      <c r="Q155" s="237">
        <v>0.2</v>
      </c>
      <c r="R155" s="8">
        <f t="shared" si="114"/>
        <v>240000</v>
      </c>
      <c r="S155" s="212">
        <f t="shared" si="115"/>
        <v>1440000</v>
      </c>
      <c r="T155" s="212">
        <f t="shared" si="116"/>
        <v>10512000000</v>
      </c>
      <c r="U155" s="215">
        <v>60000</v>
      </c>
      <c r="V155" s="215">
        <f t="shared" si="117"/>
        <v>438000000</v>
      </c>
      <c r="W155" s="215">
        <f t="shared" si="142"/>
        <v>12000</v>
      </c>
      <c r="X155" s="215">
        <f t="shared" si="118"/>
        <v>87600000</v>
      </c>
      <c r="Y155" s="221">
        <v>84000.000000000015</v>
      </c>
      <c r="Z155" s="221">
        <f t="shared" si="119"/>
        <v>613200000.00000012</v>
      </c>
      <c r="AA155" s="221">
        <f t="shared" si="143"/>
        <v>16800.000000000004</v>
      </c>
      <c r="AB155" s="221">
        <f t="shared" si="120"/>
        <v>122640000.00000003</v>
      </c>
      <c r="AC155" s="215">
        <v>84000.000000000015</v>
      </c>
      <c r="AD155" s="215">
        <f t="shared" si="121"/>
        <v>613200000.00000012</v>
      </c>
      <c r="AE155" s="215">
        <f t="shared" si="144"/>
        <v>16800.000000000004</v>
      </c>
      <c r="AF155" s="215">
        <f t="shared" si="122"/>
        <v>122640000.00000003</v>
      </c>
      <c r="AG155" s="215">
        <f t="shared" si="145"/>
        <v>228000.00000000003</v>
      </c>
      <c r="AH155" s="215">
        <f t="shared" si="145"/>
        <v>1664400000.0000002</v>
      </c>
      <c r="AI155" s="215">
        <f t="shared" si="145"/>
        <v>45600.000000000007</v>
      </c>
      <c r="AJ155" s="215">
        <f t="shared" si="145"/>
        <v>332880000.00000006</v>
      </c>
      <c r="AK155" s="214">
        <v>84000.000000000015</v>
      </c>
      <c r="AL155" s="215">
        <f t="shared" si="123"/>
        <v>613200000.00000012</v>
      </c>
      <c r="AM155" s="215">
        <f t="shared" si="146"/>
        <v>16800.000000000004</v>
      </c>
      <c r="AN155" s="215">
        <f t="shared" si="124"/>
        <v>122640000.00000003</v>
      </c>
      <c r="AO155" s="215">
        <v>96000</v>
      </c>
      <c r="AP155" s="215">
        <f t="shared" si="125"/>
        <v>700800000</v>
      </c>
      <c r="AQ155" s="215">
        <f t="shared" si="147"/>
        <v>19200</v>
      </c>
      <c r="AR155" s="215">
        <f t="shared" si="126"/>
        <v>140160000</v>
      </c>
      <c r="AS155" s="215">
        <v>72000</v>
      </c>
      <c r="AT155" s="215">
        <f t="shared" si="127"/>
        <v>525600000</v>
      </c>
      <c r="AU155" s="215">
        <f t="shared" si="148"/>
        <v>14400</v>
      </c>
      <c r="AV155" s="215">
        <f t="shared" si="128"/>
        <v>105120000</v>
      </c>
      <c r="AW155" s="215">
        <f t="shared" si="149"/>
        <v>252000</v>
      </c>
      <c r="AX155" s="215">
        <f t="shared" si="149"/>
        <v>1839600000</v>
      </c>
      <c r="AY155" s="215">
        <f t="shared" si="149"/>
        <v>50400</v>
      </c>
      <c r="AZ155" s="215">
        <f t="shared" si="149"/>
        <v>367920000</v>
      </c>
      <c r="BA155" s="215">
        <v>132000</v>
      </c>
      <c r="BB155" s="215">
        <f t="shared" si="129"/>
        <v>963600000</v>
      </c>
      <c r="BC155" s="215">
        <f t="shared" si="150"/>
        <v>26400</v>
      </c>
      <c r="BD155" s="215">
        <f t="shared" si="130"/>
        <v>192720000</v>
      </c>
      <c r="BE155" s="214">
        <v>132000</v>
      </c>
      <c r="BF155" s="215">
        <f t="shared" si="131"/>
        <v>963600000</v>
      </c>
      <c r="BG155" s="215">
        <f t="shared" si="151"/>
        <v>26400</v>
      </c>
      <c r="BH155" s="215">
        <f t="shared" si="132"/>
        <v>192720000</v>
      </c>
      <c r="BI155" s="215">
        <v>120000</v>
      </c>
      <c r="BJ155" s="215">
        <f t="shared" si="133"/>
        <v>876000000</v>
      </c>
      <c r="BK155" s="215">
        <f t="shared" si="152"/>
        <v>24000</v>
      </c>
      <c r="BL155" s="215">
        <f t="shared" si="134"/>
        <v>175200000</v>
      </c>
      <c r="BM155" s="215">
        <f t="shared" si="153"/>
        <v>384000</v>
      </c>
      <c r="BN155" s="215">
        <f t="shared" si="153"/>
        <v>2803200000</v>
      </c>
      <c r="BO155" s="215">
        <f t="shared" si="154"/>
        <v>192770400</v>
      </c>
      <c r="BP155" s="215">
        <f t="shared" si="155"/>
        <v>560640000</v>
      </c>
      <c r="BQ155" s="215">
        <v>132000</v>
      </c>
      <c r="BR155" s="215">
        <f t="shared" si="135"/>
        <v>963600000</v>
      </c>
      <c r="BS155" s="215">
        <f t="shared" si="156"/>
        <v>26400</v>
      </c>
      <c r="BT155" s="215">
        <f t="shared" si="136"/>
        <v>192720000</v>
      </c>
      <c r="BU155" s="215">
        <v>120000</v>
      </c>
      <c r="BV155" s="215">
        <f t="shared" si="137"/>
        <v>876000000</v>
      </c>
      <c r="BW155" s="215">
        <f t="shared" si="157"/>
        <v>24000</v>
      </c>
      <c r="BX155" s="215">
        <f t="shared" si="138"/>
        <v>175200000</v>
      </c>
      <c r="BY155" s="215">
        <v>84000.000000000015</v>
      </c>
      <c r="BZ155" s="215">
        <f t="shared" si="139"/>
        <v>613200000.00000012</v>
      </c>
      <c r="CA155" s="215">
        <f t="shared" si="158"/>
        <v>16800.000000000004</v>
      </c>
      <c r="CB155" s="215">
        <f t="shared" si="140"/>
        <v>122640000.00000003</v>
      </c>
      <c r="CC155" s="215">
        <f t="shared" si="159"/>
        <v>336000</v>
      </c>
      <c r="CD155" s="215">
        <f t="shared" si="159"/>
        <v>2452800000</v>
      </c>
      <c r="CE155" s="219">
        <f t="shared" si="159"/>
        <v>67200</v>
      </c>
      <c r="CF155" s="219">
        <f t="shared" si="159"/>
        <v>490560000</v>
      </c>
      <c r="CG155" s="241">
        <f t="shared" si="160"/>
        <v>240000</v>
      </c>
      <c r="CH155" s="241">
        <f t="shared" si="160"/>
        <v>1752000000</v>
      </c>
      <c r="CI155" s="241">
        <f t="shared" si="161"/>
        <v>0</v>
      </c>
      <c r="CJ155" s="241"/>
      <c r="CK155" s="241"/>
      <c r="CL155" s="241"/>
      <c r="CM155" s="241"/>
    </row>
    <row r="156" spans="1:91" ht="18" x14ac:dyDescent="0.35">
      <c r="A156" s="20" t="s">
        <v>8</v>
      </c>
      <c r="B156" s="20">
        <v>13020243</v>
      </c>
      <c r="C156" s="5" t="s">
        <v>549</v>
      </c>
      <c r="D156" s="6" t="s">
        <v>49</v>
      </c>
      <c r="E156" s="6">
        <v>12</v>
      </c>
      <c r="F156" s="6">
        <v>60</v>
      </c>
      <c r="G156" s="7">
        <v>607143</v>
      </c>
      <c r="H156" s="8">
        <f t="shared" si="141"/>
        <v>10119.049999999999</v>
      </c>
      <c r="I156" s="12">
        <f t="shared" ref="I156:I173" si="163">(K156/F156)/E156</f>
        <v>4320</v>
      </c>
      <c r="J156" s="13">
        <f t="shared" ref="J156:J173" si="164">K156/F156</f>
        <v>51840</v>
      </c>
      <c r="K156" s="14">
        <v>3110400</v>
      </c>
      <c r="L156" s="14">
        <f t="shared" ref="L156:L173" si="165">K156*H156</f>
        <v>31474293119.999996</v>
      </c>
      <c r="M156" s="218">
        <f t="shared" si="112"/>
        <v>4000</v>
      </c>
      <c r="N156" s="218">
        <f t="shared" si="112"/>
        <v>48000</v>
      </c>
      <c r="O156" s="230">
        <v>2880000</v>
      </c>
      <c r="P156" s="17">
        <f t="shared" si="113"/>
        <v>29142863999.999996</v>
      </c>
      <c r="Q156" s="237">
        <v>0.4</v>
      </c>
      <c r="R156" s="8">
        <f t="shared" si="114"/>
        <v>1152000</v>
      </c>
      <c r="S156" s="212">
        <f t="shared" si="115"/>
        <v>4032000</v>
      </c>
      <c r="T156" s="212">
        <f t="shared" si="116"/>
        <v>40800009600</v>
      </c>
      <c r="U156" s="215">
        <v>144000</v>
      </c>
      <c r="V156" s="215">
        <f t="shared" si="117"/>
        <v>1457143200</v>
      </c>
      <c r="W156" s="215">
        <f t="shared" si="142"/>
        <v>57600</v>
      </c>
      <c r="X156" s="215">
        <f t="shared" si="118"/>
        <v>582857280</v>
      </c>
      <c r="Y156" s="221">
        <v>201600.00000000003</v>
      </c>
      <c r="Z156" s="221">
        <f t="shared" si="119"/>
        <v>2040000480.0000002</v>
      </c>
      <c r="AA156" s="221">
        <f t="shared" si="143"/>
        <v>80640.000000000015</v>
      </c>
      <c r="AB156" s="221">
        <f t="shared" si="120"/>
        <v>816000192.00000012</v>
      </c>
      <c r="AC156" s="215">
        <v>201600.00000000003</v>
      </c>
      <c r="AD156" s="215">
        <f t="shared" si="121"/>
        <v>2040000480.0000002</v>
      </c>
      <c r="AE156" s="215">
        <f t="shared" si="144"/>
        <v>80640.000000000015</v>
      </c>
      <c r="AF156" s="215">
        <f t="shared" si="122"/>
        <v>816000192.00000012</v>
      </c>
      <c r="AG156" s="215">
        <f t="shared" si="145"/>
        <v>547200</v>
      </c>
      <c r="AH156" s="215">
        <f t="shared" si="145"/>
        <v>5537144160</v>
      </c>
      <c r="AI156" s="215">
        <f t="shared" si="145"/>
        <v>218880.00000000003</v>
      </c>
      <c r="AJ156" s="215">
        <f t="shared" si="145"/>
        <v>2214857664</v>
      </c>
      <c r="AK156" s="214">
        <v>201600.00000000003</v>
      </c>
      <c r="AL156" s="215">
        <f t="shared" si="123"/>
        <v>2040000480.0000002</v>
      </c>
      <c r="AM156" s="215">
        <f t="shared" si="146"/>
        <v>80640.000000000015</v>
      </c>
      <c r="AN156" s="215">
        <f t="shared" si="124"/>
        <v>816000192.00000012</v>
      </c>
      <c r="AO156" s="215">
        <v>230400</v>
      </c>
      <c r="AP156" s="215">
        <f t="shared" si="125"/>
        <v>2331429120</v>
      </c>
      <c r="AQ156" s="215">
        <f t="shared" si="147"/>
        <v>92160</v>
      </c>
      <c r="AR156" s="215">
        <f t="shared" si="126"/>
        <v>932571647.99999988</v>
      </c>
      <c r="AS156" s="215">
        <v>172800</v>
      </c>
      <c r="AT156" s="215">
        <f t="shared" si="127"/>
        <v>1748571839.9999998</v>
      </c>
      <c r="AU156" s="215">
        <f t="shared" si="148"/>
        <v>69120</v>
      </c>
      <c r="AV156" s="215">
        <f t="shared" si="128"/>
        <v>699428736</v>
      </c>
      <c r="AW156" s="215">
        <f t="shared" si="149"/>
        <v>604800</v>
      </c>
      <c r="AX156" s="215">
        <f t="shared" si="149"/>
        <v>6120001440</v>
      </c>
      <c r="AY156" s="215">
        <f t="shared" si="149"/>
        <v>241920</v>
      </c>
      <c r="AZ156" s="215">
        <f t="shared" si="149"/>
        <v>2448000576</v>
      </c>
      <c r="BA156" s="215">
        <v>316800</v>
      </c>
      <c r="BB156" s="215">
        <f t="shared" si="129"/>
        <v>3205715040</v>
      </c>
      <c r="BC156" s="215">
        <f t="shared" si="150"/>
        <v>126720</v>
      </c>
      <c r="BD156" s="215">
        <f t="shared" si="130"/>
        <v>1282286016</v>
      </c>
      <c r="BE156" s="214">
        <v>316800</v>
      </c>
      <c r="BF156" s="215">
        <f t="shared" si="131"/>
        <v>3205715040</v>
      </c>
      <c r="BG156" s="215">
        <f t="shared" si="151"/>
        <v>126720</v>
      </c>
      <c r="BH156" s="215">
        <f t="shared" si="132"/>
        <v>1282286016</v>
      </c>
      <c r="BI156" s="215">
        <v>288000</v>
      </c>
      <c r="BJ156" s="215">
        <f t="shared" si="133"/>
        <v>2914286400</v>
      </c>
      <c r="BK156" s="215">
        <f t="shared" si="152"/>
        <v>115200</v>
      </c>
      <c r="BL156" s="215">
        <f t="shared" si="134"/>
        <v>1165714560</v>
      </c>
      <c r="BM156" s="215">
        <f t="shared" si="153"/>
        <v>921600</v>
      </c>
      <c r="BN156" s="215">
        <f t="shared" si="153"/>
        <v>9325716480</v>
      </c>
      <c r="BO156" s="215">
        <f t="shared" si="154"/>
        <v>1282527936</v>
      </c>
      <c r="BP156" s="215">
        <f t="shared" si="155"/>
        <v>3730286592</v>
      </c>
      <c r="BQ156" s="215">
        <v>316800</v>
      </c>
      <c r="BR156" s="215">
        <f t="shared" si="135"/>
        <v>3205715040</v>
      </c>
      <c r="BS156" s="215">
        <f t="shared" si="156"/>
        <v>126720</v>
      </c>
      <c r="BT156" s="215">
        <f t="shared" si="136"/>
        <v>1282286016</v>
      </c>
      <c r="BU156" s="215">
        <v>288000</v>
      </c>
      <c r="BV156" s="215">
        <f t="shared" si="137"/>
        <v>2914286400</v>
      </c>
      <c r="BW156" s="215">
        <f t="shared" si="157"/>
        <v>115200</v>
      </c>
      <c r="BX156" s="215">
        <f t="shared" si="138"/>
        <v>1165714560</v>
      </c>
      <c r="BY156" s="215">
        <v>201600.00000000003</v>
      </c>
      <c r="BZ156" s="215">
        <f t="shared" si="139"/>
        <v>2040000480.0000002</v>
      </c>
      <c r="CA156" s="215">
        <f t="shared" si="158"/>
        <v>80640.000000000015</v>
      </c>
      <c r="CB156" s="215">
        <f t="shared" si="140"/>
        <v>816000192.00000012</v>
      </c>
      <c r="CC156" s="215">
        <f t="shared" si="159"/>
        <v>806400</v>
      </c>
      <c r="CD156" s="215">
        <f t="shared" si="159"/>
        <v>8160001920</v>
      </c>
      <c r="CE156" s="219">
        <f t="shared" si="159"/>
        <v>322560</v>
      </c>
      <c r="CF156" s="219">
        <f t="shared" si="159"/>
        <v>3264000768</v>
      </c>
      <c r="CG156" s="241">
        <f t="shared" si="160"/>
        <v>1152000</v>
      </c>
      <c r="CH156" s="241">
        <f t="shared" si="160"/>
        <v>11657145600</v>
      </c>
      <c r="CI156" s="241">
        <f t="shared" si="161"/>
        <v>0</v>
      </c>
      <c r="CJ156" s="241"/>
      <c r="CK156" s="241"/>
      <c r="CL156" s="241"/>
      <c r="CM156" s="241"/>
    </row>
    <row r="157" spans="1:91" ht="18" x14ac:dyDescent="0.35">
      <c r="A157" s="20" t="s">
        <v>8</v>
      </c>
      <c r="B157" s="20">
        <v>13020244</v>
      </c>
      <c r="C157" s="5" t="s">
        <v>276</v>
      </c>
      <c r="D157" s="6" t="s">
        <v>248</v>
      </c>
      <c r="E157" s="6">
        <v>12</v>
      </c>
      <c r="F157" s="6">
        <v>50</v>
      </c>
      <c r="G157" s="7">
        <v>81850</v>
      </c>
      <c r="H157" s="8">
        <f t="shared" si="141"/>
        <v>1637</v>
      </c>
      <c r="I157" s="12">
        <f t="shared" si="163"/>
        <v>0</v>
      </c>
      <c r="J157" s="13">
        <f t="shared" si="164"/>
        <v>0</v>
      </c>
      <c r="K157" s="14">
        <v>0</v>
      </c>
      <c r="L157" s="14">
        <f t="shared" si="165"/>
        <v>0</v>
      </c>
      <c r="M157" s="218">
        <f t="shared" si="112"/>
        <v>0</v>
      </c>
      <c r="N157" s="218">
        <f t="shared" si="112"/>
        <v>0</v>
      </c>
      <c r="O157" s="230"/>
      <c r="P157" s="17">
        <f t="shared" si="113"/>
        <v>0</v>
      </c>
      <c r="Q157" s="237">
        <v>0</v>
      </c>
      <c r="R157" s="8">
        <f t="shared" si="114"/>
        <v>0</v>
      </c>
      <c r="S157" s="212">
        <f t="shared" si="115"/>
        <v>0</v>
      </c>
      <c r="T157" s="212">
        <f t="shared" si="116"/>
        <v>0</v>
      </c>
      <c r="U157" s="215">
        <v>0</v>
      </c>
      <c r="V157" s="215">
        <f t="shared" si="117"/>
        <v>0</v>
      </c>
      <c r="W157" s="215">
        <f t="shared" si="142"/>
        <v>0</v>
      </c>
      <c r="X157" s="215">
        <f t="shared" si="118"/>
        <v>0</v>
      </c>
      <c r="Y157" s="221">
        <v>0</v>
      </c>
      <c r="Z157" s="221">
        <f t="shared" si="119"/>
        <v>0</v>
      </c>
      <c r="AA157" s="221">
        <f t="shared" si="143"/>
        <v>0</v>
      </c>
      <c r="AB157" s="221">
        <f t="shared" si="120"/>
        <v>0</v>
      </c>
      <c r="AC157" s="215">
        <v>0</v>
      </c>
      <c r="AD157" s="215">
        <f t="shared" si="121"/>
        <v>0</v>
      </c>
      <c r="AE157" s="215">
        <f t="shared" si="144"/>
        <v>0</v>
      </c>
      <c r="AF157" s="215">
        <f t="shared" si="122"/>
        <v>0</v>
      </c>
      <c r="AG157" s="215">
        <f t="shared" si="145"/>
        <v>0</v>
      </c>
      <c r="AH157" s="215">
        <f t="shared" si="145"/>
        <v>0</v>
      </c>
      <c r="AI157" s="215">
        <f t="shared" si="145"/>
        <v>0</v>
      </c>
      <c r="AJ157" s="215">
        <f t="shared" si="145"/>
        <v>0</v>
      </c>
      <c r="AK157" s="214">
        <v>0</v>
      </c>
      <c r="AL157" s="215">
        <f t="shared" si="123"/>
        <v>0</v>
      </c>
      <c r="AM157" s="215">
        <f t="shared" si="146"/>
        <v>0</v>
      </c>
      <c r="AN157" s="215">
        <f t="shared" si="124"/>
        <v>0</v>
      </c>
      <c r="AO157" s="215">
        <v>0</v>
      </c>
      <c r="AP157" s="215">
        <f t="shared" si="125"/>
        <v>0</v>
      </c>
      <c r="AQ157" s="215">
        <f t="shared" si="147"/>
        <v>0</v>
      </c>
      <c r="AR157" s="215">
        <f t="shared" si="126"/>
        <v>0</v>
      </c>
      <c r="AS157" s="215">
        <v>0</v>
      </c>
      <c r="AT157" s="215">
        <f t="shared" si="127"/>
        <v>0</v>
      </c>
      <c r="AU157" s="215">
        <f t="shared" si="148"/>
        <v>0</v>
      </c>
      <c r="AV157" s="215">
        <f t="shared" si="128"/>
        <v>0</v>
      </c>
      <c r="AW157" s="215">
        <f t="shared" si="149"/>
        <v>0</v>
      </c>
      <c r="AX157" s="215">
        <f t="shared" si="149"/>
        <v>0</v>
      </c>
      <c r="AY157" s="215">
        <f t="shared" si="149"/>
        <v>0</v>
      </c>
      <c r="AZ157" s="215">
        <f t="shared" si="149"/>
        <v>0</v>
      </c>
      <c r="BA157" s="215">
        <v>0</v>
      </c>
      <c r="BB157" s="215">
        <f t="shared" si="129"/>
        <v>0</v>
      </c>
      <c r="BC157" s="215">
        <f t="shared" si="150"/>
        <v>0</v>
      </c>
      <c r="BD157" s="215">
        <f t="shared" si="130"/>
        <v>0</v>
      </c>
      <c r="BE157" s="214">
        <v>0</v>
      </c>
      <c r="BF157" s="215">
        <f t="shared" si="131"/>
        <v>0</v>
      </c>
      <c r="BG157" s="215">
        <f t="shared" si="151"/>
        <v>0</v>
      </c>
      <c r="BH157" s="215">
        <f t="shared" si="132"/>
        <v>0</v>
      </c>
      <c r="BI157" s="215">
        <v>0</v>
      </c>
      <c r="BJ157" s="215">
        <f t="shared" si="133"/>
        <v>0</v>
      </c>
      <c r="BK157" s="215">
        <f t="shared" si="152"/>
        <v>0</v>
      </c>
      <c r="BL157" s="215">
        <f t="shared" si="134"/>
        <v>0</v>
      </c>
      <c r="BM157" s="215">
        <f t="shared" si="153"/>
        <v>0</v>
      </c>
      <c r="BN157" s="215">
        <f t="shared" si="153"/>
        <v>0</v>
      </c>
      <c r="BO157" s="215">
        <f t="shared" si="154"/>
        <v>0</v>
      </c>
      <c r="BP157" s="215">
        <f t="shared" si="155"/>
        <v>0</v>
      </c>
      <c r="BQ157" s="215">
        <v>0</v>
      </c>
      <c r="BR157" s="215">
        <f t="shared" si="135"/>
        <v>0</v>
      </c>
      <c r="BS157" s="215">
        <f t="shared" si="156"/>
        <v>0</v>
      </c>
      <c r="BT157" s="215">
        <f t="shared" si="136"/>
        <v>0</v>
      </c>
      <c r="BU157" s="215">
        <v>0</v>
      </c>
      <c r="BV157" s="215">
        <f t="shared" si="137"/>
        <v>0</v>
      </c>
      <c r="BW157" s="215">
        <f t="shared" si="157"/>
        <v>0</v>
      </c>
      <c r="BX157" s="215">
        <f t="shared" si="138"/>
        <v>0</v>
      </c>
      <c r="BY157" s="215">
        <v>0</v>
      </c>
      <c r="BZ157" s="215">
        <f t="shared" si="139"/>
        <v>0</v>
      </c>
      <c r="CA157" s="215">
        <f t="shared" si="158"/>
        <v>0</v>
      </c>
      <c r="CB157" s="215">
        <f t="shared" si="140"/>
        <v>0</v>
      </c>
      <c r="CC157" s="215">
        <f t="shared" si="159"/>
        <v>0</v>
      </c>
      <c r="CD157" s="215">
        <f t="shared" si="159"/>
        <v>0</v>
      </c>
      <c r="CE157" s="219">
        <f t="shared" si="159"/>
        <v>0</v>
      </c>
      <c r="CF157" s="219">
        <f t="shared" si="159"/>
        <v>0</v>
      </c>
      <c r="CG157" s="241">
        <f t="shared" si="160"/>
        <v>0</v>
      </c>
      <c r="CH157" s="241">
        <f t="shared" si="160"/>
        <v>0</v>
      </c>
      <c r="CI157" s="241">
        <f t="shared" si="161"/>
        <v>0</v>
      </c>
      <c r="CJ157" s="241"/>
      <c r="CK157" s="241"/>
      <c r="CL157" s="241"/>
      <c r="CM157" s="241"/>
    </row>
    <row r="158" spans="1:91" ht="18" x14ac:dyDescent="0.35">
      <c r="A158" s="20" t="s">
        <v>8</v>
      </c>
      <c r="B158" s="20" t="s">
        <v>487</v>
      </c>
      <c r="C158" s="5" t="s">
        <v>277</v>
      </c>
      <c r="D158" s="6" t="s">
        <v>64</v>
      </c>
      <c r="E158" s="6">
        <v>12</v>
      </c>
      <c r="F158" s="6">
        <v>60</v>
      </c>
      <c r="G158" s="7">
        <v>267857</v>
      </c>
      <c r="H158" s="8">
        <f t="shared" si="141"/>
        <v>4464.2833333333338</v>
      </c>
      <c r="I158" s="12">
        <f t="shared" si="163"/>
        <v>14400</v>
      </c>
      <c r="J158" s="13">
        <f t="shared" si="164"/>
        <v>172800</v>
      </c>
      <c r="K158" s="14">
        <v>10368000</v>
      </c>
      <c r="L158" s="14">
        <f t="shared" si="165"/>
        <v>46285689600.000008</v>
      </c>
      <c r="M158" s="218">
        <f t="shared" si="112"/>
        <v>30000</v>
      </c>
      <c r="N158" s="218">
        <f t="shared" si="112"/>
        <v>360000</v>
      </c>
      <c r="O158" s="230">
        <v>21600000</v>
      </c>
      <c r="P158" s="17">
        <f t="shared" si="113"/>
        <v>96428520000.000015</v>
      </c>
      <c r="Q158" s="237">
        <v>0.15</v>
      </c>
      <c r="R158" s="8">
        <f t="shared" si="114"/>
        <v>3240000</v>
      </c>
      <c r="S158" s="212">
        <f t="shared" si="115"/>
        <v>24840000</v>
      </c>
      <c r="T158" s="212">
        <f t="shared" si="116"/>
        <v>110892798000.00002</v>
      </c>
      <c r="U158" s="215">
        <v>1080000</v>
      </c>
      <c r="V158" s="215">
        <f t="shared" si="117"/>
        <v>4821426000</v>
      </c>
      <c r="W158" s="215">
        <f t="shared" si="142"/>
        <v>162000</v>
      </c>
      <c r="X158" s="215">
        <f t="shared" si="118"/>
        <v>723213900.00000012</v>
      </c>
      <c r="Y158" s="221">
        <v>1512000.0000000002</v>
      </c>
      <c r="Z158" s="221">
        <f t="shared" si="119"/>
        <v>6749996400.0000019</v>
      </c>
      <c r="AA158" s="221">
        <f t="shared" si="143"/>
        <v>226800.00000000003</v>
      </c>
      <c r="AB158" s="221">
        <f t="shared" si="120"/>
        <v>1012499460.0000002</v>
      </c>
      <c r="AC158" s="215">
        <v>1512000.0000000002</v>
      </c>
      <c r="AD158" s="215">
        <f t="shared" si="121"/>
        <v>6749996400.0000019</v>
      </c>
      <c r="AE158" s="215">
        <f t="shared" si="144"/>
        <v>226800.00000000003</v>
      </c>
      <c r="AF158" s="215">
        <f t="shared" si="122"/>
        <v>1012499460.0000002</v>
      </c>
      <c r="AG158" s="215">
        <f t="shared" si="145"/>
        <v>4104000.0000000005</v>
      </c>
      <c r="AH158" s="215">
        <f t="shared" si="145"/>
        <v>18321418800.000004</v>
      </c>
      <c r="AI158" s="215">
        <f t="shared" si="145"/>
        <v>615600</v>
      </c>
      <c r="AJ158" s="215">
        <f t="shared" si="145"/>
        <v>2748212820.0000005</v>
      </c>
      <c r="AK158" s="214">
        <v>1512000.0000000002</v>
      </c>
      <c r="AL158" s="215">
        <f t="shared" si="123"/>
        <v>6749996400.0000019</v>
      </c>
      <c r="AM158" s="215">
        <f t="shared" si="146"/>
        <v>226800.00000000003</v>
      </c>
      <c r="AN158" s="215">
        <f t="shared" si="124"/>
        <v>1012499460.0000002</v>
      </c>
      <c r="AO158" s="215">
        <v>1728000</v>
      </c>
      <c r="AP158" s="215">
        <f t="shared" si="125"/>
        <v>7714281600.000001</v>
      </c>
      <c r="AQ158" s="215">
        <f t="shared" si="147"/>
        <v>259200</v>
      </c>
      <c r="AR158" s="215">
        <f t="shared" si="126"/>
        <v>1157142240</v>
      </c>
      <c r="AS158" s="215">
        <v>1296000</v>
      </c>
      <c r="AT158" s="215">
        <f t="shared" si="127"/>
        <v>5785711200.000001</v>
      </c>
      <c r="AU158" s="215">
        <f t="shared" si="148"/>
        <v>194400</v>
      </c>
      <c r="AV158" s="215">
        <f t="shared" si="128"/>
        <v>867856680.00000012</v>
      </c>
      <c r="AW158" s="215">
        <f t="shared" si="149"/>
        <v>4536000</v>
      </c>
      <c r="AX158" s="215">
        <f t="shared" si="149"/>
        <v>20249989200.000004</v>
      </c>
      <c r="AY158" s="215">
        <f t="shared" si="149"/>
        <v>680400</v>
      </c>
      <c r="AZ158" s="215">
        <f t="shared" si="149"/>
        <v>3037498380</v>
      </c>
      <c r="BA158" s="215">
        <v>2376000</v>
      </c>
      <c r="BB158" s="215">
        <f t="shared" si="129"/>
        <v>10607137200.000002</v>
      </c>
      <c r="BC158" s="215">
        <f t="shared" si="150"/>
        <v>356400</v>
      </c>
      <c r="BD158" s="215">
        <f t="shared" si="130"/>
        <v>1591070580.0000002</v>
      </c>
      <c r="BE158" s="214">
        <v>2376000</v>
      </c>
      <c r="BF158" s="215">
        <f t="shared" si="131"/>
        <v>10607137200.000002</v>
      </c>
      <c r="BG158" s="215">
        <f t="shared" si="151"/>
        <v>356400</v>
      </c>
      <c r="BH158" s="215">
        <f t="shared" si="132"/>
        <v>1591070580.0000002</v>
      </c>
      <c r="BI158" s="215">
        <v>2160000</v>
      </c>
      <c r="BJ158" s="215">
        <f t="shared" si="133"/>
        <v>9642852000</v>
      </c>
      <c r="BK158" s="215">
        <f t="shared" si="152"/>
        <v>324000</v>
      </c>
      <c r="BL158" s="215">
        <f t="shared" si="134"/>
        <v>1446427800.0000002</v>
      </c>
      <c r="BM158" s="215">
        <f t="shared" si="153"/>
        <v>6912000</v>
      </c>
      <c r="BN158" s="215">
        <f t="shared" si="153"/>
        <v>30857126400</v>
      </c>
      <c r="BO158" s="215">
        <f t="shared" si="154"/>
        <v>1591750980.0000002</v>
      </c>
      <c r="BP158" s="215">
        <f t="shared" si="155"/>
        <v>4628568960.000001</v>
      </c>
      <c r="BQ158" s="215">
        <v>2376000</v>
      </c>
      <c r="BR158" s="215">
        <f t="shared" si="135"/>
        <v>10607137200.000002</v>
      </c>
      <c r="BS158" s="215">
        <f t="shared" si="156"/>
        <v>356400</v>
      </c>
      <c r="BT158" s="215">
        <f t="shared" si="136"/>
        <v>1591070580.0000002</v>
      </c>
      <c r="BU158" s="215">
        <v>2160000</v>
      </c>
      <c r="BV158" s="215">
        <f t="shared" si="137"/>
        <v>9642852000</v>
      </c>
      <c r="BW158" s="215">
        <f t="shared" si="157"/>
        <v>324000</v>
      </c>
      <c r="BX158" s="215">
        <f t="shared" si="138"/>
        <v>1446427800.0000002</v>
      </c>
      <c r="BY158" s="215">
        <v>1512000.0000000002</v>
      </c>
      <c r="BZ158" s="215">
        <f t="shared" si="139"/>
        <v>6749996400.0000019</v>
      </c>
      <c r="CA158" s="215">
        <f t="shared" si="158"/>
        <v>226800.00000000003</v>
      </c>
      <c r="CB158" s="215">
        <f t="shared" si="140"/>
        <v>1012499460.0000002</v>
      </c>
      <c r="CC158" s="215">
        <f t="shared" si="159"/>
        <v>6048000</v>
      </c>
      <c r="CD158" s="215">
        <f t="shared" si="159"/>
        <v>26999985600.000004</v>
      </c>
      <c r="CE158" s="219">
        <f t="shared" si="159"/>
        <v>907200</v>
      </c>
      <c r="CF158" s="219">
        <f t="shared" si="159"/>
        <v>4049997840.000001</v>
      </c>
      <c r="CG158" s="241">
        <f t="shared" si="160"/>
        <v>3240000</v>
      </c>
      <c r="CH158" s="241">
        <f t="shared" si="160"/>
        <v>14464278000.000002</v>
      </c>
      <c r="CI158" s="241">
        <f t="shared" si="161"/>
        <v>0</v>
      </c>
      <c r="CJ158" s="241"/>
      <c r="CK158" s="241"/>
      <c r="CL158" s="241"/>
      <c r="CM158" s="241"/>
    </row>
    <row r="159" spans="1:91" ht="18" x14ac:dyDescent="0.35">
      <c r="A159" s="20" t="s">
        <v>8</v>
      </c>
      <c r="B159" s="20">
        <v>13010253</v>
      </c>
      <c r="C159" s="5" t="s">
        <v>793</v>
      </c>
      <c r="D159" s="6" t="s">
        <v>36</v>
      </c>
      <c r="E159" s="6">
        <v>12</v>
      </c>
      <c r="F159" s="6">
        <v>30</v>
      </c>
      <c r="G159" s="7">
        <v>531240</v>
      </c>
      <c r="H159" s="8">
        <f t="shared" si="141"/>
        <v>17708</v>
      </c>
      <c r="I159" s="12">
        <f t="shared" si="163"/>
        <v>28800</v>
      </c>
      <c r="J159" s="13">
        <f t="shared" si="164"/>
        <v>345600</v>
      </c>
      <c r="K159" s="14">
        <v>10368000</v>
      </c>
      <c r="L159" s="14">
        <f t="shared" si="165"/>
        <v>183596544000</v>
      </c>
      <c r="M159" s="218">
        <f t="shared" si="112"/>
        <v>35000</v>
      </c>
      <c r="N159" s="218">
        <f t="shared" si="112"/>
        <v>420000</v>
      </c>
      <c r="O159" s="230">
        <v>12600000</v>
      </c>
      <c r="P159" s="17">
        <f t="shared" si="113"/>
        <v>223120800000</v>
      </c>
      <c r="Q159" s="237">
        <v>0.1</v>
      </c>
      <c r="R159" s="8">
        <f t="shared" si="114"/>
        <v>1260000</v>
      </c>
      <c r="S159" s="212">
        <f t="shared" si="115"/>
        <v>13860000</v>
      </c>
      <c r="T159" s="212">
        <f t="shared" si="116"/>
        <v>245432880000</v>
      </c>
      <c r="U159" s="215">
        <v>630000</v>
      </c>
      <c r="V159" s="215">
        <f t="shared" si="117"/>
        <v>11156040000</v>
      </c>
      <c r="W159" s="215">
        <f t="shared" si="142"/>
        <v>63000</v>
      </c>
      <c r="X159" s="215">
        <f t="shared" si="118"/>
        <v>1115604000</v>
      </c>
      <c r="Y159" s="221">
        <v>882000.00000000012</v>
      </c>
      <c r="Z159" s="221">
        <f t="shared" si="119"/>
        <v>15618456000.000002</v>
      </c>
      <c r="AA159" s="221">
        <f t="shared" si="143"/>
        <v>88200.000000000015</v>
      </c>
      <c r="AB159" s="221">
        <f t="shared" si="120"/>
        <v>1561845600.0000002</v>
      </c>
      <c r="AC159" s="215">
        <v>882000.00000000012</v>
      </c>
      <c r="AD159" s="215">
        <f t="shared" si="121"/>
        <v>15618456000.000002</v>
      </c>
      <c r="AE159" s="215">
        <f t="shared" si="144"/>
        <v>88200.000000000015</v>
      </c>
      <c r="AF159" s="215">
        <f t="shared" si="122"/>
        <v>1561845600.0000002</v>
      </c>
      <c r="AG159" s="215">
        <f t="shared" si="145"/>
        <v>2394000</v>
      </c>
      <c r="AH159" s="215">
        <f t="shared" si="145"/>
        <v>42392952000</v>
      </c>
      <c r="AI159" s="215">
        <f t="shared" si="145"/>
        <v>239400.00000000003</v>
      </c>
      <c r="AJ159" s="215">
        <f t="shared" si="145"/>
        <v>4239295200.0000005</v>
      </c>
      <c r="AK159" s="214">
        <v>882000.00000000012</v>
      </c>
      <c r="AL159" s="215">
        <f t="shared" si="123"/>
        <v>15618456000.000002</v>
      </c>
      <c r="AM159" s="215">
        <v>88200.000000000015</v>
      </c>
      <c r="AN159" s="215">
        <f t="shared" si="124"/>
        <v>1561845600.0000002</v>
      </c>
      <c r="AO159" s="215">
        <v>1008000</v>
      </c>
      <c r="AP159" s="215">
        <f t="shared" si="125"/>
        <v>17849664000</v>
      </c>
      <c r="AQ159" s="215">
        <f t="shared" si="147"/>
        <v>100800</v>
      </c>
      <c r="AR159" s="215">
        <f t="shared" si="126"/>
        <v>1784966400</v>
      </c>
      <c r="AS159" s="215">
        <v>756000</v>
      </c>
      <c r="AT159" s="215">
        <f t="shared" si="127"/>
        <v>13387248000</v>
      </c>
      <c r="AU159" s="215">
        <f t="shared" si="148"/>
        <v>75600</v>
      </c>
      <c r="AV159" s="215">
        <f t="shared" si="128"/>
        <v>1338724800</v>
      </c>
      <c r="AW159" s="215">
        <f t="shared" si="149"/>
        <v>2646000</v>
      </c>
      <c r="AX159" s="215">
        <f t="shared" si="149"/>
        <v>46855368000</v>
      </c>
      <c r="AY159" s="215">
        <f t="shared" si="149"/>
        <v>264600</v>
      </c>
      <c r="AZ159" s="215">
        <f t="shared" si="149"/>
        <v>4685536800</v>
      </c>
      <c r="BA159" s="215">
        <v>1386000</v>
      </c>
      <c r="BB159" s="215">
        <f t="shared" si="129"/>
        <v>24543288000</v>
      </c>
      <c r="BC159" s="215">
        <f t="shared" si="150"/>
        <v>138600</v>
      </c>
      <c r="BD159" s="215">
        <f t="shared" si="130"/>
        <v>2454328800</v>
      </c>
      <c r="BE159" s="214">
        <v>1386000</v>
      </c>
      <c r="BF159" s="215">
        <f t="shared" si="131"/>
        <v>24543288000</v>
      </c>
      <c r="BG159" s="215">
        <f t="shared" si="151"/>
        <v>138600</v>
      </c>
      <c r="BH159" s="215">
        <f t="shared" si="132"/>
        <v>2454328800</v>
      </c>
      <c r="BI159" s="215">
        <v>1260000</v>
      </c>
      <c r="BJ159" s="215">
        <f t="shared" si="133"/>
        <v>22312080000</v>
      </c>
      <c r="BK159" s="215">
        <f t="shared" si="152"/>
        <v>126000</v>
      </c>
      <c r="BL159" s="215">
        <f t="shared" si="134"/>
        <v>2231208000</v>
      </c>
      <c r="BM159" s="215">
        <f t="shared" si="153"/>
        <v>4032000</v>
      </c>
      <c r="BN159" s="215">
        <f t="shared" si="153"/>
        <v>71398656000</v>
      </c>
      <c r="BO159" s="215">
        <f t="shared" si="154"/>
        <v>2454593400</v>
      </c>
      <c r="BP159" s="215">
        <f t="shared" si="155"/>
        <v>7139865600</v>
      </c>
      <c r="BQ159" s="215">
        <v>1386000</v>
      </c>
      <c r="BR159" s="215">
        <f t="shared" si="135"/>
        <v>24543288000</v>
      </c>
      <c r="BS159" s="215">
        <f t="shared" si="156"/>
        <v>138600</v>
      </c>
      <c r="BT159" s="215">
        <f t="shared" si="136"/>
        <v>2454328800</v>
      </c>
      <c r="BU159" s="215">
        <v>1260000</v>
      </c>
      <c r="BV159" s="215">
        <f t="shared" si="137"/>
        <v>22312080000</v>
      </c>
      <c r="BW159" s="215">
        <f t="shared" si="157"/>
        <v>126000</v>
      </c>
      <c r="BX159" s="215">
        <f t="shared" si="138"/>
        <v>2231208000</v>
      </c>
      <c r="BY159" s="215">
        <v>882000.00000000012</v>
      </c>
      <c r="BZ159" s="215">
        <f t="shared" si="139"/>
        <v>15618456000.000002</v>
      </c>
      <c r="CA159" s="215">
        <f t="shared" si="158"/>
        <v>88200.000000000015</v>
      </c>
      <c r="CB159" s="215">
        <f t="shared" si="140"/>
        <v>1561845600.0000002</v>
      </c>
      <c r="CC159" s="215">
        <f t="shared" si="159"/>
        <v>3528000</v>
      </c>
      <c r="CD159" s="215">
        <f t="shared" si="159"/>
        <v>62473824000</v>
      </c>
      <c r="CE159" s="219">
        <f t="shared" si="159"/>
        <v>352800</v>
      </c>
      <c r="CF159" s="219">
        <f t="shared" si="159"/>
        <v>6247382400</v>
      </c>
      <c r="CG159" s="241">
        <f t="shared" si="160"/>
        <v>1260000</v>
      </c>
      <c r="CH159" s="241">
        <f t="shared" si="160"/>
        <v>22312080000</v>
      </c>
      <c r="CI159" s="241">
        <f t="shared" si="161"/>
        <v>0</v>
      </c>
      <c r="CJ159" s="241"/>
      <c r="CK159" s="241"/>
      <c r="CL159" s="241"/>
      <c r="CM159" s="241"/>
    </row>
    <row r="160" spans="1:91" ht="18" x14ac:dyDescent="0.35">
      <c r="A160" s="20" t="s">
        <v>8</v>
      </c>
      <c r="B160" s="20">
        <v>13020313</v>
      </c>
      <c r="C160" s="5" t="s">
        <v>539</v>
      </c>
      <c r="D160" s="6" t="s">
        <v>249</v>
      </c>
      <c r="E160" s="6">
        <v>12</v>
      </c>
      <c r="F160" s="6">
        <v>60</v>
      </c>
      <c r="G160" s="7">
        <v>2053571.4285714286</v>
      </c>
      <c r="H160" s="8">
        <f t="shared" si="141"/>
        <v>34226.190476190481</v>
      </c>
      <c r="I160" s="12">
        <f t="shared" si="163"/>
        <v>1440</v>
      </c>
      <c r="J160" s="13">
        <f t="shared" si="164"/>
        <v>17280</v>
      </c>
      <c r="K160" s="14">
        <v>1036800</v>
      </c>
      <c r="L160" s="14">
        <f t="shared" si="165"/>
        <v>35485714285.714287</v>
      </c>
      <c r="M160" s="218">
        <f t="shared" si="112"/>
        <v>1611.1111111111111</v>
      </c>
      <c r="N160" s="218">
        <f t="shared" si="112"/>
        <v>19333.333333333332</v>
      </c>
      <c r="O160" s="232">
        <v>1160000</v>
      </c>
      <c r="P160" s="17">
        <f t="shared" si="113"/>
        <v>39702380952.380959</v>
      </c>
      <c r="Q160" s="237">
        <v>0.2</v>
      </c>
      <c r="R160" s="8">
        <f t="shared" si="114"/>
        <v>232000</v>
      </c>
      <c r="S160" s="212">
        <f t="shared" si="115"/>
        <v>1392000</v>
      </c>
      <c r="T160" s="212">
        <f t="shared" si="116"/>
        <v>47642857142.857147</v>
      </c>
      <c r="U160" s="215">
        <v>58000</v>
      </c>
      <c r="V160" s="215">
        <f t="shared" si="117"/>
        <v>1985119047.6190479</v>
      </c>
      <c r="W160" s="215">
        <f t="shared" si="142"/>
        <v>11600</v>
      </c>
      <c r="X160" s="215">
        <f t="shared" si="118"/>
        <v>397023809.52380955</v>
      </c>
      <c r="Y160" s="221">
        <v>81200.000000000015</v>
      </c>
      <c r="Z160" s="221">
        <f t="shared" si="119"/>
        <v>2779166666.6666675</v>
      </c>
      <c r="AA160" s="221">
        <f t="shared" si="143"/>
        <v>16240.000000000004</v>
      </c>
      <c r="AB160" s="221">
        <f t="shared" si="120"/>
        <v>555833333.33333349</v>
      </c>
      <c r="AC160" s="215">
        <v>81200.000000000015</v>
      </c>
      <c r="AD160" s="215">
        <f t="shared" si="121"/>
        <v>2779166666.6666675</v>
      </c>
      <c r="AE160" s="215">
        <f t="shared" si="144"/>
        <v>16240.000000000004</v>
      </c>
      <c r="AF160" s="215">
        <f t="shared" si="122"/>
        <v>555833333.33333349</v>
      </c>
      <c r="AG160" s="215">
        <f t="shared" si="145"/>
        <v>220400.00000000003</v>
      </c>
      <c r="AH160" s="215">
        <f t="shared" si="145"/>
        <v>7543452380.952383</v>
      </c>
      <c r="AI160" s="215">
        <f t="shared" si="145"/>
        <v>44080.000000000007</v>
      </c>
      <c r="AJ160" s="215">
        <f t="shared" si="145"/>
        <v>1508690476.1904764</v>
      </c>
      <c r="AK160" s="214">
        <v>81200.000000000015</v>
      </c>
      <c r="AL160" s="215">
        <f t="shared" si="123"/>
        <v>2779166666.6666675</v>
      </c>
      <c r="AM160" s="215">
        <f t="shared" si="146"/>
        <v>16240.000000000004</v>
      </c>
      <c r="AN160" s="215">
        <f t="shared" si="124"/>
        <v>555833333.33333349</v>
      </c>
      <c r="AO160" s="215">
        <v>92800</v>
      </c>
      <c r="AP160" s="215">
        <f t="shared" si="125"/>
        <v>3176190476.1904764</v>
      </c>
      <c r="AQ160" s="215">
        <f t="shared" si="147"/>
        <v>18560</v>
      </c>
      <c r="AR160" s="215">
        <f t="shared" si="126"/>
        <v>635238095.23809528</v>
      </c>
      <c r="AS160" s="215">
        <v>69600</v>
      </c>
      <c r="AT160" s="215">
        <f t="shared" si="127"/>
        <v>2382142857.1428576</v>
      </c>
      <c r="AU160" s="215">
        <f t="shared" si="148"/>
        <v>13920</v>
      </c>
      <c r="AV160" s="215">
        <f t="shared" si="128"/>
        <v>476428571.42857146</v>
      </c>
      <c r="AW160" s="215">
        <f t="shared" si="149"/>
        <v>243600</v>
      </c>
      <c r="AX160" s="215">
        <f t="shared" si="149"/>
        <v>8337500000.0000019</v>
      </c>
      <c r="AY160" s="215">
        <f t="shared" si="149"/>
        <v>48720</v>
      </c>
      <c r="AZ160" s="215">
        <f t="shared" si="149"/>
        <v>1667500000.0000002</v>
      </c>
      <c r="BA160" s="215">
        <v>127600</v>
      </c>
      <c r="BB160" s="215">
        <f t="shared" si="129"/>
        <v>4367261904.7619057</v>
      </c>
      <c r="BC160" s="215">
        <f t="shared" si="150"/>
        <v>25520</v>
      </c>
      <c r="BD160" s="215">
        <f t="shared" si="130"/>
        <v>873452380.95238101</v>
      </c>
      <c r="BE160" s="214">
        <v>127600</v>
      </c>
      <c r="BF160" s="215">
        <f t="shared" si="131"/>
        <v>4367261904.7619057</v>
      </c>
      <c r="BG160" s="215">
        <f t="shared" si="151"/>
        <v>25520</v>
      </c>
      <c r="BH160" s="215">
        <f t="shared" si="132"/>
        <v>873452380.95238101</v>
      </c>
      <c r="BI160" s="215">
        <v>116000</v>
      </c>
      <c r="BJ160" s="215">
        <f t="shared" si="133"/>
        <v>3970238095.2380958</v>
      </c>
      <c r="BK160" s="215">
        <f t="shared" si="152"/>
        <v>23200</v>
      </c>
      <c r="BL160" s="215">
        <f t="shared" si="134"/>
        <v>794047619.0476191</v>
      </c>
      <c r="BM160" s="215">
        <f t="shared" si="153"/>
        <v>371200</v>
      </c>
      <c r="BN160" s="215">
        <f t="shared" si="153"/>
        <v>12704761904.761908</v>
      </c>
      <c r="BO160" s="215">
        <f t="shared" si="154"/>
        <v>873501100.95238101</v>
      </c>
      <c r="BP160" s="215">
        <f t="shared" si="155"/>
        <v>2540952380.9523811</v>
      </c>
      <c r="BQ160" s="215">
        <v>127600</v>
      </c>
      <c r="BR160" s="215">
        <f t="shared" si="135"/>
        <v>4367261904.7619057</v>
      </c>
      <c r="BS160" s="215">
        <f t="shared" si="156"/>
        <v>25520</v>
      </c>
      <c r="BT160" s="215">
        <f t="shared" si="136"/>
        <v>873452380.95238101</v>
      </c>
      <c r="BU160" s="215">
        <v>116000</v>
      </c>
      <c r="BV160" s="215">
        <f t="shared" si="137"/>
        <v>3970238095.2380958</v>
      </c>
      <c r="BW160" s="215">
        <f t="shared" si="157"/>
        <v>23200</v>
      </c>
      <c r="BX160" s="215">
        <f t="shared" si="138"/>
        <v>794047619.0476191</v>
      </c>
      <c r="BY160" s="215">
        <v>81200.000000000015</v>
      </c>
      <c r="BZ160" s="215">
        <f t="shared" si="139"/>
        <v>2779166666.6666675</v>
      </c>
      <c r="CA160" s="215">
        <f t="shared" si="158"/>
        <v>16240.000000000004</v>
      </c>
      <c r="CB160" s="215">
        <f t="shared" si="140"/>
        <v>555833333.33333349</v>
      </c>
      <c r="CC160" s="215">
        <f t="shared" si="159"/>
        <v>324800</v>
      </c>
      <c r="CD160" s="215">
        <f t="shared" si="159"/>
        <v>11116666666.666668</v>
      </c>
      <c r="CE160" s="219">
        <f t="shared" si="159"/>
        <v>64960</v>
      </c>
      <c r="CF160" s="219">
        <f t="shared" si="159"/>
        <v>2223333333.3333335</v>
      </c>
      <c r="CG160" s="241">
        <f t="shared" si="160"/>
        <v>232000</v>
      </c>
      <c r="CH160" s="241">
        <f t="shared" si="160"/>
        <v>7940476190.4761925</v>
      </c>
      <c r="CI160" s="241">
        <f t="shared" si="161"/>
        <v>0</v>
      </c>
      <c r="CJ160" s="241"/>
      <c r="CK160" s="241"/>
      <c r="CL160" s="241"/>
      <c r="CM160" s="241"/>
    </row>
    <row r="161" spans="1:91" ht="18" x14ac:dyDescent="0.35">
      <c r="A161" s="20" t="s">
        <v>8</v>
      </c>
      <c r="B161" s="20">
        <v>13020247</v>
      </c>
      <c r="C161" s="5" t="s">
        <v>250</v>
      </c>
      <c r="D161" s="6" t="s">
        <v>167</v>
      </c>
      <c r="E161" s="6">
        <v>12</v>
      </c>
      <c r="F161" s="6">
        <v>30</v>
      </c>
      <c r="G161" s="7">
        <v>279018</v>
      </c>
      <c r="H161" s="8">
        <f t="shared" si="141"/>
        <v>9300.6</v>
      </c>
      <c r="I161" s="12">
        <f t="shared" si="163"/>
        <v>5040</v>
      </c>
      <c r="J161" s="13">
        <f t="shared" si="164"/>
        <v>60480</v>
      </c>
      <c r="K161" s="14">
        <v>1814400</v>
      </c>
      <c r="L161" s="14">
        <f t="shared" si="165"/>
        <v>16875008640</v>
      </c>
      <c r="M161" s="218">
        <f t="shared" si="112"/>
        <v>4000</v>
      </c>
      <c r="N161" s="218">
        <f t="shared" si="112"/>
        <v>48000</v>
      </c>
      <c r="O161" s="230">
        <v>1440000</v>
      </c>
      <c r="P161" s="17">
        <f t="shared" si="113"/>
        <v>13392864000</v>
      </c>
      <c r="Q161" s="237">
        <v>0.5</v>
      </c>
      <c r="R161" s="8">
        <f t="shared" si="114"/>
        <v>720000</v>
      </c>
      <c r="S161" s="212">
        <f t="shared" si="115"/>
        <v>2160000</v>
      </c>
      <c r="T161" s="212">
        <f t="shared" si="116"/>
        <v>20089296000</v>
      </c>
      <c r="U161" s="215">
        <v>72000</v>
      </c>
      <c r="V161" s="215">
        <f t="shared" si="117"/>
        <v>669643200</v>
      </c>
      <c r="W161" s="215">
        <f t="shared" si="142"/>
        <v>36000</v>
      </c>
      <c r="X161" s="215">
        <f t="shared" si="118"/>
        <v>334821600</v>
      </c>
      <c r="Y161" s="221">
        <v>100800.00000000001</v>
      </c>
      <c r="Z161" s="221">
        <f t="shared" si="119"/>
        <v>937500480.00000012</v>
      </c>
      <c r="AA161" s="221">
        <f t="shared" si="143"/>
        <v>50400.000000000007</v>
      </c>
      <c r="AB161" s="221">
        <f t="shared" si="120"/>
        <v>468750240.00000006</v>
      </c>
      <c r="AC161" s="215">
        <v>100800.00000000001</v>
      </c>
      <c r="AD161" s="215">
        <f t="shared" si="121"/>
        <v>937500480.00000012</v>
      </c>
      <c r="AE161" s="215">
        <f t="shared" si="144"/>
        <v>50400.000000000007</v>
      </c>
      <c r="AF161" s="215">
        <f t="shared" si="122"/>
        <v>468750240.00000006</v>
      </c>
      <c r="AG161" s="215">
        <f t="shared" si="145"/>
        <v>273600</v>
      </c>
      <c r="AH161" s="215">
        <f t="shared" si="145"/>
        <v>2544644160</v>
      </c>
      <c r="AI161" s="215">
        <f t="shared" si="145"/>
        <v>136800</v>
      </c>
      <c r="AJ161" s="215">
        <f t="shared" si="145"/>
        <v>1272322080</v>
      </c>
      <c r="AK161" s="214">
        <v>100800.00000000001</v>
      </c>
      <c r="AL161" s="215">
        <f t="shared" si="123"/>
        <v>937500480.00000012</v>
      </c>
      <c r="AM161" s="215">
        <f t="shared" si="146"/>
        <v>50400.000000000007</v>
      </c>
      <c r="AN161" s="215">
        <f t="shared" si="124"/>
        <v>468750240.00000006</v>
      </c>
      <c r="AO161" s="215">
        <v>115200</v>
      </c>
      <c r="AP161" s="215">
        <f t="shared" si="125"/>
        <v>1071429120</v>
      </c>
      <c r="AQ161" s="215">
        <f t="shared" si="147"/>
        <v>57600</v>
      </c>
      <c r="AR161" s="215">
        <f t="shared" si="126"/>
        <v>535714560</v>
      </c>
      <c r="AS161" s="215">
        <v>86400</v>
      </c>
      <c r="AT161" s="215">
        <f t="shared" si="127"/>
        <v>803571840</v>
      </c>
      <c r="AU161" s="215">
        <f t="shared" si="148"/>
        <v>43200</v>
      </c>
      <c r="AV161" s="215">
        <f t="shared" si="128"/>
        <v>401785920</v>
      </c>
      <c r="AW161" s="215">
        <f t="shared" si="149"/>
        <v>302400</v>
      </c>
      <c r="AX161" s="215">
        <f t="shared" si="149"/>
        <v>2812501440</v>
      </c>
      <c r="AY161" s="215">
        <f t="shared" si="149"/>
        <v>151200</v>
      </c>
      <c r="AZ161" s="215">
        <f t="shared" si="149"/>
        <v>1406250720</v>
      </c>
      <c r="BA161" s="215">
        <v>158400</v>
      </c>
      <c r="BB161" s="215">
        <f t="shared" si="129"/>
        <v>1473215040</v>
      </c>
      <c r="BC161" s="215">
        <f t="shared" si="150"/>
        <v>79200</v>
      </c>
      <c r="BD161" s="215">
        <f t="shared" si="130"/>
        <v>736607520</v>
      </c>
      <c r="BE161" s="214">
        <v>158400</v>
      </c>
      <c r="BF161" s="215">
        <f t="shared" si="131"/>
        <v>1473215040</v>
      </c>
      <c r="BG161" s="215">
        <f t="shared" si="151"/>
        <v>79200</v>
      </c>
      <c r="BH161" s="215">
        <f t="shared" si="132"/>
        <v>736607520</v>
      </c>
      <c r="BI161" s="215">
        <v>144000</v>
      </c>
      <c r="BJ161" s="215">
        <f t="shared" si="133"/>
        <v>1339286400</v>
      </c>
      <c r="BK161" s="215">
        <f t="shared" si="152"/>
        <v>72000</v>
      </c>
      <c r="BL161" s="215">
        <f t="shared" si="134"/>
        <v>669643200</v>
      </c>
      <c r="BM161" s="215">
        <f t="shared" si="153"/>
        <v>460800</v>
      </c>
      <c r="BN161" s="215">
        <f t="shared" si="153"/>
        <v>4285716480</v>
      </c>
      <c r="BO161" s="215">
        <f t="shared" si="154"/>
        <v>736758720</v>
      </c>
      <c r="BP161" s="215">
        <f t="shared" si="155"/>
        <v>2142858240</v>
      </c>
      <c r="BQ161" s="215">
        <v>158400</v>
      </c>
      <c r="BR161" s="215">
        <f t="shared" si="135"/>
        <v>1473215040</v>
      </c>
      <c r="BS161" s="215">
        <f t="shared" si="156"/>
        <v>79200</v>
      </c>
      <c r="BT161" s="215">
        <f t="shared" si="136"/>
        <v>736607520</v>
      </c>
      <c r="BU161" s="215">
        <v>144000</v>
      </c>
      <c r="BV161" s="215">
        <f t="shared" si="137"/>
        <v>1339286400</v>
      </c>
      <c r="BW161" s="215">
        <f t="shared" si="157"/>
        <v>72000</v>
      </c>
      <c r="BX161" s="215">
        <f t="shared" si="138"/>
        <v>669643200</v>
      </c>
      <c r="BY161" s="215">
        <v>100800.00000000001</v>
      </c>
      <c r="BZ161" s="215">
        <f t="shared" si="139"/>
        <v>937500480.00000012</v>
      </c>
      <c r="CA161" s="215">
        <f t="shared" si="158"/>
        <v>50400.000000000007</v>
      </c>
      <c r="CB161" s="215">
        <f t="shared" si="140"/>
        <v>468750240.00000006</v>
      </c>
      <c r="CC161" s="215">
        <f t="shared" si="159"/>
        <v>403200</v>
      </c>
      <c r="CD161" s="215">
        <f t="shared" si="159"/>
        <v>3750001920</v>
      </c>
      <c r="CE161" s="219">
        <f t="shared" si="159"/>
        <v>201600</v>
      </c>
      <c r="CF161" s="219">
        <f t="shared" si="159"/>
        <v>1875000960</v>
      </c>
      <c r="CG161" s="241">
        <f t="shared" si="160"/>
        <v>720000</v>
      </c>
      <c r="CH161" s="241">
        <f t="shared" si="160"/>
        <v>6696432000</v>
      </c>
      <c r="CI161" s="241">
        <f t="shared" si="161"/>
        <v>0</v>
      </c>
      <c r="CJ161" s="241"/>
      <c r="CK161" s="241"/>
      <c r="CL161" s="241"/>
      <c r="CM161" s="241"/>
    </row>
    <row r="162" spans="1:91" ht="18" x14ac:dyDescent="0.35">
      <c r="A162" s="20" t="s">
        <v>8</v>
      </c>
      <c r="B162" s="20">
        <v>13020278</v>
      </c>
      <c r="C162" s="5" t="s">
        <v>255</v>
      </c>
      <c r="D162" s="6" t="s">
        <v>58</v>
      </c>
      <c r="E162" s="6">
        <v>12</v>
      </c>
      <c r="F162" s="6">
        <v>30</v>
      </c>
      <c r="G162" s="7">
        <v>1004464</v>
      </c>
      <c r="H162" s="8">
        <f t="shared" si="141"/>
        <v>33482.133333333331</v>
      </c>
      <c r="I162" s="12">
        <f t="shared" si="163"/>
        <v>3600</v>
      </c>
      <c r="J162" s="13">
        <f t="shared" si="164"/>
        <v>43200</v>
      </c>
      <c r="K162" s="14">
        <v>1296000</v>
      </c>
      <c r="L162" s="14">
        <f t="shared" si="165"/>
        <v>43392844800</v>
      </c>
      <c r="M162" s="218">
        <f t="shared" si="112"/>
        <v>1000</v>
      </c>
      <c r="N162" s="218">
        <f t="shared" si="112"/>
        <v>12000</v>
      </c>
      <c r="O162" s="230">
        <v>360000</v>
      </c>
      <c r="P162" s="17">
        <f t="shared" si="113"/>
        <v>12053568000</v>
      </c>
      <c r="Q162" s="237">
        <v>0.33</v>
      </c>
      <c r="R162" s="8">
        <f t="shared" si="114"/>
        <v>118800</v>
      </c>
      <c r="S162" s="212">
        <f t="shared" si="115"/>
        <v>478800</v>
      </c>
      <c r="T162" s="212">
        <f t="shared" si="116"/>
        <v>16031245440</v>
      </c>
      <c r="U162" s="215">
        <v>18000</v>
      </c>
      <c r="V162" s="215">
        <f t="shared" si="117"/>
        <v>602678400</v>
      </c>
      <c r="W162" s="215">
        <f t="shared" si="142"/>
        <v>5940</v>
      </c>
      <c r="X162" s="215">
        <f t="shared" si="118"/>
        <v>198883872</v>
      </c>
      <c r="Y162" s="221">
        <v>25200.000000000004</v>
      </c>
      <c r="Z162" s="221">
        <f t="shared" si="119"/>
        <v>843749760.00000012</v>
      </c>
      <c r="AA162" s="221">
        <f t="shared" si="143"/>
        <v>8316.0000000000018</v>
      </c>
      <c r="AB162" s="221">
        <f t="shared" si="120"/>
        <v>278437420.80000007</v>
      </c>
      <c r="AC162" s="215">
        <v>25200.000000000004</v>
      </c>
      <c r="AD162" s="215">
        <f t="shared" si="121"/>
        <v>843749760.00000012</v>
      </c>
      <c r="AE162" s="215">
        <f t="shared" si="144"/>
        <v>8316.0000000000018</v>
      </c>
      <c r="AF162" s="215">
        <f t="shared" si="122"/>
        <v>278437420.80000007</v>
      </c>
      <c r="AG162" s="215">
        <f t="shared" si="145"/>
        <v>68400</v>
      </c>
      <c r="AH162" s="215">
        <f t="shared" si="145"/>
        <v>2290177920</v>
      </c>
      <c r="AI162" s="215">
        <f t="shared" si="145"/>
        <v>22572.000000000004</v>
      </c>
      <c r="AJ162" s="215">
        <f t="shared" si="145"/>
        <v>755758713.60000014</v>
      </c>
      <c r="AK162" s="214">
        <v>25200.000000000004</v>
      </c>
      <c r="AL162" s="215">
        <f t="shared" si="123"/>
        <v>843749760.00000012</v>
      </c>
      <c r="AM162" s="215">
        <f t="shared" si="146"/>
        <v>8316.0000000000018</v>
      </c>
      <c r="AN162" s="215">
        <f t="shared" si="124"/>
        <v>278437420.80000007</v>
      </c>
      <c r="AO162" s="215">
        <v>28800</v>
      </c>
      <c r="AP162" s="215">
        <f t="shared" si="125"/>
        <v>964285440</v>
      </c>
      <c r="AQ162" s="215">
        <f t="shared" si="147"/>
        <v>9504</v>
      </c>
      <c r="AR162" s="215">
        <f t="shared" si="126"/>
        <v>318214195.19999999</v>
      </c>
      <c r="AS162" s="215">
        <v>21600</v>
      </c>
      <c r="AT162" s="215">
        <f t="shared" si="127"/>
        <v>723214080</v>
      </c>
      <c r="AU162" s="215">
        <f t="shared" si="148"/>
        <v>7128</v>
      </c>
      <c r="AV162" s="215">
        <f t="shared" si="128"/>
        <v>238660646.39999998</v>
      </c>
      <c r="AW162" s="215">
        <f t="shared" si="149"/>
        <v>75600</v>
      </c>
      <c r="AX162" s="215">
        <f t="shared" si="149"/>
        <v>2531249280</v>
      </c>
      <c r="AY162" s="215">
        <f t="shared" si="149"/>
        <v>24948</v>
      </c>
      <c r="AZ162" s="215">
        <f t="shared" si="149"/>
        <v>835312262.39999998</v>
      </c>
      <c r="BA162" s="215">
        <v>39600</v>
      </c>
      <c r="BB162" s="215">
        <f t="shared" si="129"/>
        <v>1325892480</v>
      </c>
      <c r="BC162" s="215">
        <f t="shared" si="150"/>
        <v>13068</v>
      </c>
      <c r="BD162" s="215">
        <f t="shared" si="130"/>
        <v>437544518.39999998</v>
      </c>
      <c r="BE162" s="214">
        <v>39600</v>
      </c>
      <c r="BF162" s="215">
        <f t="shared" si="131"/>
        <v>1325892480</v>
      </c>
      <c r="BG162" s="215">
        <f t="shared" si="151"/>
        <v>13068</v>
      </c>
      <c r="BH162" s="215">
        <f t="shared" si="132"/>
        <v>437544518.39999998</v>
      </c>
      <c r="BI162" s="215">
        <v>36000</v>
      </c>
      <c r="BJ162" s="215">
        <f t="shared" si="133"/>
        <v>1205356800</v>
      </c>
      <c r="BK162" s="215">
        <f t="shared" si="152"/>
        <v>11880</v>
      </c>
      <c r="BL162" s="215">
        <f t="shared" si="134"/>
        <v>397767744</v>
      </c>
      <c r="BM162" s="215">
        <f t="shared" si="153"/>
        <v>115200</v>
      </c>
      <c r="BN162" s="215">
        <f t="shared" si="153"/>
        <v>3857141760</v>
      </c>
      <c r="BO162" s="215">
        <f t="shared" si="154"/>
        <v>437569466.39999998</v>
      </c>
      <c r="BP162" s="215">
        <f t="shared" si="155"/>
        <v>1272856780.8</v>
      </c>
      <c r="BQ162" s="215">
        <v>39600</v>
      </c>
      <c r="BR162" s="215">
        <f t="shared" si="135"/>
        <v>1325892480</v>
      </c>
      <c r="BS162" s="215">
        <f t="shared" si="156"/>
        <v>13068</v>
      </c>
      <c r="BT162" s="215">
        <f t="shared" si="136"/>
        <v>437544518.39999998</v>
      </c>
      <c r="BU162" s="215">
        <v>36000</v>
      </c>
      <c r="BV162" s="215">
        <f t="shared" si="137"/>
        <v>1205356800</v>
      </c>
      <c r="BW162" s="215">
        <f t="shared" si="157"/>
        <v>11880</v>
      </c>
      <c r="BX162" s="215">
        <f t="shared" si="138"/>
        <v>397767744</v>
      </c>
      <c r="BY162" s="215">
        <v>25200.000000000004</v>
      </c>
      <c r="BZ162" s="215">
        <f t="shared" si="139"/>
        <v>843749760.00000012</v>
      </c>
      <c r="CA162" s="215">
        <f t="shared" si="158"/>
        <v>8316.0000000000018</v>
      </c>
      <c r="CB162" s="215">
        <f t="shared" si="140"/>
        <v>278437420.80000007</v>
      </c>
      <c r="CC162" s="215">
        <f t="shared" si="159"/>
        <v>100800</v>
      </c>
      <c r="CD162" s="215">
        <f t="shared" si="159"/>
        <v>3374999040</v>
      </c>
      <c r="CE162" s="219">
        <f t="shared" si="159"/>
        <v>33264</v>
      </c>
      <c r="CF162" s="219">
        <f t="shared" si="159"/>
        <v>1113749683.2</v>
      </c>
      <c r="CG162" s="241">
        <f t="shared" si="160"/>
        <v>118800</v>
      </c>
      <c r="CH162" s="241">
        <f t="shared" si="160"/>
        <v>3977677440.0000005</v>
      </c>
      <c r="CI162" s="241">
        <f t="shared" si="161"/>
        <v>0</v>
      </c>
      <c r="CJ162" s="241"/>
      <c r="CK162" s="241"/>
      <c r="CL162" s="241"/>
      <c r="CM162" s="241"/>
    </row>
    <row r="163" spans="1:91" ht="18" x14ac:dyDescent="0.35">
      <c r="A163" s="20" t="s">
        <v>8</v>
      </c>
      <c r="B163" s="20">
        <v>13020273</v>
      </c>
      <c r="C163" s="5" t="s">
        <v>251</v>
      </c>
      <c r="D163" s="6" t="s">
        <v>429</v>
      </c>
      <c r="E163" s="6">
        <v>12</v>
      </c>
      <c r="F163" s="6">
        <v>20</v>
      </c>
      <c r="G163" s="7">
        <v>342262</v>
      </c>
      <c r="H163" s="8">
        <f t="shared" si="141"/>
        <v>17113.099999999999</v>
      </c>
      <c r="I163" s="12">
        <f t="shared" si="163"/>
        <v>7200</v>
      </c>
      <c r="J163" s="13">
        <f t="shared" si="164"/>
        <v>86400</v>
      </c>
      <c r="K163" s="14">
        <v>1728000</v>
      </c>
      <c r="L163" s="14">
        <f t="shared" si="165"/>
        <v>29571436799.999996</v>
      </c>
      <c r="M163" s="218">
        <f t="shared" si="112"/>
        <v>0</v>
      </c>
      <c r="N163" s="218">
        <f t="shared" si="112"/>
        <v>0</v>
      </c>
      <c r="O163" s="233">
        <v>0</v>
      </c>
      <c r="P163" s="17">
        <f t="shared" si="113"/>
        <v>0</v>
      </c>
      <c r="Q163" s="237">
        <v>0.1</v>
      </c>
      <c r="R163" s="8">
        <f t="shared" si="114"/>
        <v>0</v>
      </c>
      <c r="S163" s="212">
        <f t="shared" si="115"/>
        <v>0</v>
      </c>
      <c r="T163" s="212">
        <f t="shared" si="116"/>
        <v>0</v>
      </c>
      <c r="U163" s="215">
        <v>0</v>
      </c>
      <c r="V163" s="215">
        <f t="shared" si="117"/>
        <v>0</v>
      </c>
      <c r="W163" s="215">
        <f t="shared" si="142"/>
        <v>0</v>
      </c>
      <c r="X163" s="215">
        <f t="shared" si="118"/>
        <v>0</v>
      </c>
      <c r="Y163" s="221">
        <v>0</v>
      </c>
      <c r="Z163" s="221">
        <f t="shared" si="119"/>
        <v>0</v>
      </c>
      <c r="AA163" s="221">
        <f t="shared" si="143"/>
        <v>0</v>
      </c>
      <c r="AB163" s="221">
        <f t="shared" si="120"/>
        <v>0</v>
      </c>
      <c r="AC163" s="215">
        <v>0</v>
      </c>
      <c r="AD163" s="215">
        <f t="shared" si="121"/>
        <v>0</v>
      </c>
      <c r="AE163" s="215">
        <f t="shared" si="144"/>
        <v>0</v>
      </c>
      <c r="AF163" s="215">
        <f t="shared" si="122"/>
        <v>0</v>
      </c>
      <c r="AG163" s="215">
        <f t="shared" si="145"/>
        <v>0</v>
      </c>
      <c r="AH163" s="215">
        <f t="shared" si="145"/>
        <v>0</v>
      </c>
      <c r="AI163" s="215">
        <f t="shared" si="145"/>
        <v>0</v>
      </c>
      <c r="AJ163" s="215">
        <f t="shared" si="145"/>
        <v>0</v>
      </c>
      <c r="AK163" s="214">
        <v>0</v>
      </c>
      <c r="AL163" s="215">
        <f t="shared" si="123"/>
        <v>0</v>
      </c>
      <c r="AM163" s="215">
        <f t="shared" si="146"/>
        <v>0</v>
      </c>
      <c r="AN163" s="215">
        <f t="shared" si="124"/>
        <v>0</v>
      </c>
      <c r="AO163" s="215">
        <v>0</v>
      </c>
      <c r="AP163" s="215">
        <f t="shared" si="125"/>
        <v>0</v>
      </c>
      <c r="AQ163" s="215">
        <f t="shared" si="147"/>
        <v>0</v>
      </c>
      <c r="AR163" s="215">
        <f t="shared" si="126"/>
        <v>0</v>
      </c>
      <c r="AS163" s="215">
        <v>0</v>
      </c>
      <c r="AT163" s="215">
        <f t="shared" si="127"/>
        <v>0</v>
      </c>
      <c r="AU163" s="215">
        <f t="shared" si="148"/>
        <v>0</v>
      </c>
      <c r="AV163" s="215">
        <f t="shared" si="128"/>
        <v>0</v>
      </c>
      <c r="AW163" s="215">
        <f t="shared" si="149"/>
        <v>0</v>
      </c>
      <c r="AX163" s="215">
        <f t="shared" si="149"/>
        <v>0</v>
      </c>
      <c r="AY163" s="215">
        <f t="shared" si="149"/>
        <v>0</v>
      </c>
      <c r="AZ163" s="215">
        <f t="shared" si="149"/>
        <v>0</v>
      </c>
      <c r="BA163" s="215">
        <v>0</v>
      </c>
      <c r="BB163" s="215">
        <f t="shared" si="129"/>
        <v>0</v>
      </c>
      <c r="BC163" s="215">
        <f t="shared" si="150"/>
        <v>0</v>
      </c>
      <c r="BD163" s="215">
        <f t="shared" si="130"/>
        <v>0</v>
      </c>
      <c r="BE163" s="214">
        <v>0</v>
      </c>
      <c r="BF163" s="215">
        <f t="shared" si="131"/>
        <v>0</v>
      </c>
      <c r="BG163" s="215">
        <f t="shared" si="151"/>
        <v>0</v>
      </c>
      <c r="BH163" s="215">
        <f t="shared" si="132"/>
        <v>0</v>
      </c>
      <c r="BI163" s="215">
        <v>0</v>
      </c>
      <c r="BJ163" s="215">
        <f t="shared" si="133"/>
        <v>0</v>
      </c>
      <c r="BK163" s="215">
        <f t="shared" si="152"/>
        <v>0</v>
      </c>
      <c r="BL163" s="215">
        <f t="shared" si="134"/>
        <v>0</v>
      </c>
      <c r="BM163" s="215">
        <f t="shared" si="153"/>
        <v>0</v>
      </c>
      <c r="BN163" s="215">
        <f t="shared" si="153"/>
        <v>0</v>
      </c>
      <c r="BO163" s="215">
        <f t="shared" si="154"/>
        <v>0</v>
      </c>
      <c r="BP163" s="215">
        <f t="shared" si="155"/>
        <v>0</v>
      </c>
      <c r="BQ163" s="215">
        <v>0</v>
      </c>
      <c r="BR163" s="215">
        <f t="shared" si="135"/>
        <v>0</v>
      </c>
      <c r="BS163" s="215">
        <f t="shared" si="156"/>
        <v>0</v>
      </c>
      <c r="BT163" s="215">
        <f t="shared" si="136"/>
        <v>0</v>
      </c>
      <c r="BU163" s="215">
        <v>0</v>
      </c>
      <c r="BV163" s="215">
        <f t="shared" si="137"/>
        <v>0</v>
      </c>
      <c r="BW163" s="215">
        <f t="shared" si="157"/>
        <v>0</v>
      </c>
      <c r="BX163" s="215">
        <f t="shared" si="138"/>
        <v>0</v>
      </c>
      <c r="BY163" s="215">
        <v>0</v>
      </c>
      <c r="BZ163" s="215">
        <f t="shared" si="139"/>
        <v>0</v>
      </c>
      <c r="CA163" s="215">
        <f t="shared" si="158"/>
        <v>0</v>
      </c>
      <c r="CB163" s="215">
        <f t="shared" si="140"/>
        <v>0</v>
      </c>
      <c r="CC163" s="215">
        <f t="shared" si="159"/>
        <v>0</v>
      </c>
      <c r="CD163" s="215">
        <f t="shared" si="159"/>
        <v>0</v>
      </c>
      <c r="CE163" s="219">
        <f t="shared" si="159"/>
        <v>0</v>
      </c>
      <c r="CF163" s="219">
        <f t="shared" si="159"/>
        <v>0</v>
      </c>
      <c r="CG163" s="241">
        <f t="shared" si="160"/>
        <v>0</v>
      </c>
      <c r="CH163" s="241">
        <f t="shared" si="160"/>
        <v>0</v>
      </c>
      <c r="CI163" s="241">
        <f t="shared" si="161"/>
        <v>0</v>
      </c>
      <c r="CJ163" s="241"/>
      <c r="CK163" s="241"/>
      <c r="CL163" s="241"/>
      <c r="CM163" s="241"/>
    </row>
    <row r="164" spans="1:91" ht="18" x14ac:dyDescent="0.35">
      <c r="A164" s="20" t="s">
        <v>8</v>
      </c>
      <c r="B164" s="20">
        <v>13020276</v>
      </c>
      <c r="C164" s="5" t="s">
        <v>252</v>
      </c>
      <c r="D164" s="6" t="s">
        <v>429</v>
      </c>
      <c r="E164" s="6">
        <v>12</v>
      </c>
      <c r="F164" s="6">
        <v>20</v>
      </c>
      <c r="G164" s="7">
        <v>282738</v>
      </c>
      <c r="H164" s="8">
        <f t="shared" si="141"/>
        <v>14136.9</v>
      </c>
      <c r="I164" s="12">
        <f t="shared" si="163"/>
        <v>1440</v>
      </c>
      <c r="J164" s="13">
        <f t="shared" si="164"/>
        <v>17280</v>
      </c>
      <c r="K164" s="14">
        <v>345600</v>
      </c>
      <c r="L164" s="14">
        <f t="shared" si="165"/>
        <v>4885712640</v>
      </c>
      <c r="M164" s="218">
        <f t="shared" si="112"/>
        <v>0</v>
      </c>
      <c r="N164" s="218">
        <f t="shared" si="112"/>
        <v>0</v>
      </c>
      <c r="O164" s="233">
        <v>0</v>
      </c>
      <c r="P164" s="17">
        <f t="shared" si="113"/>
        <v>0</v>
      </c>
      <c r="Q164" s="237">
        <v>0.1</v>
      </c>
      <c r="R164" s="8">
        <f t="shared" si="114"/>
        <v>0</v>
      </c>
      <c r="S164" s="212">
        <f t="shared" si="115"/>
        <v>0</v>
      </c>
      <c r="T164" s="212">
        <f t="shared" si="116"/>
        <v>0</v>
      </c>
      <c r="U164" s="215">
        <v>0</v>
      </c>
      <c r="V164" s="215">
        <f t="shared" si="117"/>
        <v>0</v>
      </c>
      <c r="W164" s="215">
        <f t="shared" si="142"/>
        <v>0</v>
      </c>
      <c r="X164" s="215">
        <f t="shared" si="118"/>
        <v>0</v>
      </c>
      <c r="Y164" s="221">
        <v>0</v>
      </c>
      <c r="Z164" s="221">
        <f t="shared" si="119"/>
        <v>0</v>
      </c>
      <c r="AA164" s="221">
        <f t="shared" si="143"/>
        <v>0</v>
      </c>
      <c r="AB164" s="221">
        <f t="shared" si="120"/>
        <v>0</v>
      </c>
      <c r="AC164" s="215">
        <v>0</v>
      </c>
      <c r="AD164" s="215">
        <f t="shared" si="121"/>
        <v>0</v>
      </c>
      <c r="AE164" s="215">
        <f t="shared" si="144"/>
        <v>0</v>
      </c>
      <c r="AF164" s="215">
        <f t="shared" si="122"/>
        <v>0</v>
      </c>
      <c r="AG164" s="215">
        <f t="shared" si="145"/>
        <v>0</v>
      </c>
      <c r="AH164" s="215">
        <f t="shared" si="145"/>
        <v>0</v>
      </c>
      <c r="AI164" s="215">
        <f t="shared" si="145"/>
        <v>0</v>
      </c>
      <c r="AJ164" s="215">
        <f t="shared" si="145"/>
        <v>0</v>
      </c>
      <c r="AK164" s="214">
        <v>0</v>
      </c>
      <c r="AL164" s="215">
        <f t="shared" si="123"/>
        <v>0</v>
      </c>
      <c r="AM164" s="215">
        <f t="shared" si="146"/>
        <v>0</v>
      </c>
      <c r="AN164" s="215">
        <f t="shared" si="124"/>
        <v>0</v>
      </c>
      <c r="AO164" s="215">
        <v>0</v>
      </c>
      <c r="AP164" s="215">
        <f t="shared" si="125"/>
        <v>0</v>
      </c>
      <c r="AQ164" s="215">
        <f t="shared" si="147"/>
        <v>0</v>
      </c>
      <c r="AR164" s="215">
        <f t="shared" si="126"/>
        <v>0</v>
      </c>
      <c r="AS164" s="215">
        <v>0</v>
      </c>
      <c r="AT164" s="215">
        <f t="shared" si="127"/>
        <v>0</v>
      </c>
      <c r="AU164" s="215">
        <f t="shared" si="148"/>
        <v>0</v>
      </c>
      <c r="AV164" s="215">
        <f t="shared" si="128"/>
        <v>0</v>
      </c>
      <c r="AW164" s="215">
        <f t="shared" si="149"/>
        <v>0</v>
      </c>
      <c r="AX164" s="215">
        <f t="shared" si="149"/>
        <v>0</v>
      </c>
      <c r="AY164" s="215">
        <f t="shared" si="149"/>
        <v>0</v>
      </c>
      <c r="AZ164" s="215">
        <f t="shared" si="149"/>
        <v>0</v>
      </c>
      <c r="BA164" s="215">
        <v>0</v>
      </c>
      <c r="BB164" s="215">
        <f t="shared" si="129"/>
        <v>0</v>
      </c>
      <c r="BC164" s="215">
        <f t="shared" si="150"/>
        <v>0</v>
      </c>
      <c r="BD164" s="215">
        <f t="shared" si="130"/>
        <v>0</v>
      </c>
      <c r="BE164" s="214">
        <v>0</v>
      </c>
      <c r="BF164" s="215">
        <f t="shared" si="131"/>
        <v>0</v>
      </c>
      <c r="BG164" s="215">
        <f t="shared" si="151"/>
        <v>0</v>
      </c>
      <c r="BH164" s="215">
        <f t="shared" si="132"/>
        <v>0</v>
      </c>
      <c r="BI164" s="215">
        <v>0</v>
      </c>
      <c r="BJ164" s="215">
        <f t="shared" si="133"/>
        <v>0</v>
      </c>
      <c r="BK164" s="215">
        <f t="shared" si="152"/>
        <v>0</v>
      </c>
      <c r="BL164" s="215">
        <f t="shared" si="134"/>
        <v>0</v>
      </c>
      <c r="BM164" s="215">
        <f t="shared" si="153"/>
        <v>0</v>
      </c>
      <c r="BN164" s="215">
        <f t="shared" si="153"/>
        <v>0</v>
      </c>
      <c r="BO164" s="215">
        <f t="shared" si="154"/>
        <v>0</v>
      </c>
      <c r="BP164" s="215">
        <f t="shared" si="155"/>
        <v>0</v>
      </c>
      <c r="BQ164" s="215">
        <v>0</v>
      </c>
      <c r="BR164" s="215">
        <f t="shared" si="135"/>
        <v>0</v>
      </c>
      <c r="BS164" s="215">
        <f t="shared" si="156"/>
        <v>0</v>
      </c>
      <c r="BT164" s="215">
        <f t="shared" si="136"/>
        <v>0</v>
      </c>
      <c r="BU164" s="215">
        <v>0</v>
      </c>
      <c r="BV164" s="215">
        <f t="shared" si="137"/>
        <v>0</v>
      </c>
      <c r="BW164" s="215">
        <f t="shared" si="157"/>
        <v>0</v>
      </c>
      <c r="BX164" s="215">
        <f t="shared" si="138"/>
        <v>0</v>
      </c>
      <c r="BY164" s="215">
        <v>0</v>
      </c>
      <c r="BZ164" s="215">
        <f t="shared" si="139"/>
        <v>0</v>
      </c>
      <c r="CA164" s="215">
        <f t="shared" si="158"/>
        <v>0</v>
      </c>
      <c r="CB164" s="215">
        <f t="shared" si="140"/>
        <v>0</v>
      </c>
      <c r="CC164" s="215">
        <f t="shared" si="159"/>
        <v>0</v>
      </c>
      <c r="CD164" s="215">
        <f t="shared" si="159"/>
        <v>0</v>
      </c>
      <c r="CE164" s="219">
        <f t="shared" si="159"/>
        <v>0</v>
      </c>
      <c r="CF164" s="219">
        <f t="shared" si="159"/>
        <v>0</v>
      </c>
      <c r="CG164" s="241">
        <f t="shared" si="160"/>
        <v>0</v>
      </c>
      <c r="CH164" s="241">
        <f t="shared" si="160"/>
        <v>0</v>
      </c>
      <c r="CI164" s="241">
        <f t="shared" si="161"/>
        <v>0</v>
      </c>
      <c r="CJ164" s="241"/>
      <c r="CK164" s="241"/>
      <c r="CL164" s="241"/>
      <c r="CM164" s="241"/>
    </row>
    <row r="165" spans="1:91" ht="18" x14ac:dyDescent="0.35">
      <c r="A165" s="20" t="s">
        <v>8</v>
      </c>
      <c r="B165" s="20">
        <v>13020277</v>
      </c>
      <c r="C165" s="5" t="s">
        <v>253</v>
      </c>
      <c r="D165" s="6" t="s">
        <v>429</v>
      </c>
      <c r="E165" s="6">
        <v>12</v>
      </c>
      <c r="F165" s="6">
        <v>20</v>
      </c>
      <c r="G165" s="7">
        <v>282738</v>
      </c>
      <c r="H165" s="8">
        <f t="shared" si="141"/>
        <v>14136.9</v>
      </c>
      <c r="I165" s="12">
        <f t="shared" si="163"/>
        <v>5760</v>
      </c>
      <c r="J165" s="13">
        <f t="shared" si="164"/>
        <v>69120</v>
      </c>
      <c r="K165" s="14">
        <v>1382400</v>
      </c>
      <c r="L165" s="14">
        <f t="shared" si="165"/>
        <v>19542850560</v>
      </c>
      <c r="M165" s="218">
        <f t="shared" si="112"/>
        <v>0</v>
      </c>
      <c r="N165" s="218">
        <f t="shared" si="112"/>
        <v>0</v>
      </c>
      <c r="O165" s="233">
        <v>0</v>
      </c>
      <c r="P165" s="17">
        <f t="shared" si="113"/>
        <v>0</v>
      </c>
      <c r="Q165" s="237">
        <v>0.1</v>
      </c>
      <c r="R165" s="8">
        <f t="shared" si="114"/>
        <v>0</v>
      </c>
      <c r="S165" s="212">
        <f t="shared" si="115"/>
        <v>0</v>
      </c>
      <c r="T165" s="212">
        <f t="shared" si="116"/>
        <v>0</v>
      </c>
      <c r="U165" s="215">
        <v>0</v>
      </c>
      <c r="V165" s="215">
        <f t="shared" si="117"/>
        <v>0</v>
      </c>
      <c r="W165" s="215">
        <f t="shared" si="142"/>
        <v>0</v>
      </c>
      <c r="X165" s="215">
        <f t="shared" si="118"/>
        <v>0</v>
      </c>
      <c r="Y165" s="221">
        <v>0</v>
      </c>
      <c r="Z165" s="221">
        <f t="shared" si="119"/>
        <v>0</v>
      </c>
      <c r="AA165" s="221">
        <f t="shared" si="143"/>
        <v>0</v>
      </c>
      <c r="AB165" s="221">
        <f t="shared" si="120"/>
        <v>0</v>
      </c>
      <c r="AC165" s="215">
        <v>0</v>
      </c>
      <c r="AD165" s="215">
        <f t="shared" si="121"/>
        <v>0</v>
      </c>
      <c r="AE165" s="215">
        <f t="shared" si="144"/>
        <v>0</v>
      </c>
      <c r="AF165" s="215">
        <f t="shared" si="122"/>
        <v>0</v>
      </c>
      <c r="AG165" s="215">
        <f t="shared" si="145"/>
        <v>0</v>
      </c>
      <c r="AH165" s="215">
        <f t="shared" si="145"/>
        <v>0</v>
      </c>
      <c r="AI165" s="215">
        <f t="shared" si="145"/>
        <v>0</v>
      </c>
      <c r="AJ165" s="215">
        <f t="shared" si="145"/>
        <v>0</v>
      </c>
      <c r="AK165" s="214">
        <v>0</v>
      </c>
      <c r="AL165" s="215">
        <f t="shared" si="123"/>
        <v>0</v>
      </c>
      <c r="AM165" s="215">
        <f t="shared" si="146"/>
        <v>0</v>
      </c>
      <c r="AN165" s="215">
        <f t="shared" si="124"/>
        <v>0</v>
      </c>
      <c r="AO165" s="215">
        <v>0</v>
      </c>
      <c r="AP165" s="215">
        <f t="shared" si="125"/>
        <v>0</v>
      </c>
      <c r="AQ165" s="215">
        <f t="shared" si="147"/>
        <v>0</v>
      </c>
      <c r="AR165" s="215">
        <f t="shared" si="126"/>
        <v>0</v>
      </c>
      <c r="AS165" s="215">
        <v>0</v>
      </c>
      <c r="AT165" s="215">
        <f t="shared" si="127"/>
        <v>0</v>
      </c>
      <c r="AU165" s="215">
        <f t="shared" si="148"/>
        <v>0</v>
      </c>
      <c r="AV165" s="215">
        <f t="shared" si="128"/>
        <v>0</v>
      </c>
      <c r="AW165" s="215">
        <f t="shared" si="149"/>
        <v>0</v>
      </c>
      <c r="AX165" s="215">
        <f t="shared" si="149"/>
        <v>0</v>
      </c>
      <c r="AY165" s="215">
        <f t="shared" si="149"/>
        <v>0</v>
      </c>
      <c r="AZ165" s="215">
        <f t="shared" si="149"/>
        <v>0</v>
      </c>
      <c r="BA165" s="215">
        <v>0</v>
      </c>
      <c r="BB165" s="215">
        <f t="shared" si="129"/>
        <v>0</v>
      </c>
      <c r="BC165" s="215">
        <f t="shared" si="150"/>
        <v>0</v>
      </c>
      <c r="BD165" s="215">
        <f t="shared" si="130"/>
        <v>0</v>
      </c>
      <c r="BE165" s="214">
        <v>0</v>
      </c>
      <c r="BF165" s="215">
        <f t="shared" si="131"/>
        <v>0</v>
      </c>
      <c r="BG165" s="215">
        <f t="shared" si="151"/>
        <v>0</v>
      </c>
      <c r="BH165" s="215">
        <f t="shared" si="132"/>
        <v>0</v>
      </c>
      <c r="BI165" s="215">
        <v>0</v>
      </c>
      <c r="BJ165" s="215">
        <f t="shared" si="133"/>
        <v>0</v>
      </c>
      <c r="BK165" s="215">
        <f t="shared" si="152"/>
        <v>0</v>
      </c>
      <c r="BL165" s="215">
        <f t="shared" si="134"/>
        <v>0</v>
      </c>
      <c r="BM165" s="215">
        <f t="shared" si="153"/>
        <v>0</v>
      </c>
      <c r="BN165" s="215">
        <f t="shared" si="153"/>
        <v>0</v>
      </c>
      <c r="BO165" s="215">
        <f t="shared" si="154"/>
        <v>0</v>
      </c>
      <c r="BP165" s="215">
        <f t="shared" si="155"/>
        <v>0</v>
      </c>
      <c r="BQ165" s="215">
        <v>0</v>
      </c>
      <c r="BR165" s="215">
        <f t="shared" si="135"/>
        <v>0</v>
      </c>
      <c r="BS165" s="215">
        <f t="shared" si="156"/>
        <v>0</v>
      </c>
      <c r="BT165" s="215">
        <f t="shared" si="136"/>
        <v>0</v>
      </c>
      <c r="BU165" s="215">
        <v>0</v>
      </c>
      <c r="BV165" s="215">
        <f t="shared" si="137"/>
        <v>0</v>
      </c>
      <c r="BW165" s="215">
        <f t="shared" si="157"/>
        <v>0</v>
      </c>
      <c r="BX165" s="215">
        <f t="shared" si="138"/>
        <v>0</v>
      </c>
      <c r="BY165" s="215">
        <v>0</v>
      </c>
      <c r="BZ165" s="215">
        <f t="shared" si="139"/>
        <v>0</v>
      </c>
      <c r="CA165" s="215">
        <f t="shared" si="158"/>
        <v>0</v>
      </c>
      <c r="CB165" s="215">
        <f t="shared" si="140"/>
        <v>0</v>
      </c>
      <c r="CC165" s="215">
        <f t="shared" si="159"/>
        <v>0</v>
      </c>
      <c r="CD165" s="215">
        <f t="shared" si="159"/>
        <v>0</v>
      </c>
      <c r="CE165" s="219">
        <f t="shared" si="159"/>
        <v>0</v>
      </c>
      <c r="CF165" s="219">
        <f t="shared" si="159"/>
        <v>0</v>
      </c>
      <c r="CG165" s="241">
        <f t="shared" si="160"/>
        <v>0</v>
      </c>
      <c r="CH165" s="241">
        <f t="shared" si="160"/>
        <v>0</v>
      </c>
      <c r="CI165" s="241">
        <f t="shared" si="161"/>
        <v>0</v>
      </c>
      <c r="CJ165" s="241"/>
      <c r="CK165" s="241"/>
      <c r="CL165" s="241"/>
      <c r="CM165" s="241"/>
    </row>
    <row r="166" spans="1:91" ht="18" x14ac:dyDescent="0.35">
      <c r="A166" s="20" t="s">
        <v>8</v>
      </c>
      <c r="B166" s="20" t="s">
        <v>486</v>
      </c>
      <c r="C166" s="5" t="s">
        <v>254</v>
      </c>
      <c r="D166" s="6" t="s">
        <v>85</v>
      </c>
      <c r="E166" s="6">
        <v>12</v>
      </c>
      <c r="F166" s="6">
        <v>30</v>
      </c>
      <c r="G166" s="7">
        <v>881696.42857142852</v>
      </c>
      <c r="H166" s="8">
        <f t="shared" si="141"/>
        <v>29389.88095238095</v>
      </c>
      <c r="I166" s="12">
        <f t="shared" si="163"/>
        <v>5040</v>
      </c>
      <c r="J166" s="13">
        <f t="shared" si="164"/>
        <v>60480</v>
      </c>
      <c r="K166" s="14">
        <v>1814400</v>
      </c>
      <c r="L166" s="14">
        <f t="shared" si="165"/>
        <v>53325000000</v>
      </c>
      <c r="M166" s="218">
        <f t="shared" si="112"/>
        <v>7000</v>
      </c>
      <c r="N166" s="218">
        <f t="shared" si="112"/>
        <v>84000</v>
      </c>
      <c r="O166" s="230">
        <v>2520000</v>
      </c>
      <c r="P166" s="17">
        <f t="shared" si="113"/>
        <v>74062500000</v>
      </c>
      <c r="Q166" s="237">
        <v>0.3</v>
      </c>
      <c r="R166" s="8">
        <f t="shared" si="114"/>
        <v>756000</v>
      </c>
      <c r="S166" s="212">
        <f t="shared" si="115"/>
        <v>3276000</v>
      </c>
      <c r="T166" s="212">
        <f t="shared" si="116"/>
        <v>96281250000</v>
      </c>
      <c r="U166" s="215">
        <v>126000</v>
      </c>
      <c r="V166" s="215">
        <f t="shared" si="117"/>
        <v>3703124999.9999995</v>
      </c>
      <c r="W166" s="215">
        <f t="shared" si="142"/>
        <v>37800</v>
      </c>
      <c r="X166" s="215">
        <f t="shared" si="118"/>
        <v>1110937500</v>
      </c>
      <c r="Y166" s="221">
        <v>176400.00000000003</v>
      </c>
      <c r="Z166" s="221">
        <f t="shared" si="119"/>
        <v>5184375000.000001</v>
      </c>
      <c r="AA166" s="221">
        <f t="shared" si="143"/>
        <v>52920.000000000007</v>
      </c>
      <c r="AB166" s="221">
        <f t="shared" si="120"/>
        <v>1555312500</v>
      </c>
      <c r="AC166" s="215">
        <v>176400.00000000003</v>
      </c>
      <c r="AD166" s="215">
        <f t="shared" si="121"/>
        <v>5184375000.000001</v>
      </c>
      <c r="AE166" s="215">
        <f t="shared" si="144"/>
        <v>52920.000000000007</v>
      </c>
      <c r="AF166" s="215">
        <f t="shared" si="122"/>
        <v>1555312500</v>
      </c>
      <c r="AG166" s="215">
        <f t="shared" si="145"/>
        <v>478800.00000000006</v>
      </c>
      <c r="AH166" s="215">
        <f t="shared" si="145"/>
        <v>14071875000.000002</v>
      </c>
      <c r="AI166" s="215">
        <f t="shared" si="145"/>
        <v>143640</v>
      </c>
      <c r="AJ166" s="215">
        <f t="shared" si="145"/>
        <v>4221562500</v>
      </c>
      <c r="AK166" s="214">
        <v>176400.00000000003</v>
      </c>
      <c r="AL166" s="215">
        <f t="shared" si="123"/>
        <v>5184375000.000001</v>
      </c>
      <c r="AM166" s="215">
        <f t="shared" si="146"/>
        <v>52920.000000000007</v>
      </c>
      <c r="AN166" s="215">
        <f t="shared" si="124"/>
        <v>1555312500</v>
      </c>
      <c r="AO166" s="215">
        <v>201600</v>
      </c>
      <c r="AP166" s="215">
        <f t="shared" si="125"/>
        <v>5925000000</v>
      </c>
      <c r="AQ166" s="215">
        <f t="shared" si="147"/>
        <v>60480</v>
      </c>
      <c r="AR166" s="215">
        <f t="shared" si="126"/>
        <v>1777500000</v>
      </c>
      <c r="AS166" s="215">
        <v>151200</v>
      </c>
      <c r="AT166" s="215">
        <f t="shared" si="127"/>
        <v>4443750000</v>
      </c>
      <c r="AU166" s="215">
        <f t="shared" si="148"/>
        <v>45360</v>
      </c>
      <c r="AV166" s="215">
        <f t="shared" si="128"/>
        <v>1333125000</v>
      </c>
      <c r="AW166" s="215">
        <f t="shared" si="149"/>
        <v>529200</v>
      </c>
      <c r="AX166" s="215">
        <f t="shared" si="149"/>
        <v>15553125000</v>
      </c>
      <c r="AY166" s="215">
        <f t="shared" si="149"/>
        <v>158760</v>
      </c>
      <c r="AZ166" s="215">
        <f t="shared" si="149"/>
        <v>4665937500</v>
      </c>
      <c r="BA166" s="215">
        <v>277200</v>
      </c>
      <c r="BB166" s="215">
        <f t="shared" si="129"/>
        <v>8146874999.999999</v>
      </c>
      <c r="BC166" s="215">
        <f t="shared" si="150"/>
        <v>83160</v>
      </c>
      <c r="BD166" s="215">
        <f t="shared" si="130"/>
        <v>2444062500</v>
      </c>
      <c r="BE166" s="214">
        <v>277200</v>
      </c>
      <c r="BF166" s="215">
        <f t="shared" si="131"/>
        <v>8146874999.999999</v>
      </c>
      <c r="BG166" s="215">
        <f t="shared" si="151"/>
        <v>83160</v>
      </c>
      <c r="BH166" s="215">
        <f t="shared" si="132"/>
        <v>2444062500</v>
      </c>
      <c r="BI166" s="215">
        <v>252000</v>
      </c>
      <c r="BJ166" s="215">
        <f t="shared" si="133"/>
        <v>7406249999.999999</v>
      </c>
      <c r="BK166" s="215">
        <f t="shared" si="152"/>
        <v>75600</v>
      </c>
      <c r="BL166" s="215">
        <f t="shared" si="134"/>
        <v>2221875000</v>
      </c>
      <c r="BM166" s="215">
        <f t="shared" si="153"/>
        <v>806400</v>
      </c>
      <c r="BN166" s="215">
        <f t="shared" si="153"/>
        <v>23699999999.999996</v>
      </c>
      <c r="BO166" s="215">
        <f t="shared" si="154"/>
        <v>2444221260</v>
      </c>
      <c r="BP166" s="215">
        <f t="shared" si="155"/>
        <v>7110000000</v>
      </c>
      <c r="BQ166" s="215">
        <v>277200</v>
      </c>
      <c r="BR166" s="215">
        <f t="shared" si="135"/>
        <v>8146874999.999999</v>
      </c>
      <c r="BS166" s="215">
        <f t="shared" si="156"/>
        <v>83160</v>
      </c>
      <c r="BT166" s="215">
        <f t="shared" si="136"/>
        <v>2444062500</v>
      </c>
      <c r="BU166" s="215">
        <v>252000</v>
      </c>
      <c r="BV166" s="215">
        <f t="shared" si="137"/>
        <v>7406249999.999999</v>
      </c>
      <c r="BW166" s="215">
        <f t="shared" si="157"/>
        <v>75600</v>
      </c>
      <c r="BX166" s="215">
        <f t="shared" si="138"/>
        <v>2221875000</v>
      </c>
      <c r="BY166" s="215">
        <v>176400.00000000003</v>
      </c>
      <c r="BZ166" s="215">
        <f t="shared" si="139"/>
        <v>5184375000.000001</v>
      </c>
      <c r="CA166" s="215">
        <f t="shared" si="158"/>
        <v>52920.000000000007</v>
      </c>
      <c r="CB166" s="215">
        <f t="shared" si="140"/>
        <v>1555312500</v>
      </c>
      <c r="CC166" s="215">
        <f t="shared" si="159"/>
        <v>705600</v>
      </c>
      <c r="CD166" s="215">
        <f t="shared" si="159"/>
        <v>20737500000</v>
      </c>
      <c r="CE166" s="219">
        <f t="shared" si="159"/>
        <v>211680</v>
      </c>
      <c r="CF166" s="219">
        <f t="shared" si="159"/>
        <v>6221250000</v>
      </c>
      <c r="CG166" s="241">
        <f t="shared" si="160"/>
        <v>756000</v>
      </c>
      <c r="CH166" s="241">
        <f t="shared" si="160"/>
        <v>22218750000</v>
      </c>
      <c r="CI166" s="241">
        <f t="shared" si="161"/>
        <v>0</v>
      </c>
      <c r="CJ166" s="241"/>
      <c r="CK166" s="241"/>
      <c r="CL166" s="241"/>
      <c r="CM166" s="241"/>
    </row>
    <row r="167" spans="1:91" ht="18" x14ac:dyDescent="0.35">
      <c r="A167" s="20" t="s">
        <v>8</v>
      </c>
      <c r="B167" s="20">
        <v>13010257</v>
      </c>
      <c r="C167" s="5" t="s">
        <v>256</v>
      </c>
      <c r="D167" s="6"/>
      <c r="E167" s="6">
        <v>12</v>
      </c>
      <c r="F167" s="6">
        <v>50</v>
      </c>
      <c r="G167" s="7">
        <v>632440.47619047633</v>
      </c>
      <c r="H167" s="8">
        <f t="shared" si="141"/>
        <v>12648.809523809527</v>
      </c>
      <c r="I167" s="12">
        <f t="shared" si="163"/>
        <v>2520</v>
      </c>
      <c r="J167" s="13">
        <f t="shared" si="164"/>
        <v>30240</v>
      </c>
      <c r="K167" s="14">
        <v>1512000</v>
      </c>
      <c r="L167" s="14">
        <f t="shared" si="165"/>
        <v>19125000000.000004</v>
      </c>
      <c r="M167" s="218">
        <f t="shared" si="112"/>
        <v>1500</v>
      </c>
      <c r="N167" s="218">
        <f t="shared" si="112"/>
        <v>18000</v>
      </c>
      <c r="O167" s="230">
        <v>900000</v>
      </c>
      <c r="P167" s="17">
        <f t="shared" si="113"/>
        <v>11383928571.428574</v>
      </c>
      <c r="Q167" s="237">
        <v>0.4</v>
      </c>
      <c r="R167" s="8">
        <f t="shared" si="114"/>
        <v>360000</v>
      </c>
      <c r="S167" s="212">
        <f t="shared" si="115"/>
        <v>1260000</v>
      </c>
      <c r="T167" s="212">
        <f t="shared" si="116"/>
        <v>15937500000.000004</v>
      </c>
      <c r="U167" s="215">
        <v>45000</v>
      </c>
      <c r="V167" s="215">
        <f t="shared" si="117"/>
        <v>569196428.57142866</v>
      </c>
      <c r="W167" s="215">
        <f t="shared" si="142"/>
        <v>18000</v>
      </c>
      <c r="X167" s="215">
        <f t="shared" si="118"/>
        <v>227678571.42857149</v>
      </c>
      <c r="Y167" s="221">
        <v>63000.000000000007</v>
      </c>
      <c r="Z167" s="221">
        <f t="shared" si="119"/>
        <v>796875000.00000024</v>
      </c>
      <c r="AA167" s="221">
        <f t="shared" si="143"/>
        <v>25200.000000000004</v>
      </c>
      <c r="AB167" s="221">
        <f t="shared" si="120"/>
        <v>318750000.00000012</v>
      </c>
      <c r="AC167" s="215">
        <v>63000.000000000007</v>
      </c>
      <c r="AD167" s="215">
        <f t="shared" si="121"/>
        <v>796875000.00000024</v>
      </c>
      <c r="AE167" s="215">
        <f t="shared" si="144"/>
        <v>25200.000000000004</v>
      </c>
      <c r="AF167" s="215">
        <f t="shared" si="122"/>
        <v>318750000.00000012</v>
      </c>
      <c r="AG167" s="215">
        <f t="shared" si="145"/>
        <v>171000</v>
      </c>
      <c r="AH167" s="215">
        <f t="shared" si="145"/>
        <v>2162946428.5714293</v>
      </c>
      <c r="AI167" s="215">
        <f t="shared" si="145"/>
        <v>68400</v>
      </c>
      <c r="AJ167" s="215">
        <f t="shared" si="145"/>
        <v>865178571.4285717</v>
      </c>
      <c r="AK167" s="214">
        <v>63000.000000000007</v>
      </c>
      <c r="AL167" s="215">
        <f t="shared" si="123"/>
        <v>796875000.00000024</v>
      </c>
      <c r="AM167" s="215">
        <f t="shared" si="146"/>
        <v>25200.000000000004</v>
      </c>
      <c r="AN167" s="215">
        <f t="shared" si="124"/>
        <v>318750000.00000012</v>
      </c>
      <c r="AO167" s="215">
        <v>72000</v>
      </c>
      <c r="AP167" s="215">
        <f t="shared" si="125"/>
        <v>910714285.71428597</v>
      </c>
      <c r="AQ167" s="215">
        <f t="shared" si="147"/>
        <v>28800</v>
      </c>
      <c r="AR167" s="215">
        <f t="shared" si="126"/>
        <v>364285714.28571439</v>
      </c>
      <c r="AS167" s="215">
        <v>54000</v>
      </c>
      <c r="AT167" s="215">
        <f t="shared" si="127"/>
        <v>683035714.28571439</v>
      </c>
      <c r="AU167" s="215">
        <f t="shared" si="148"/>
        <v>21600</v>
      </c>
      <c r="AV167" s="215">
        <f t="shared" si="128"/>
        <v>273214285.71428579</v>
      </c>
      <c r="AW167" s="215">
        <f t="shared" si="149"/>
        <v>189000</v>
      </c>
      <c r="AX167" s="215">
        <f t="shared" si="149"/>
        <v>2390625000.000001</v>
      </c>
      <c r="AY167" s="215">
        <f t="shared" si="149"/>
        <v>75600</v>
      </c>
      <c r="AZ167" s="215">
        <f t="shared" si="149"/>
        <v>956250000.00000036</v>
      </c>
      <c r="BA167" s="215">
        <v>99000</v>
      </c>
      <c r="BB167" s="215">
        <f t="shared" si="129"/>
        <v>1252232142.8571432</v>
      </c>
      <c r="BC167" s="215">
        <f t="shared" si="150"/>
        <v>39600</v>
      </c>
      <c r="BD167" s="215">
        <f t="shared" si="130"/>
        <v>500892857.14285725</v>
      </c>
      <c r="BE167" s="214">
        <v>99000</v>
      </c>
      <c r="BF167" s="215">
        <f t="shared" si="131"/>
        <v>1252232142.8571432</v>
      </c>
      <c r="BG167" s="215">
        <f t="shared" si="151"/>
        <v>39600</v>
      </c>
      <c r="BH167" s="215">
        <f t="shared" si="132"/>
        <v>500892857.14285725</v>
      </c>
      <c r="BI167" s="215">
        <v>90000</v>
      </c>
      <c r="BJ167" s="215">
        <f t="shared" si="133"/>
        <v>1138392857.1428573</v>
      </c>
      <c r="BK167" s="215">
        <f t="shared" si="152"/>
        <v>36000</v>
      </c>
      <c r="BL167" s="215">
        <f t="shared" si="134"/>
        <v>455357142.85714298</v>
      </c>
      <c r="BM167" s="215">
        <f t="shared" si="153"/>
        <v>288000</v>
      </c>
      <c r="BN167" s="215">
        <f t="shared" si="153"/>
        <v>3642857142.8571434</v>
      </c>
      <c r="BO167" s="215">
        <f t="shared" si="154"/>
        <v>500968457.14285725</v>
      </c>
      <c r="BP167" s="215">
        <f t="shared" si="155"/>
        <v>1457142857.1428576</v>
      </c>
      <c r="BQ167" s="215">
        <v>99000</v>
      </c>
      <c r="BR167" s="215">
        <f t="shared" si="135"/>
        <v>1252232142.8571432</v>
      </c>
      <c r="BS167" s="215">
        <f t="shared" si="156"/>
        <v>39600</v>
      </c>
      <c r="BT167" s="215">
        <f t="shared" si="136"/>
        <v>500892857.14285725</v>
      </c>
      <c r="BU167" s="215">
        <v>90000</v>
      </c>
      <c r="BV167" s="215">
        <f t="shared" si="137"/>
        <v>1138392857.1428573</v>
      </c>
      <c r="BW167" s="215">
        <f t="shared" si="157"/>
        <v>36000</v>
      </c>
      <c r="BX167" s="215">
        <f t="shared" si="138"/>
        <v>455357142.85714298</v>
      </c>
      <c r="BY167" s="215">
        <v>63000.000000000007</v>
      </c>
      <c r="BZ167" s="215">
        <f t="shared" si="139"/>
        <v>796875000.00000024</v>
      </c>
      <c r="CA167" s="215">
        <f t="shared" si="158"/>
        <v>25200.000000000004</v>
      </c>
      <c r="CB167" s="215">
        <f t="shared" si="140"/>
        <v>318750000.00000012</v>
      </c>
      <c r="CC167" s="215">
        <f t="shared" si="159"/>
        <v>252000</v>
      </c>
      <c r="CD167" s="215">
        <f t="shared" si="159"/>
        <v>3187500000.000001</v>
      </c>
      <c r="CE167" s="219">
        <f t="shared" si="159"/>
        <v>100800</v>
      </c>
      <c r="CF167" s="219">
        <f t="shared" si="159"/>
        <v>1275000000.0000005</v>
      </c>
      <c r="CG167" s="241">
        <f t="shared" si="160"/>
        <v>360000</v>
      </c>
      <c r="CH167" s="241">
        <f t="shared" si="160"/>
        <v>4553571428.5714293</v>
      </c>
      <c r="CI167" s="241">
        <f t="shared" si="161"/>
        <v>0</v>
      </c>
      <c r="CJ167" s="241"/>
      <c r="CK167" s="241"/>
      <c r="CL167" s="241"/>
      <c r="CM167" s="241"/>
    </row>
    <row r="168" spans="1:91" ht="18" x14ac:dyDescent="0.35">
      <c r="A168" s="20" t="s">
        <v>8</v>
      </c>
      <c r="B168" s="20">
        <v>13010258</v>
      </c>
      <c r="C168" s="5" t="s">
        <v>165</v>
      </c>
      <c r="D168" s="6"/>
      <c r="E168" s="6">
        <v>12</v>
      </c>
      <c r="F168" s="6">
        <v>30</v>
      </c>
      <c r="G168" s="7">
        <v>524550</v>
      </c>
      <c r="H168" s="8">
        <f t="shared" si="141"/>
        <v>17485</v>
      </c>
      <c r="I168" s="12">
        <f t="shared" si="163"/>
        <v>2520</v>
      </c>
      <c r="J168" s="13">
        <f t="shared" si="164"/>
        <v>30240</v>
      </c>
      <c r="K168" s="14">
        <v>907200</v>
      </c>
      <c r="L168" s="14">
        <f t="shared" si="165"/>
        <v>15862392000</v>
      </c>
      <c r="M168" s="218">
        <f t="shared" si="112"/>
        <v>1500</v>
      </c>
      <c r="N168" s="218">
        <f t="shared" si="112"/>
        <v>18000</v>
      </c>
      <c r="O168" s="230">
        <v>540000</v>
      </c>
      <c r="P168" s="17">
        <f t="shared" si="113"/>
        <v>9441900000</v>
      </c>
      <c r="Q168" s="237">
        <v>0.4</v>
      </c>
      <c r="R168" s="8">
        <f t="shared" si="114"/>
        <v>216000</v>
      </c>
      <c r="S168" s="212">
        <f t="shared" si="115"/>
        <v>756000</v>
      </c>
      <c r="T168" s="212">
        <f t="shared" si="116"/>
        <v>13218660000</v>
      </c>
      <c r="U168" s="215">
        <v>27000</v>
      </c>
      <c r="V168" s="215">
        <f t="shared" si="117"/>
        <v>472095000</v>
      </c>
      <c r="W168" s="215">
        <f t="shared" si="142"/>
        <v>10800</v>
      </c>
      <c r="X168" s="215">
        <f t="shared" si="118"/>
        <v>188838000</v>
      </c>
      <c r="Y168" s="221">
        <v>37800</v>
      </c>
      <c r="Z168" s="221">
        <f t="shared" si="119"/>
        <v>660933000</v>
      </c>
      <c r="AA168" s="221">
        <f t="shared" si="143"/>
        <v>15120</v>
      </c>
      <c r="AB168" s="221">
        <f t="shared" si="120"/>
        <v>264373200</v>
      </c>
      <c r="AC168" s="215">
        <v>37800</v>
      </c>
      <c r="AD168" s="215">
        <f t="shared" si="121"/>
        <v>660933000</v>
      </c>
      <c r="AE168" s="215">
        <f t="shared" si="144"/>
        <v>15120</v>
      </c>
      <c r="AF168" s="215">
        <f t="shared" si="122"/>
        <v>264373200</v>
      </c>
      <c r="AG168" s="215">
        <f t="shared" si="145"/>
        <v>102600</v>
      </c>
      <c r="AH168" s="215">
        <f t="shared" si="145"/>
        <v>1793961000</v>
      </c>
      <c r="AI168" s="215">
        <f t="shared" si="145"/>
        <v>41040</v>
      </c>
      <c r="AJ168" s="215">
        <f t="shared" si="145"/>
        <v>717584400</v>
      </c>
      <c r="AK168" s="214">
        <v>37800</v>
      </c>
      <c r="AL168" s="215">
        <f t="shared" si="123"/>
        <v>660933000</v>
      </c>
      <c r="AM168" s="215">
        <f t="shared" si="146"/>
        <v>15120</v>
      </c>
      <c r="AN168" s="215">
        <f t="shared" si="124"/>
        <v>264373200</v>
      </c>
      <c r="AO168" s="215">
        <v>43200</v>
      </c>
      <c r="AP168" s="215">
        <f t="shared" si="125"/>
        <v>755352000</v>
      </c>
      <c r="AQ168" s="215">
        <f t="shared" si="147"/>
        <v>17280</v>
      </c>
      <c r="AR168" s="215">
        <f t="shared" si="126"/>
        <v>302140800</v>
      </c>
      <c r="AS168" s="215">
        <v>32400</v>
      </c>
      <c r="AT168" s="215">
        <f t="shared" si="127"/>
        <v>566514000</v>
      </c>
      <c r="AU168" s="215">
        <f t="shared" si="148"/>
        <v>12960</v>
      </c>
      <c r="AV168" s="215">
        <f t="shared" si="128"/>
        <v>226605600</v>
      </c>
      <c r="AW168" s="215">
        <f t="shared" si="149"/>
        <v>113400</v>
      </c>
      <c r="AX168" s="215">
        <f t="shared" si="149"/>
        <v>1982799000</v>
      </c>
      <c r="AY168" s="215">
        <f t="shared" si="149"/>
        <v>45360</v>
      </c>
      <c r="AZ168" s="215">
        <f t="shared" si="149"/>
        <v>793119600</v>
      </c>
      <c r="BA168" s="215">
        <v>59400</v>
      </c>
      <c r="BB168" s="215">
        <f t="shared" si="129"/>
        <v>1038609000</v>
      </c>
      <c r="BC168" s="215">
        <f t="shared" si="150"/>
        <v>23760</v>
      </c>
      <c r="BD168" s="215">
        <f t="shared" si="130"/>
        <v>415443600</v>
      </c>
      <c r="BE168" s="214">
        <v>59400</v>
      </c>
      <c r="BF168" s="215">
        <f t="shared" si="131"/>
        <v>1038609000</v>
      </c>
      <c r="BG168" s="215">
        <f t="shared" si="151"/>
        <v>23760</v>
      </c>
      <c r="BH168" s="215">
        <f t="shared" si="132"/>
        <v>415443600</v>
      </c>
      <c r="BI168" s="215">
        <v>54000</v>
      </c>
      <c r="BJ168" s="215">
        <f t="shared" si="133"/>
        <v>944190000</v>
      </c>
      <c r="BK168" s="215">
        <f t="shared" si="152"/>
        <v>21600</v>
      </c>
      <c r="BL168" s="215">
        <f t="shared" si="134"/>
        <v>377676000</v>
      </c>
      <c r="BM168" s="215">
        <f t="shared" si="153"/>
        <v>172800</v>
      </c>
      <c r="BN168" s="215">
        <f t="shared" si="153"/>
        <v>3021408000</v>
      </c>
      <c r="BO168" s="215">
        <f t="shared" si="154"/>
        <v>415488960</v>
      </c>
      <c r="BP168" s="215">
        <f t="shared" si="155"/>
        <v>1208563200</v>
      </c>
      <c r="BQ168" s="215">
        <v>59400</v>
      </c>
      <c r="BR168" s="215">
        <f t="shared" si="135"/>
        <v>1038609000</v>
      </c>
      <c r="BS168" s="215">
        <f t="shared" si="156"/>
        <v>23760</v>
      </c>
      <c r="BT168" s="215">
        <f t="shared" si="136"/>
        <v>415443600</v>
      </c>
      <c r="BU168" s="215">
        <v>54000</v>
      </c>
      <c r="BV168" s="215">
        <f t="shared" si="137"/>
        <v>944190000</v>
      </c>
      <c r="BW168" s="215">
        <f t="shared" si="157"/>
        <v>21600</v>
      </c>
      <c r="BX168" s="215">
        <f t="shared" si="138"/>
        <v>377676000</v>
      </c>
      <c r="BY168" s="215">
        <v>37800</v>
      </c>
      <c r="BZ168" s="215">
        <f t="shared" si="139"/>
        <v>660933000</v>
      </c>
      <c r="CA168" s="215">
        <f t="shared" si="158"/>
        <v>15120</v>
      </c>
      <c r="CB168" s="215">
        <f t="shared" si="140"/>
        <v>264373200</v>
      </c>
      <c r="CC168" s="215">
        <f t="shared" si="159"/>
        <v>151200</v>
      </c>
      <c r="CD168" s="215">
        <f t="shared" si="159"/>
        <v>2643732000</v>
      </c>
      <c r="CE168" s="219">
        <f t="shared" si="159"/>
        <v>60480</v>
      </c>
      <c r="CF168" s="219">
        <f t="shared" si="159"/>
        <v>1057492800</v>
      </c>
      <c r="CG168" s="241">
        <f t="shared" si="160"/>
        <v>216000</v>
      </c>
      <c r="CH168" s="241">
        <f t="shared" si="160"/>
        <v>3776760000</v>
      </c>
      <c r="CI168" s="241">
        <f t="shared" si="161"/>
        <v>0</v>
      </c>
      <c r="CJ168" s="241"/>
      <c r="CK168" s="241"/>
      <c r="CL168" s="241"/>
      <c r="CM168" s="241"/>
    </row>
    <row r="169" spans="1:91" ht="18" x14ac:dyDescent="0.35">
      <c r="A169" s="20" t="s">
        <v>8</v>
      </c>
      <c r="B169" s="20">
        <v>13020279</v>
      </c>
      <c r="C169" s="5" t="s">
        <v>762</v>
      </c>
      <c r="D169" s="6"/>
      <c r="E169" s="6">
        <v>12</v>
      </c>
      <c r="F169" s="6">
        <v>30</v>
      </c>
      <c r="G169" s="7">
        <v>334821</v>
      </c>
      <c r="H169" s="8">
        <f t="shared" si="141"/>
        <v>11160.7</v>
      </c>
      <c r="I169" s="12">
        <f t="shared" si="163"/>
        <v>2520</v>
      </c>
      <c r="J169" s="13">
        <f t="shared" si="164"/>
        <v>30240</v>
      </c>
      <c r="K169" s="14">
        <v>907200</v>
      </c>
      <c r="L169" s="14">
        <f t="shared" si="165"/>
        <v>10124987040</v>
      </c>
      <c r="M169" s="218">
        <f t="shared" si="112"/>
        <v>1000</v>
      </c>
      <c r="N169" s="218">
        <f t="shared" si="112"/>
        <v>12000</v>
      </c>
      <c r="O169" s="230">
        <v>360000</v>
      </c>
      <c r="P169" s="17">
        <f t="shared" si="113"/>
        <v>4017852000.0000005</v>
      </c>
      <c r="Q169" s="237">
        <v>1</v>
      </c>
      <c r="R169" s="8">
        <f t="shared" si="114"/>
        <v>360000</v>
      </c>
      <c r="S169" s="212">
        <f t="shared" si="115"/>
        <v>720000</v>
      </c>
      <c r="T169" s="212">
        <f t="shared" si="116"/>
        <v>8035704000.000001</v>
      </c>
      <c r="U169" s="215">
        <v>18000</v>
      </c>
      <c r="V169" s="215">
        <f t="shared" si="117"/>
        <v>200892600</v>
      </c>
      <c r="W169" s="215">
        <f t="shared" si="142"/>
        <v>18000</v>
      </c>
      <c r="X169" s="215">
        <f t="shared" si="118"/>
        <v>200892600</v>
      </c>
      <c r="Y169" s="221">
        <v>25200.000000000004</v>
      </c>
      <c r="Z169" s="221">
        <f t="shared" si="119"/>
        <v>281249640.00000006</v>
      </c>
      <c r="AA169" s="221">
        <f t="shared" si="143"/>
        <v>25200.000000000004</v>
      </c>
      <c r="AB169" s="221">
        <f t="shared" si="120"/>
        <v>281249640.00000006</v>
      </c>
      <c r="AC169" s="215">
        <v>25200.000000000004</v>
      </c>
      <c r="AD169" s="215">
        <f t="shared" si="121"/>
        <v>281249640.00000006</v>
      </c>
      <c r="AE169" s="215">
        <f t="shared" si="144"/>
        <v>25200.000000000004</v>
      </c>
      <c r="AF169" s="215">
        <f t="shared" si="122"/>
        <v>281249640.00000006</v>
      </c>
      <c r="AG169" s="215">
        <f t="shared" si="145"/>
        <v>68400</v>
      </c>
      <c r="AH169" s="215">
        <f t="shared" si="145"/>
        <v>763391880.00000012</v>
      </c>
      <c r="AI169" s="215">
        <f t="shared" si="145"/>
        <v>68400</v>
      </c>
      <c r="AJ169" s="215">
        <f t="shared" si="145"/>
        <v>763391880.00000012</v>
      </c>
      <c r="AK169" s="214">
        <v>25200.000000000004</v>
      </c>
      <c r="AL169" s="215">
        <f t="shared" si="123"/>
        <v>281249640.00000006</v>
      </c>
      <c r="AM169" s="215">
        <f t="shared" si="146"/>
        <v>25200.000000000004</v>
      </c>
      <c r="AN169" s="215">
        <f t="shared" si="124"/>
        <v>281249640.00000006</v>
      </c>
      <c r="AO169" s="215">
        <v>28800</v>
      </c>
      <c r="AP169" s="215">
        <f t="shared" si="125"/>
        <v>321428160</v>
      </c>
      <c r="AQ169" s="215">
        <f t="shared" si="147"/>
        <v>28800</v>
      </c>
      <c r="AR169" s="215">
        <f t="shared" si="126"/>
        <v>321428160</v>
      </c>
      <c r="AS169" s="215">
        <v>21600</v>
      </c>
      <c r="AT169" s="215">
        <f t="shared" si="127"/>
        <v>241071120.00000003</v>
      </c>
      <c r="AU169" s="215">
        <f t="shared" si="148"/>
        <v>21600</v>
      </c>
      <c r="AV169" s="215">
        <f t="shared" si="128"/>
        <v>241071120.00000003</v>
      </c>
      <c r="AW169" s="215">
        <f t="shared" si="149"/>
        <v>75600</v>
      </c>
      <c r="AX169" s="215">
        <f t="shared" si="149"/>
        <v>843748920</v>
      </c>
      <c r="AY169" s="215">
        <f t="shared" si="149"/>
        <v>75600</v>
      </c>
      <c r="AZ169" s="215">
        <f t="shared" si="149"/>
        <v>843748920</v>
      </c>
      <c r="BA169" s="215">
        <v>39600</v>
      </c>
      <c r="BB169" s="215">
        <f t="shared" si="129"/>
        <v>441963720</v>
      </c>
      <c r="BC169" s="215">
        <f t="shared" si="150"/>
        <v>39600</v>
      </c>
      <c r="BD169" s="215">
        <f t="shared" si="130"/>
        <v>441963720</v>
      </c>
      <c r="BE169" s="214">
        <v>39600</v>
      </c>
      <c r="BF169" s="215">
        <f t="shared" si="131"/>
        <v>441963720</v>
      </c>
      <c r="BG169" s="215">
        <f t="shared" si="151"/>
        <v>39600</v>
      </c>
      <c r="BH169" s="215">
        <f t="shared" si="132"/>
        <v>441963720</v>
      </c>
      <c r="BI169" s="215">
        <v>36000</v>
      </c>
      <c r="BJ169" s="215">
        <f t="shared" si="133"/>
        <v>401785200</v>
      </c>
      <c r="BK169" s="215">
        <f t="shared" si="152"/>
        <v>36000</v>
      </c>
      <c r="BL169" s="215">
        <f t="shared" si="134"/>
        <v>401785200</v>
      </c>
      <c r="BM169" s="215">
        <f t="shared" si="153"/>
        <v>115200</v>
      </c>
      <c r="BN169" s="215">
        <f t="shared" si="153"/>
        <v>1285712640</v>
      </c>
      <c r="BO169" s="215">
        <f t="shared" si="154"/>
        <v>442039320</v>
      </c>
      <c r="BP169" s="215">
        <f t="shared" si="155"/>
        <v>1285712640</v>
      </c>
      <c r="BQ169" s="215">
        <v>39600</v>
      </c>
      <c r="BR169" s="215">
        <f t="shared" si="135"/>
        <v>441963720</v>
      </c>
      <c r="BS169" s="215">
        <f t="shared" si="156"/>
        <v>39600</v>
      </c>
      <c r="BT169" s="215">
        <f t="shared" si="136"/>
        <v>441963720</v>
      </c>
      <c r="BU169" s="215">
        <v>36000</v>
      </c>
      <c r="BV169" s="215">
        <f t="shared" si="137"/>
        <v>401785200</v>
      </c>
      <c r="BW169" s="215">
        <f t="shared" si="157"/>
        <v>36000</v>
      </c>
      <c r="BX169" s="215">
        <f t="shared" si="138"/>
        <v>401785200</v>
      </c>
      <c r="BY169" s="215">
        <v>25200.000000000004</v>
      </c>
      <c r="BZ169" s="215">
        <f t="shared" si="139"/>
        <v>281249640.00000006</v>
      </c>
      <c r="CA169" s="215">
        <f t="shared" si="158"/>
        <v>25200.000000000004</v>
      </c>
      <c r="CB169" s="215">
        <f t="shared" si="140"/>
        <v>281249640.00000006</v>
      </c>
      <c r="CC169" s="215">
        <f t="shared" si="159"/>
        <v>100800</v>
      </c>
      <c r="CD169" s="215">
        <f t="shared" si="159"/>
        <v>1124998560</v>
      </c>
      <c r="CE169" s="219">
        <f t="shared" si="159"/>
        <v>100800</v>
      </c>
      <c r="CF169" s="219">
        <f t="shared" si="159"/>
        <v>1124998560</v>
      </c>
      <c r="CG169" s="241">
        <f t="shared" si="160"/>
        <v>360000</v>
      </c>
      <c r="CH169" s="241">
        <f t="shared" si="160"/>
        <v>4017852000</v>
      </c>
      <c r="CI169" s="241">
        <f t="shared" si="161"/>
        <v>0</v>
      </c>
      <c r="CJ169" s="241"/>
      <c r="CK169" s="241"/>
      <c r="CL169" s="241"/>
      <c r="CM169" s="241"/>
    </row>
    <row r="170" spans="1:91" ht="18" x14ac:dyDescent="0.35">
      <c r="A170" s="20" t="s">
        <v>8</v>
      </c>
      <c r="B170" s="20" t="s">
        <v>533</v>
      </c>
      <c r="C170" s="5" t="s">
        <v>463</v>
      </c>
      <c r="D170" s="6" t="s">
        <v>129</v>
      </c>
      <c r="E170" s="130">
        <v>9</v>
      </c>
      <c r="F170" s="6">
        <v>60</v>
      </c>
      <c r="G170" s="7">
        <v>1151040</v>
      </c>
      <c r="H170" s="8">
        <f t="shared" si="141"/>
        <v>19184</v>
      </c>
      <c r="I170" s="12">
        <f t="shared" si="163"/>
        <v>6222.2222222222226</v>
      </c>
      <c r="J170" s="13">
        <f t="shared" si="164"/>
        <v>56000</v>
      </c>
      <c r="K170" s="14">
        <v>3360000</v>
      </c>
      <c r="L170" s="14">
        <f t="shared" si="165"/>
        <v>64458240000</v>
      </c>
      <c r="M170" s="218">
        <f t="shared" si="112"/>
        <v>3333.3333333333335</v>
      </c>
      <c r="N170" s="218">
        <f t="shared" si="112"/>
        <v>30000</v>
      </c>
      <c r="O170" s="230">
        <v>1800000</v>
      </c>
      <c r="P170" s="17">
        <f t="shared" si="113"/>
        <v>34531200000</v>
      </c>
      <c r="Q170" s="237">
        <v>0.3</v>
      </c>
      <c r="R170" s="8">
        <f t="shared" si="114"/>
        <v>540000</v>
      </c>
      <c r="S170" s="212">
        <f t="shared" si="115"/>
        <v>2340000</v>
      </c>
      <c r="T170" s="212">
        <f t="shared" si="116"/>
        <v>44890560000</v>
      </c>
      <c r="U170" s="215"/>
      <c r="V170" s="215">
        <f t="shared" si="117"/>
        <v>0</v>
      </c>
      <c r="W170" s="215">
        <f t="shared" si="142"/>
        <v>0</v>
      </c>
      <c r="X170" s="215">
        <f t="shared" si="118"/>
        <v>0</v>
      </c>
      <c r="Y170" s="221"/>
      <c r="Z170" s="221">
        <f t="shared" si="119"/>
        <v>0</v>
      </c>
      <c r="AA170" s="221">
        <f t="shared" si="143"/>
        <v>0</v>
      </c>
      <c r="AB170" s="221">
        <f t="shared" si="120"/>
        <v>0</v>
      </c>
      <c r="AC170" s="215">
        <v>144000</v>
      </c>
      <c r="AD170" s="215">
        <f t="shared" si="121"/>
        <v>2762496000</v>
      </c>
      <c r="AE170" s="215">
        <f t="shared" si="144"/>
        <v>43200</v>
      </c>
      <c r="AF170" s="215">
        <f t="shared" si="122"/>
        <v>828748800</v>
      </c>
      <c r="AG170" s="215">
        <f t="shared" si="145"/>
        <v>144000</v>
      </c>
      <c r="AH170" s="215">
        <f t="shared" si="145"/>
        <v>2762496000</v>
      </c>
      <c r="AI170" s="215">
        <f t="shared" si="145"/>
        <v>43200</v>
      </c>
      <c r="AJ170" s="215">
        <f t="shared" si="145"/>
        <v>828748800</v>
      </c>
      <c r="AK170" s="214">
        <v>180000</v>
      </c>
      <c r="AL170" s="215">
        <f t="shared" si="123"/>
        <v>3453120000</v>
      </c>
      <c r="AM170" s="215">
        <f t="shared" si="146"/>
        <v>54000</v>
      </c>
      <c r="AN170" s="215">
        <f t="shared" si="124"/>
        <v>1035936000</v>
      </c>
      <c r="AO170" s="215">
        <v>198000</v>
      </c>
      <c r="AP170" s="215">
        <f t="shared" si="125"/>
        <v>3798432000</v>
      </c>
      <c r="AQ170" s="215">
        <f t="shared" si="147"/>
        <v>59400</v>
      </c>
      <c r="AR170" s="215">
        <f t="shared" si="126"/>
        <v>1139529600</v>
      </c>
      <c r="AS170" s="215">
        <v>180000</v>
      </c>
      <c r="AT170" s="215">
        <f t="shared" si="127"/>
        <v>3453120000</v>
      </c>
      <c r="AU170" s="215">
        <f t="shared" si="148"/>
        <v>54000</v>
      </c>
      <c r="AV170" s="215">
        <f t="shared" si="128"/>
        <v>1035936000</v>
      </c>
      <c r="AW170" s="215">
        <f t="shared" si="149"/>
        <v>558000</v>
      </c>
      <c r="AX170" s="215">
        <f t="shared" si="149"/>
        <v>10704672000</v>
      </c>
      <c r="AY170" s="215">
        <f t="shared" si="149"/>
        <v>167400</v>
      </c>
      <c r="AZ170" s="215">
        <f t="shared" si="149"/>
        <v>3211401600</v>
      </c>
      <c r="BA170" s="215">
        <v>198000</v>
      </c>
      <c r="BB170" s="215">
        <f t="shared" si="129"/>
        <v>3798432000</v>
      </c>
      <c r="BC170" s="215">
        <f t="shared" si="150"/>
        <v>59400</v>
      </c>
      <c r="BD170" s="215">
        <f t="shared" si="130"/>
        <v>1139529600</v>
      </c>
      <c r="BE170" s="214">
        <v>198000</v>
      </c>
      <c r="BF170" s="215">
        <f t="shared" si="131"/>
        <v>3798432000</v>
      </c>
      <c r="BG170" s="215">
        <f t="shared" si="151"/>
        <v>59400</v>
      </c>
      <c r="BH170" s="215">
        <f t="shared" si="132"/>
        <v>1139529600</v>
      </c>
      <c r="BI170" s="215">
        <v>198000</v>
      </c>
      <c r="BJ170" s="215">
        <f t="shared" si="133"/>
        <v>3798432000</v>
      </c>
      <c r="BK170" s="215">
        <f t="shared" si="152"/>
        <v>59400</v>
      </c>
      <c r="BL170" s="215">
        <f t="shared" si="134"/>
        <v>1139529600</v>
      </c>
      <c r="BM170" s="215">
        <f t="shared" si="153"/>
        <v>594000</v>
      </c>
      <c r="BN170" s="215">
        <f t="shared" si="153"/>
        <v>11395296000</v>
      </c>
      <c r="BO170" s="215">
        <f t="shared" si="154"/>
        <v>1139648400</v>
      </c>
      <c r="BP170" s="215">
        <f t="shared" si="155"/>
        <v>3418588800</v>
      </c>
      <c r="BQ170" s="215">
        <v>198000</v>
      </c>
      <c r="BR170" s="215">
        <f t="shared" si="135"/>
        <v>3798432000</v>
      </c>
      <c r="BS170" s="215">
        <f t="shared" si="156"/>
        <v>59400</v>
      </c>
      <c r="BT170" s="215">
        <f t="shared" si="136"/>
        <v>1139529600</v>
      </c>
      <c r="BU170" s="215">
        <v>180000</v>
      </c>
      <c r="BV170" s="215">
        <f t="shared" si="137"/>
        <v>3453120000</v>
      </c>
      <c r="BW170" s="215">
        <f t="shared" si="157"/>
        <v>54000</v>
      </c>
      <c r="BX170" s="215">
        <f t="shared" si="138"/>
        <v>1035936000</v>
      </c>
      <c r="BY170" s="215">
        <v>126000.00000000001</v>
      </c>
      <c r="BZ170" s="215">
        <f t="shared" si="139"/>
        <v>2417184000.0000005</v>
      </c>
      <c r="CA170" s="215">
        <f t="shared" si="158"/>
        <v>37800</v>
      </c>
      <c r="CB170" s="215">
        <f t="shared" si="140"/>
        <v>725155200</v>
      </c>
      <c r="CC170" s="215">
        <f t="shared" si="159"/>
        <v>504000</v>
      </c>
      <c r="CD170" s="215">
        <f t="shared" si="159"/>
        <v>9668736000</v>
      </c>
      <c r="CE170" s="219">
        <f t="shared" si="159"/>
        <v>151200</v>
      </c>
      <c r="CF170" s="219">
        <f t="shared" si="159"/>
        <v>2900620800</v>
      </c>
      <c r="CG170" s="241">
        <f t="shared" si="160"/>
        <v>540000</v>
      </c>
      <c r="CH170" s="241">
        <f t="shared" si="160"/>
        <v>10359360000</v>
      </c>
      <c r="CI170" s="241">
        <f t="shared" si="161"/>
        <v>0</v>
      </c>
      <c r="CJ170" s="241"/>
      <c r="CK170" s="241"/>
      <c r="CL170" s="241"/>
      <c r="CM170" s="241"/>
    </row>
    <row r="171" spans="1:91" ht="18" x14ac:dyDescent="0.35">
      <c r="A171" s="20" t="s">
        <v>8</v>
      </c>
      <c r="B171" s="20" t="s">
        <v>509</v>
      </c>
      <c r="C171" s="5" t="s">
        <v>431</v>
      </c>
      <c r="D171" s="6"/>
      <c r="E171" s="6">
        <v>12</v>
      </c>
      <c r="F171" s="6">
        <v>60</v>
      </c>
      <c r="G171" s="7">
        <v>1339285.7142857143</v>
      </c>
      <c r="H171" s="8">
        <f t="shared" si="141"/>
        <v>22321.428571428572</v>
      </c>
      <c r="I171" s="12">
        <f t="shared" si="163"/>
        <v>2666.6666666666665</v>
      </c>
      <c r="J171" s="13">
        <f t="shared" si="164"/>
        <v>32000</v>
      </c>
      <c r="K171" s="14">
        <v>1920000</v>
      </c>
      <c r="L171" s="14">
        <f t="shared" si="165"/>
        <v>42857142857.14286</v>
      </c>
      <c r="M171" s="218">
        <f t="shared" si="112"/>
        <v>5000</v>
      </c>
      <c r="N171" s="218">
        <f t="shared" si="112"/>
        <v>60000</v>
      </c>
      <c r="O171" s="230">
        <v>3600000</v>
      </c>
      <c r="P171" s="17">
        <f t="shared" si="113"/>
        <v>80357142857.142868</v>
      </c>
      <c r="Q171" s="237">
        <v>0.2</v>
      </c>
      <c r="R171" s="8">
        <f t="shared" si="114"/>
        <v>720000</v>
      </c>
      <c r="S171" s="212">
        <f t="shared" si="115"/>
        <v>4320000</v>
      </c>
      <c r="T171" s="212">
        <f t="shared" si="116"/>
        <v>96428571428.571426</v>
      </c>
      <c r="U171" s="215">
        <v>180000</v>
      </c>
      <c r="V171" s="215">
        <f t="shared" si="117"/>
        <v>4017857142.8571429</v>
      </c>
      <c r="W171" s="215">
        <f t="shared" si="142"/>
        <v>36000</v>
      </c>
      <c r="X171" s="215">
        <f t="shared" si="118"/>
        <v>803571428.57142866</v>
      </c>
      <c r="Y171" s="221">
        <v>252000.00000000003</v>
      </c>
      <c r="Z171" s="221">
        <f t="shared" si="119"/>
        <v>5625000000.000001</v>
      </c>
      <c r="AA171" s="221">
        <f t="shared" si="143"/>
        <v>50400.000000000007</v>
      </c>
      <c r="AB171" s="221">
        <f t="shared" si="120"/>
        <v>1125000000.0000002</v>
      </c>
      <c r="AC171" s="215">
        <v>252000.00000000003</v>
      </c>
      <c r="AD171" s="215">
        <f t="shared" si="121"/>
        <v>5625000000.000001</v>
      </c>
      <c r="AE171" s="215">
        <f t="shared" si="144"/>
        <v>50400.000000000007</v>
      </c>
      <c r="AF171" s="215">
        <f t="shared" si="122"/>
        <v>1125000000.0000002</v>
      </c>
      <c r="AG171" s="215">
        <f t="shared" si="145"/>
        <v>684000</v>
      </c>
      <c r="AH171" s="215">
        <f t="shared" si="145"/>
        <v>15267857142.857145</v>
      </c>
      <c r="AI171" s="215">
        <f t="shared" si="145"/>
        <v>136800</v>
      </c>
      <c r="AJ171" s="215">
        <f t="shared" si="145"/>
        <v>3053571428.5714293</v>
      </c>
      <c r="AK171" s="214">
        <v>252000.00000000003</v>
      </c>
      <c r="AL171" s="215">
        <f t="shared" si="123"/>
        <v>5625000000.000001</v>
      </c>
      <c r="AM171" s="215">
        <f t="shared" si="146"/>
        <v>50400.000000000007</v>
      </c>
      <c r="AN171" s="215">
        <f t="shared" si="124"/>
        <v>1125000000.0000002</v>
      </c>
      <c r="AO171" s="215">
        <v>288000</v>
      </c>
      <c r="AP171" s="215">
        <f t="shared" si="125"/>
        <v>6428571428.5714293</v>
      </c>
      <c r="AQ171" s="215">
        <f t="shared" si="147"/>
        <v>57600</v>
      </c>
      <c r="AR171" s="215">
        <f t="shared" si="126"/>
        <v>1285714285.7142859</v>
      </c>
      <c r="AS171" s="215">
        <v>216000</v>
      </c>
      <c r="AT171" s="215">
        <f t="shared" si="127"/>
        <v>4821428571.4285717</v>
      </c>
      <c r="AU171" s="215">
        <f t="shared" si="148"/>
        <v>43200</v>
      </c>
      <c r="AV171" s="215">
        <f t="shared" si="128"/>
        <v>964285714.28571439</v>
      </c>
      <c r="AW171" s="215">
        <f t="shared" si="149"/>
        <v>756000</v>
      </c>
      <c r="AX171" s="215">
        <f t="shared" si="149"/>
        <v>16875000000</v>
      </c>
      <c r="AY171" s="215">
        <f t="shared" si="149"/>
        <v>151200</v>
      </c>
      <c r="AZ171" s="215">
        <f t="shared" si="149"/>
        <v>3375000000</v>
      </c>
      <c r="BA171" s="215">
        <v>396000</v>
      </c>
      <c r="BB171" s="215">
        <f t="shared" si="129"/>
        <v>8839285714.2857151</v>
      </c>
      <c r="BC171" s="215">
        <f t="shared" si="150"/>
        <v>79200</v>
      </c>
      <c r="BD171" s="215">
        <f t="shared" si="130"/>
        <v>1767857142.8571429</v>
      </c>
      <c r="BE171" s="214">
        <v>396000</v>
      </c>
      <c r="BF171" s="215">
        <f t="shared" si="131"/>
        <v>8839285714.2857151</v>
      </c>
      <c r="BG171" s="215">
        <f t="shared" si="151"/>
        <v>79200</v>
      </c>
      <c r="BH171" s="215">
        <f t="shared" si="132"/>
        <v>1767857142.8571429</v>
      </c>
      <c r="BI171" s="215">
        <v>360000</v>
      </c>
      <c r="BJ171" s="215">
        <f t="shared" si="133"/>
        <v>8035714285.7142859</v>
      </c>
      <c r="BK171" s="215">
        <f t="shared" si="152"/>
        <v>72000</v>
      </c>
      <c r="BL171" s="215">
        <f t="shared" si="134"/>
        <v>1607142857.1428573</v>
      </c>
      <c r="BM171" s="215">
        <f t="shared" si="153"/>
        <v>1152000</v>
      </c>
      <c r="BN171" s="215">
        <f t="shared" si="153"/>
        <v>25714285714.285713</v>
      </c>
      <c r="BO171" s="215">
        <f t="shared" si="154"/>
        <v>1768008342.8571429</v>
      </c>
      <c r="BP171" s="215">
        <f t="shared" si="155"/>
        <v>5142857142.8571434</v>
      </c>
      <c r="BQ171" s="215">
        <v>396000</v>
      </c>
      <c r="BR171" s="215">
        <f t="shared" si="135"/>
        <v>8839285714.2857151</v>
      </c>
      <c r="BS171" s="215">
        <f t="shared" si="156"/>
        <v>79200</v>
      </c>
      <c r="BT171" s="215">
        <f t="shared" si="136"/>
        <v>1767857142.8571429</v>
      </c>
      <c r="BU171" s="215">
        <v>360000</v>
      </c>
      <c r="BV171" s="215">
        <f t="shared" si="137"/>
        <v>8035714285.7142859</v>
      </c>
      <c r="BW171" s="215">
        <f t="shared" si="157"/>
        <v>72000</v>
      </c>
      <c r="BX171" s="215">
        <f t="shared" si="138"/>
        <v>1607142857.1428573</v>
      </c>
      <c r="BY171" s="215">
        <v>252000.00000000003</v>
      </c>
      <c r="BZ171" s="215">
        <f t="shared" si="139"/>
        <v>5625000000.000001</v>
      </c>
      <c r="CA171" s="215">
        <f t="shared" si="158"/>
        <v>50400.000000000007</v>
      </c>
      <c r="CB171" s="215">
        <f t="shared" si="140"/>
        <v>1125000000.0000002</v>
      </c>
      <c r="CC171" s="215">
        <f t="shared" si="159"/>
        <v>1008000</v>
      </c>
      <c r="CD171" s="215">
        <f t="shared" si="159"/>
        <v>22500000000</v>
      </c>
      <c r="CE171" s="219">
        <f t="shared" si="159"/>
        <v>201600</v>
      </c>
      <c r="CF171" s="219">
        <f t="shared" si="159"/>
        <v>4500000000</v>
      </c>
      <c r="CG171" s="241">
        <f t="shared" si="160"/>
        <v>720000</v>
      </c>
      <c r="CH171" s="241">
        <f t="shared" si="160"/>
        <v>16071428571.428572</v>
      </c>
      <c r="CI171" s="241">
        <f t="shared" si="161"/>
        <v>0</v>
      </c>
      <c r="CJ171" s="241"/>
      <c r="CK171" s="241"/>
      <c r="CL171" s="241"/>
      <c r="CM171" s="241"/>
    </row>
    <row r="172" spans="1:91" ht="18" x14ac:dyDescent="0.35">
      <c r="A172" s="20" t="s">
        <v>8</v>
      </c>
      <c r="B172" s="20" t="s">
        <v>510</v>
      </c>
      <c r="C172" s="5" t="s">
        <v>365</v>
      </c>
      <c r="D172" s="6" t="s">
        <v>511</v>
      </c>
      <c r="E172" s="6">
        <v>12</v>
      </c>
      <c r="F172" s="6">
        <v>20</v>
      </c>
      <c r="G172" s="7">
        <v>491110</v>
      </c>
      <c r="H172" s="8">
        <f t="shared" si="141"/>
        <v>24555.5</v>
      </c>
      <c r="I172" s="12">
        <f t="shared" si="163"/>
        <v>2000</v>
      </c>
      <c r="J172" s="13">
        <f t="shared" si="164"/>
        <v>24000</v>
      </c>
      <c r="K172" s="14">
        <v>480000</v>
      </c>
      <c r="L172" s="14">
        <f t="shared" si="165"/>
        <v>11786640000</v>
      </c>
      <c r="M172" s="218">
        <f t="shared" si="112"/>
        <v>2000</v>
      </c>
      <c r="N172" s="218">
        <f t="shared" si="112"/>
        <v>24000</v>
      </c>
      <c r="O172" s="235">
        <v>480000</v>
      </c>
      <c r="P172" s="17">
        <f t="shared" si="113"/>
        <v>11786640000</v>
      </c>
      <c r="Q172" s="237">
        <v>0.3</v>
      </c>
      <c r="R172" s="8">
        <f t="shared" si="114"/>
        <v>144000</v>
      </c>
      <c r="S172" s="212">
        <f t="shared" si="115"/>
        <v>624000</v>
      </c>
      <c r="T172" s="212">
        <f t="shared" si="116"/>
        <v>15322632000</v>
      </c>
      <c r="U172" s="215">
        <v>24000</v>
      </c>
      <c r="V172" s="215">
        <f t="shared" si="117"/>
        <v>589332000</v>
      </c>
      <c r="W172" s="215">
        <f t="shared" si="142"/>
        <v>7200</v>
      </c>
      <c r="X172" s="215">
        <f t="shared" si="118"/>
        <v>176799600</v>
      </c>
      <c r="Y172" s="221">
        <v>33600</v>
      </c>
      <c r="Z172" s="221">
        <f t="shared" si="119"/>
        <v>825064800</v>
      </c>
      <c r="AA172" s="221">
        <f t="shared" si="143"/>
        <v>10080</v>
      </c>
      <c r="AB172" s="221">
        <f t="shared" si="120"/>
        <v>247519440</v>
      </c>
      <c r="AC172" s="215">
        <v>33600</v>
      </c>
      <c r="AD172" s="215">
        <f t="shared" si="121"/>
        <v>825064800</v>
      </c>
      <c r="AE172" s="215">
        <f t="shared" si="144"/>
        <v>10080</v>
      </c>
      <c r="AF172" s="215">
        <f t="shared" si="122"/>
        <v>247519440</v>
      </c>
      <c r="AG172" s="215">
        <f t="shared" si="145"/>
        <v>91200</v>
      </c>
      <c r="AH172" s="215">
        <f t="shared" si="145"/>
        <v>2239461600</v>
      </c>
      <c r="AI172" s="215">
        <f t="shared" si="145"/>
        <v>27360</v>
      </c>
      <c r="AJ172" s="215">
        <f t="shared" si="145"/>
        <v>671838480</v>
      </c>
      <c r="AK172" s="214">
        <v>33600</v>
      </c>
      <c r="AL172" s="215">
        <f t="shared" si="123"/>
        <v>825064800</v>
      </c>
      <c r="AM172" s="215">
        <f t="shared" si="146"/>
        <v>10080</v>
      </c>
      <c r="AN172" s="215">
        <f t="shared" si="124"/>
        <v>247519440</v>
      </c>
      <c r="AO172" s="215">
        <v>38400</v>
      </c>
      <c r="AP172" s="215">
        <f t="shared" si="125"/>
        <v>942931200</v>
      </c>
      <c r="AQ172" s="215">
        <f t="shared" si="147"/>
        <v>11520</v>
      </c>
      <c r="AR172" s="215">
        <f t="shared" si="126"/>
        <v>282879360</v>
      </c>
      <c r="AS172" s="215">
        <v>28800</v>
      </c>
      <c r="AT172" s="215">
        <f t="shared" si="127"/>
        <v>707198400</v>
      </c>
      <c r="AU172" s="215">
        <f t="shared" si="148"/>
        <v>8640</v>
      </c>
      <c r="AV172" s="215">
        <f t="shared" si="128"/>
        <v>212159520</v>
      </c>
      <c r="AW172" s="215">
        <f t="shared" si="149"/>
        <v>100800</v>
      </c>
      <c r="AX172" s="215">
        <f t="shared" si="149"/>
        <v>2475194400</v>
      </c>
      <c r="AY172" s="215">
        <f t="shared" si="149"/>
        <v>30240</v>
      </c>
      <c r="AZ172" s="215">
        <f t="shared" si="149"/>
        <v>742558320</v>
      </c>
      <c r="BA172" s="215">
        <v>52800</v>
      </c>
      <c r="BB172" s="215">
        <f t="shared" si="129"/>
        <v>1296530400</v>
      </c>
      <c r="BC172" s="215">
        <f t="shared" si="150"/>
        <v>15840</v>
      </c>
      <c r="BD172" s="215">
        <f t="shared" si="130"/>
        <v>388959120</v>
      </c>
      <c r="BE172" s="214">
        <v>52800</v>
      </c>
      <c r="BF172" s="215">
        <f t="shared" si="131"/>
        <v>1296530400</v>
      </c>
      <c r="BG172" s="215">
        <f t="shared" si="151"/>
        <v>15840</v>
      </c>
      <c r="BH172" s="215">
        <f t="shared" si="132"/>
        <v>388959120</v>
      </c>
      <c r="BI172" s="215">
        <v>48000</v>
      </c>
      <c r="BJ172" s="215">
        <f t="shared" si="133"/>
        <v>1178664000</v>
      </c>
      <c r="BK172" s="215">
        <f t="shared" si="152"/>
        <v>14400</v>
      </c>
      <c r="BL172" s="215">
        <f t="shared" si="134"/>
        <v>353599200</v>
      </c>
      <c r="BM172" s="215">
        <f t="shared" si="153"/>
        <v>153600</v>
      </c>
      <c r="BN172" s="215">
        <f t="shared" si="153"/>
        <v>3771724800</v>
      </c>
      <c r="BO172" s="215">
        <f t="shared" si="154"/>
        <v>388989360</v>
      </c>
      <c r="BP172" s="215">
        <f t="shared" si="155"/>
        <v>1131517440</v>
      </c>
      <c r="BQ172" s="215">
        <v>52800</v>
      </c>
      <c r="BR172" s="215">
        <f t="shared" si="135"/>
        <v>1296530400</v>
      </c>
      <c r="BS172" s="215">
        <f t="shared" si="156"/>
        <v>15840</v>
      </c>
      <c r="BT172" s="215">
        <f t="shared" si="136"/>
        <v>388959120</v>
      </c>
      <c r="BU172" s="215">
        <v>48000</v>
      </c>
      <c r="BV172" s="215">
        <f t="shared" si="137"/>
        <v>1178664000</v>
      </c>
      <c r="BW172" s="215">
        <f t="shared" si="157"/>
        <v>14400</v>
      </c>
      <c r="BX172" s="215">
        <f t="shared" si="138"/>
        <v>353599200</v>
      </c>
      <c r="BY172" s="215">
        <v>33600</v>
      </c>
      <c r="BZ172" s="215">
        <f t="shared" si="139"/>
        <v>825064800</v>
      </c>
      <c r="CA172" s="215">
        <f t="shared" si="158"/>
        <v>10080</v>
      </c>
      <c r="CB172" s="215">
        <f t="shared" si="140"/>
        <v>247519440</v>
      </c>
      <c r="CC172" s="215">
        <f t="shared" si="159"/>
        <v>134400</v>
      </c>
      <c r="CD172" s="215">
        <f t="shared" si="159"/>
        <v>3300259200</v>
      </c>
      <c r="CE172" s="219">
        <f t="shared" si="159"/>
        <v>40320</v>
      </c>
      <c r="CF172" s="219">
        <f t="shared" si="159"/>
        <v>990077760</v>
      </c>
      <c r="CG172" s="241">
        <f t="shared" si="160"/>
        <v>144000</v>
      </c>
      <c r="CH172" s="241">
        <f t="shared" si="160"/>
        <v>3535992000</v>
      </c>
      <c r="CI172" s="241">
        <f t="shared" si="161"/>
        <v>0</v>
      </c>
      <c r="CJ172" s="241"/>
      <c r="CK172" s="241"/>
      <c r="CL172" s="241"/>
      <c r="CM172" s="241"/>
    </row>
    <row r="173" spans="1:91" ht="18" x14ac:dyDescent="0.35">
      <c r="A173" s="20" t="s">
        <v>8</v>
      </c>
      <c r="B173" s="20" t="s">
        <v>521</v>
      </c>
      <c r="C173" s="5" t="s">
        <v>368</v>
      </c>
      <c r="D173" s="6" t="s">
        <v>451</v>
      </c>
      <c r="E173" s="130">
        <v>9</v>
      </c>
      <c r="F173" s="6">
        <v>20</v>
      </c>
      <c r="G173" s="7">
        <v>798054</v>
      </c>
      <c r="H173" s="8">
        <f t="shared" si="141"/>
        <v>39902.699999999997</v>
      </c>
      <c r="I173" s="12">
        <f t="shared" si="163"/>
        <v>266.66666666666669</v>
      </c>
      <c r="J173" s="13">
        <f t="shared" si="164"/>
        <v>2400</v>
      </c>
      <c r="K173" s="14">
        <v>48000</v>
      </c>
      <c r="L173" s="14">
        <f t="shared" si="165"/>
        <v>1915329599.9999998</v>
      </c>
      <c r="M173" s="218">
        <f t="shared" si="112"/>
        <v>2666.6666666666665</v>
      </c>
      <c r="N173" s="218">
        <f t="shared" si="112"/>
        <v>24000</v>
      </c>
      <c r="O173" s="230">
        <v>480000</v>
      </c>
      <c r="P173" s="17">
        <f t="shared" si="113"/>
        <v>19153296000</v>
      </c>
      <c r="Q173" s="237">
        <v>0.3</v>
      </c>
      <c r="R173" s="8">
        <f t="shared" si="114"/>
        <v>144000</v>
      </c>
      <c r="S173" s="212">
        <f t="shared" si="115"/>
        <v>624000</v>
      </c>
      <c r="T173" s="212">
        <f t="shared" si="116"/>
        <v>24899284800</v>
      </c>
      <c r="U173" s="215"/>
      <c r="V173" s="215">
        <f t="shared" si="117"/>
        <v>0</v>
      </c>
      <c r="W173" s="215">
        <f t="shared" si="142"/>
        <v>0</v>
      </c>
      <c r="X173" s="215">
        <f t="shared" si="118"/>
        <v>0</v>
      </c>
      <c r="Y173" s="221"/>
      <c r="Z173" s="221">
        <f t="shared" si="119"/>
        <v>0</v>
      </c>
      <c r="AA173" s="221">
        <f t="shared" si="143"/>
        <v>0</v>
      </c>
      <c r="AB173" s="221">
        <f t="shared" si="120"/>
        <v>0</v>
      </c>
      <c r="AC173" s="215">
        <v>38400</v>
      </c>
      <c r="AD173" s="215">
        <f t="shared" si="121"/>
        <v>1532263680</v>
      </c>
      <c r="AE173" s="215">
        <f t="shared" si="144"/>
        <v>11520</v>
      </c>
      <c r="AF173" s="215">
        <f t="shared" si="122"/>
        <v>459679103.99999994</v>
      </c>
      <c r="AG173" s="215">
        <f t="shared" si="145"/>
        <v>38400</v>
      </c>
      <c r="AH173" s="215">
        <f t="shared" si="145"/>
        <v>1532263680</v>
      </c>
      <c r="AI173" s="215">
        <f t="shared" si="145"/>
        <v>11520</v>
      </c>
      <c r="AJ173" s="215">
        <f t="shared" si="145"/>
        <v>459679103.99999994</v>
      </c>
      <c r="AK173" s="214">
        <v>48000</v>
      </c>
      <c r="AL173" s="215">
        <f t="shared" si="123"/>
        <v>1915329599.9999998</v>
      </c>
      <c r="AM173" s="215">
        <f t="shared" si="146"/>
        <v>14400</v>
      </c>
      <c r="AN173" s="215">
        <f t="shared" si="124"/>
        <v>574598880</v>
      </c>
      <c r="AO173" s="215">
        <v>52800</v>
      </c>
      <c r="AP173" s="215">
        <f t="shared" si="125"/>
        <v>2106862559.9999998</v>
      </c>
      <c r="AQ173" s="215">
        <f t="shared" si="147"/>
        <v>15840</v>
      </c>
      <c r="AR173" s="215">
        <f t="shared" si="126"/>
        <v>632058768</v>
      </c>
      <c r="AS173" s="215">
        <v>48000</v>
      </c>
      <c r="AT173" s="215">
        <f t="shared" si="127"/>
        <v>1915329599.9999998</v>
      </c>
      <c r="AU173" s="215">
        <f t="shared" si="148"/>
        <v>14400</v>
      </c>
      <c r="AV173" s="215">
        <f t="shared" si="128"/>
        <v>574598880</v>
      </c>
      <c r="AW173" s="215">
        <f t="shared" si="149"/>
        <v>148800</v>
      </c>
      <c r="AX173" s="215">
        <f t="shared" si="149"/>
        <v>5937521759.999999</v>
      </c>
      <c r="AY173" s="215">
        <f t="shared" si="149"/>
        <v>44640</v>
      </c>
      <c r="AZ173" s="215">
        <f t="shared" si="149"/>
        <v>1781256528</v>
      </c>
      <c r="BA173" s="215">
        <v>52800</v>
      </c>
      <c r="BB173" s="215">
        <f t="shared" si="129"/>
        <v>2106862559.9999998</v>
      </c>
      <c r="BC173" s="215">
        <f t="shared" si="150"/>
        <v>15840</v>
      </c>
      <c r="BD173" s="215">
        <f t="shared" si="130"/>
        <v>632058768</v>
      </c>
      <c r="BE173" s="214">
        <v>52800</v>
      </c>
      <c r="BF173" s="215">
        <f t="shared" si="131"/>
        <v>2106862559.9999998</v>
      </c>
      <c r="BG173" s="215">
        <f t="shared" si="151"/>
        <v>15840</v>
      </c>
      <c r="BH173" s="215">
        <f t="shared" si="132"/>
        <v>632058768</v>
      </c>
      <c r="BI173" s="215">
        <v>52800</v>
      </c>
      <c r="BJ173" s="215">
        <f t="shared" si="133"/>
        <v>2106862559.9999998</v>
      </c>
      <c r="BK173" s="215">
        <f t="shared" si="152"/>
        <v>15840</v>
      </c>
      <c r="BL173" s="215">
        <f t="shared" si="134"/>
        <v>632058768</v>
      </c>
      <c r="BM173" s="215">
        <f t="shared" si="153"/>
        <v>158400</v>
      </c>
      <c r="BN173" s="215">
        <f t="shared" si="153"/>
        <v>6320587679.999999</v>
      </c>
      <c r="BO173" s="215">
        <f t="shared" si="154"/>
        <v>632090448</v>
      </c>
      <c r="BP173" s="215">
        <f t="shared" si="155"/>
        <v>1896176304</v>
      </c>
      <c r="BQ173" s="215">
        <v>52800</v>
      </c>
      <c r="BR173" s="215">
        <f t="shared" si="135"/>
        <v>2106862559.9999998</v>
      </c>
      <c r="BS173" s="215">
        <f t="shared" si="156"/>
        <v>15840</v>
      </c>
      <c r="BT173" s="215">
        <f t="shared" si="136"/>
        <v>632058768</v>
      </c>
      <c r="BU173" s="215">
        <v>48000</v>
      </c>
      <c r="BV173" s="215">
        <f t="shared" si="137"/>
        <v>1915329599.9999998</v>
      </c>
      <c r="BW173" s="215">
        <f t="shared" si="157"/>
        <v>14400</v>
      </c>
      <c r="BX173" s="215">
        <f t="shared" si="138"/>
        <v>574598880</v>
      </c>
      <c r="BY173" s="215">
        <v>33600</v>
      </c>
      <c r="BZ173" s="215">
        <f t="shared" si="139"/>
        <v>1340730720</v>
      </c>
      <c r="CA173" s="215">
        <f t="shared" si="158"/>
        <v>10080</v>
      </c>
      <c r="CB173" s="215">
        <f t="shared" si="140"/>
        <v>402219216</v>
      </c>
      <c r="CC173" s="215">
        <f t="shared" si="159"/>
        <v>134400</v>
      </c>
      <c r="CD173" s="215">
        <f t="shared" si="159"/>
        <v>5362922880</v>
      </c>
      <c r="CE173" s="219">
        <f t="shared" si="159"/>
        <v>40320</v>
      </c>
      <c r="CF173" s="219">
        <f t="shared" si="159"/>
        <v>1608876864</v>
      </c>
      <c r="CG173" s="241">
        <f t="shared" si="160"/>
        <v>144000</v>
      </c>
      <c r="CH173" s="241">
        <f t="shared" si="160"/>
        <v>5745988800</v>
      </c>
      <c r="CI173" s="241">
        <f t="shared" si="161"/>
        <v>0</v>
      </c>
      <c r="CJ173" s="241"/>
      <c r="CK173" s="241"/>
      <c r="CL173" s="241"/>
      <c r="CM173" s="241"/>
    </row>
    <row r="174" spans="1:91" ht="18" x14ac:dyDescent="0.35">
      <c r="A174" s="43" t="s">
        <v>459</v>
      </c>
      <c r="B174" s="20"/>
      <c r="C174" s="5" t="s">
        <v>550</v>
      </c>
      <c r="D174" s="6"/>
      <c r="E174" s="130">
        <v>9</v>
      </c>
      <c r="F174" s="6">
        <v>20</v>
      </c>
      <c r="G174" s="7"/>
      <c r="H174" s="8">
        <f t="shared" si="141"/>
        <v>0</v>
      </c>
      <c r="I174" s="12"/>
      <c r="J174" s="13"/>
      <c r="K174" s="14"/>
      <c r="L174" s="14"/>
      <c r="M174" s="218">
        <f t="shared" si="112"/>
        <v>2000</v>
      </c>
      <c r="N174" s="218">
        <f t="shared" si="112"/>
        <v>18000</v>
      </c>
      <c r="O174" s="230">
        <v>360000</v>
      </c>
      <c r="P174" s="17">
        <f t="shared" si="113"/>
        <v>0</v>
      </c>
      <c r="Q174" s="237">
        <v>0.3</v>
      </c>
      <c r="R174" s="8">
        <f t="shared" si="114"/>
        <v>108000</v>
      </c>
      <c r="S174" s="212">
        <f t="shared" si="115"/>
        <v>468000</v>
      </c>
      <c r="T174" s="212">
        <f t="shared" si="116"/>
        <v>0</v>
      </c>
      <c r="U174" s="215"/>
      <c r="V174" s="215">
        <f t="shared" si="117"/>
        <v>0</v>
      </c>
      <c r="W174" s="215">
        <f t="shared" si="142"/>
        <v>0</v>
      </c>
      <c r="X174" s="215">
        <f t="shared" si="118"/>
        <v>0</v>
      </c>
      <c r="Y174" s="221"/>
      <c r="Z174" s="221">
        <f t="shared" si="119"/>
        <v>0</v>
      </c>
      <c r="AA174" s="221">
        <f t="shared" si="143"/>
        <v>0</v>
      </c>
      <c r="AB174" s="221">
        <f t="shared" si="120"/>
        <v>0</v>
      </c>
      <c r="AC174" s="215">
        <v>28800</v>
      </c>
      <c r="AD174" s="215">
        <f t="shared" si="121"/>
        <v>0</v>
      </c>
      <c r="AE174" s="215">
        <f t="shared" si="144"/>
        <v>8640</v>
      </c>
      <c r="AF174" s="215">
        <f t="shared" si="122"/>
        <v>0</v>
      </c>
      <c r="AG174" s="215">
        <f t="shared" si="145"/>
        <v>28800</v>
      </c>
      <c r="AH174" s="215">
        <f t="shared" si="145"/>
        <v>0</v>
      </c>
      <c r="AI174" s="215">
        <f t="shared" si="145"/>
        <v>8640</v>
      </c>
      <c r="AJ174" s="215">
        <f t="shared" si="145"/>
        <v>0</v>
      </c>
      <c r="AK174" s="214">
        <v>36000</v>
      </c>
      <c r="AL174" s="215">
        <f t="shared" si="123"/>
        <v>0</v>
      </c>
      <c r="AM174" s="215">
        <f t="shared" si="146"/>
        <v>10800</v>
      </c>
      <c r="AN174" s="215">
        <f t="shared" si="124"/>
        <v>0</v>
      </c>
      <c r="AO174" s="215">
        <v>39600</v>
      </c>
      <c r="AP174" s="215">
        <f t="shared" si="125"/>
        <v>0</v>
      </c>
      <c r="AQ174" s="215">
        <f t="shared" si="147"/>
        <v>11880</v>
      </c>
      <c r="AR174" s="215">
        <f t="shared" si="126"/>
        <v>0</v>
      </c>
      <c r="AS174" s="215">
        <v>36000</v>
      </c>
      <c r="AT174" s="215">
        <f t="shared" si="127"/>
        <v>0</v>
      </c>
      <c r="AU174" s="215">
        <f t="shared" si="148"/>
        <v>10800</v>
      </c>
      <c r="AV174" s="215">
        <f t="shared" si="128"/>
        <v>0</v>
      </c>
      <c r="AW174" s="215">
        <f t="shared" si="149"/>
        <v>111600</v>
      </c>
      <c r="AX174" s="215">
        <f t="shared" si="149"/>
        <v>0</v>
      </c>
      <c r="AY174" s="215">
        <f t="shared" si="149"/>
        <v>33480</v>
      </c>
      <c r="AZ174" s="215">
        <f t="shared" si="149"/>
        <v>0</v>
      </c>
      <c r="BA174" s="215">
        <v>39600</v>
      </c>
      <c r="BB174" s="215">
        <f t="shared" si="129"/>
        <v>0</v>
      </c>
      <c r="BC174" s="215">
        <f t="shared" si="150"/>
        <v>11880</v>
      </c>
      <c r="BD174" s="215">
        <f t="shared" si="130"/>
        <v>0</v>
      </c>
      <c r="BE174" s="214">
        <v>39600</v>
      </c>
      <c r="BF174" s="215">
        <f t="shared" si="131"/>
        <v>0</v>
      </c>
      <c r="BG174" s="215">
        <f t="shared" si="151"/>
        <v>11880</v>
      </c>
      <c r="BH174" s="215">
        <f t="shared" si="132"/>
        <v>0</v>
      </c>
      <c r="BI174" s="215">
        <v>39600</v>
      </c>
      <c r="BJ174" s="215">
        <f t="shared" si="133"/>
        <v>0</v>
      </c>
      <c r="BK174" s="215">
        <f t="shared" si="152"/>
        <v>11880</v>
      </c>
      <c r="BL174" s="215">
        <f t="shared" si="134"/>
        <v>0</v>
      </c>
      <c r="BM174" s="215">
        <f t="shared" si="153"/>
        <v>118800</v>
      </c>
      <c r="BN174" s="215">
        <f t="shared" si="153"/>
        <v>0</v>
      </c>
      <c r="BO174" s="215">
        <f t="shared" si="154"/>
        <v>23760</v>
      </c>
      <c r="BP174" s="215">
        <f t="shared" si="155"/>
        <v>0</v>
      </c>
      <c r="BQ174" s="215">
        <v>39600</v>
      </c>
      <c r="BR174" s="215">
        <f t="shared" si="135"/>
        <v>0</v>
      </c>
      <c r="BS174" s="215">
        <f t="shared" si="156"/>
        <v>11880</v>
      </c>
      <c r="BT174" s="215">
        <f t="shared" si="136"/>
        <v>0</v>
      </c>
      <c r="BU174" s="215">
        <v>36000</v>
      </c>
      <c r="BV174" s="215">
        <f t="shared" si="137"/>
        <v>0</v>
      </c>
      <c r="BW174" s="215">
        <f t="shared" si="157"/>
        <v>10800</v>
      </c>
      <c r="BX174" s="215">
        <f t="shared" si="138"/>
        <v>0</v>
      </c>
      <c r="BY174" s="215">
        <v>25200.000000000004</v>
      </c>
      <c r="BZ174" s="215">
        <f t="shared" si="139"/>
        <v>0</v>
      </c>
      <c r="CA174" s="215">
        <f t="shared" si="158"/>
        <v>7560.0000000000009</v>
      </c>
      <c r="CB174" s="215">
        <f t="shared" si="140"/>
        <v>0</v>
      </c>
      <c r="CC174" s="215">
        <f t="shared" si="159"/>
        <v>100800</v>
      </c>
      <c r="CD174" s="215">
        <f t="shared" si="159"/>
        <v>0</v>
      </c>
      <c r="CE174" s="219">
        <f t="shared" si="159"/>
        <v>30240</v>
      </c>
      <c r="CF174" s="219">
        <f t="shared" si="159"/>
        <v>0</v>
      </c>
      <c r="CG174" s="241">
        <f t="shared" si="160"/>
        <v>108000</v>
      </c>
      <c r="CH174" s="241">
        <f t="shared" si="160"/>
        <v>0</v>
      </c>
      <c r="CI174" s="241">
        <f t="shared" si="161"/>
        <v>0</v>
      </c>
      <c r="CJ174" s="241"/>
      <c r="CK174" s="241"/>
      <c r="CL174" s="241"/>
      <c r="CM174" s="241"/>
    </row>
    <row r="175" spans="1:91" ht="18" x14ac:dyDescent="0.35">
      <c r="A175" s="20" t="s">
        <v>8</v>
      </c>
      <c r="B175" s="20"/>
      <c r="C175" s="5" t="s">
        <v>561</v>
      </c>
      <c r="D175" s="6" t="s">
        <v>671</v>
      </c>
      <c r="E175" s="130">
        <v>9</v>
      </c>
      <c r="F175" s="6">
        <v>30</v>
      </c>
      <c r="G175" s="7"/>
      <c r="H175" s="8">
        <f t="shared" si="141"/>
        <v>0</v>
      </c>
      <c r="I175" s="12"/>
      <c r="J175" s="13"/>
      <c r="K175" s="14"/>
      <c r="L175" s="14"/>
      <c r="M175" s="218">
        <f t="shared" si="112"/>
        <v>5000</v>
      </c>
      <c r="N175" s="218">
        <f t="shared" si="112"/>
        <v>45000</v>
      </c>
      <c r="O175" s="230">
        <v>1350000</v>
      </c>
      <c r="P175" s="17">
        <f t="shared" si="113"/>
        <v>0</v>
      </c>
      <c r="Q175" s="237">
        <v>0.5</v>
      </c>
      <c r="R175" s="8">
        <f t="shared" si="114"/>
        <v>675000</v>
      </c>
      <c r="S175" s="212">
        <f t="shared" si="115"/>
        <v>2025000</v>
      </c>
      <c r="T175" s="212">
        <f t="shared" si="116"/>
        <v>0</v>
      </c>
      <c r="U175" s="215"/>
      <c r="V175" s="215">
        <f t="shared" si="117"/>
        <v>0</v>
      </c>
      <c r="W175" s="215">
        <f t="shared" si="142"/>
        <v>0</v>
      </c>
      <c r="X175" s="215">
        <f t="shared" si="118"/>
        <v>0</v>
      </c>
      <c r="Y175" s="221"/>
      <c r="Z175" s="221">
        <f t="shared" si="119"/>
        <v>0</v>
      </c>
      <c r="AA175" s="221">
        <f t="shared" si="143"/>
        <v>0</v>
      </c>
      <c r="AB175" s="221">
        <f t="shared" si="120"/>
        <v>0</v>
      </c>
      <c r="AC175" s="215">
        <v>108000</v>
      </c>
      <c r="AD175" s="215">
        <f t="shared" si="121"/>
        <v>0</v>
      </c>
      <c r="AE175" s="215">
        <f t="shared" si="144"/>
        <v>54000</v>
      </c>
      <c r="AF175" s="215">
        <f t="shared" si="122"/>
        <v>0</v>
      </c>
      <c r="AG175" s="215">
        <f t="shared" si="145"/>
        <v>108000</v>
      </c>
      <c r="AH175" s="215">
        <f t="shared" si="145"/>
        <v>0</v>
      </c>
      <c r="AI175" s="215">
        <f t="shared" si="145"/>
        <v>54000</v>
      </c>
      <c r="AJ175" s="215">
        <f t="shared" si="145"/>
        <v>0</v>
      </c>
      <c r="AK175" s="214">
        <v>135000</v>
      </c>
      <c r="AL175" s="215">
        <f t="shared" si="123"/>
        <v>0</v>
      </c>
      <c r="AM175" s="215">
        <f t="shared" si="146"/>
        <v>67500</v>
      </c>
      <c r="AN175" s="215">
        <f t="shared" si="124"/>
        <v>0</v>
      </c>
      <c r="AO175" s="215">
        <v>148500</v>
      </c>
      <c r="AP175" s="215">
        <f t="shared" si="125"/>
        <v>0</v>
      </c>
      <c r="AQ175" s="215">
        <f t="shared" si="147"/>
        <v>74250</v>
      </c>
      <c r="AR175" s="215">
        <f t="shared" si="126"/>
        <v>0</v>
      </c>
      <c r="AS175" s="215">
        <v>135000</v>
      </c>
      <c r="AT175" s="215">
        <f t="shared" si="127"/>
        <v>0</v>
      </c>
      <c r="AU175" s="215">
        <f t="shared" si="148"/>
        <v>67500</v>
      </c>
      <c r="AV175" s="215">
        <f t="shared" si="128"/>
        <v>0</v>
      </c>
      <c r="AW175" s="215">
        <f t="shared" si="149"/>
        <v>418500</v>
      </c>
      <c r="AX175" s="215">
        <f t="shared" si="149"/>
        <v>0</v>
      </c>
      <c r="AY175" s="215">
        <f t="shared" si="149"/>
        <v>209250</v>
      </c>
      <c r="AZ175" s="215">
        <f t="shared" si="149"/>
        <v>0</v>
      </c>
      <c r="BA175" s="215">
        <v>148500</v>
      </c>
      <c r="BB175" s="215">
        <f t="shared" si="129"/>
        <v>0</v>
      </c>
      <c r="BC175" s="215">
        <f t="shared" si="150"/>
        <v>74250</v>
      </c>
      <c r="BD175" s="215">
        <f t="shared" si="130"/>
        <v>0</v>
      </c>
      <c r="BE175" s="214">
        <v>148500</v>
      </c>
      <c r="BF175" s="215">
        <f t="shared" si="131"/>
        <v>0</v>
      </c>
      <c r="BG175" s="215">
        <f t="shared" si="151"/>
        <v>74250</v>
      </c>
      <c r="BH175" s="215">
        <f t="shared" si="132"/>
        <v>0</v>
      </c>
      <c r="BI175" s="215">
        <v>148500</v>
      </c>
      <c r="BJ175" s="215">
        <f t="shared" si="133"/>
        <v>0</v>
      </c>
      <c r="BK175" s="215">
        <f t="shared" si="152"/>
        <v>74250</v>
      </c>
      <c r="BL175" s="215">
        <f t="shared" si="134"/>
        <v>0</v>
      </c>
      <c r="BM175" s="215">
        <f t="shared" si="153"/>
        <v>445500</v>
      </c>
      <c r="BN175" s="215">
        <f t="shared" si="153"/>
        <v>0</v>
      </c>
      <c r="BO175" s="215">
        <f t="shared" si="154"/>
        <v>148500</v>
      </c>
      <c r="BP175" s="215">
        <f t="shared" si="155"/>
        <v>0</v>
      </c>
      <c r="BQ175" s="215">
        <v>148500</v>
      </c>
      <c r="BR175" s="215">
        <f t="shared" si="135"/>
        <v>0</v>
      </c>
      <c r="BS175" s="215">
        <f t="shared" si="156"/>
        <v>74250</v>
      </c>
      <c r="BT175" s="215">
        <f t="shared" si="136"/>
        <v>0</v>
      </c>
      <c r="BU175" s="215">
        <v>135000</v>
      </c>
      <c r="BV175" s="215">
        <f t="shared" si="137"/>
        <v>0</v>
      </c>
      <c r="BW175" s="215">
        <f t="shared" si="157"/>
        <v>67500</v>
      </c>
      <c r="BX175" s="215">
        <f t="shared" si="138"/>
        <v>0</v>
      </c>
      <c r="BY175" s="215">
        <v>94500.000000000015</v>
      </c>
      <c r="BZ175" s="215">
        <f t="shared" si="139"/>
        <v>0</v>
      </c>
      <c r="CA175" s="215">
        <f t="shared" si="158"/>
        <v>47250.000000000007</v>
      </c>
      <c r="CB175" s="215">
        <f t="shared" si="140"/>
        <v>0</v>
      </c>
      <c r="CC175" s="215">
        <f t="shared" si="159"/>
        <v>378000</v>
      </c>
      <c r="CD175" s="215">
        <f t="shared" si="159"/>
        <v>0</v>
      </c>
      <c r="CE175" s="219">
        <f t="shared" si="159"/>
        <v>189000</v>
      </c>
      <c r="CF175" s="219">
        <f t="shared" si="159"/>
        <v>0</v>
      </c>
      <c r="CG175" s="241">
        <f t="shared" si="160"/>
        <v>675000</v>
      </c>
      <c r="CH175" s="241">
        <f t="shared" si="160"/>
        <v>0</v>
      </c>
      <c r="CI175" s="241">
        <f t="shared" si="161"/>
        <v>0</v>
      </c>
      <c r="CJ175" s="241"/>
      <c r="CK175" s="241"/>
      <c r="CL175" s="241"/>
      <c r="CM175" s="241"/>
    </row>
    <row r="176" spans="1:91" ht="18" x14ac:dyDescent="0.35">
      <c r="A176" s="20" t="s">
        <v>11</v>
      </c>
      <c r="B176" s="20">
        <v>13070209</v>
      </c>
      <c r="C176" s="5" t="s">
        <v>281</v>
      </c>
      <c r="D176" s="6" t="s">
        <v>559</v>
      </c>
      <c r="E176" s="6">
        <v>12</v>
      </c>
      <c r="F176" s="6">
        <v>1</v>
      </c>
      <c r="G176" s="7">
        <v>144000</v>
      </c>
      <c r="H176" s="8">
        <f t="shared" si="141"/>
        <v>144000</v>
      </c>
      <c r="I176" s="12">
        <f t="shared" ref="I176:I223" si="166">(K176/F176)/E176</f>
        <v>54000</v>
      </c>
      <c r="J176" s="13">
        <f t="shared" ref="J176:J223" si="167">K176/F176</f>
        <v>648000</v>
      </c>
      <c r="K176" s="14">
        <v>648000</v>
      </c>
      <c r="L176" s="14">
        <f t="shared" ref="L176:L223" si="168">K176*H176</f>
        <v>93312000000</v>
      </c>
      <c r="M176" s="218">
        <f t="shared" si="112"/>
        <v>20000</v>
      </c>
      <c r="N176" s="218">
        <f t="shared" si="112"/>
        <v>240000</v>
      </c>
      <c r="O176" s="230">
        <v>240000</v>
      </c>
      <c r="P176" s="17">
        <f t="shared" si="113"/>
        <v>34560000000</v>
      </c>
      <c r="Q176" s="237">
        <v>0.3</v>
      </c>
      <c r="R176" s="8">
        <f t="shared" si="114"/>
        <v>72000</v>
      </c>
      <c r="S176" s="212">
        <f t="shared" si="115"/>
        <v>312000</v>
      </c>
      <c r="T176" s="212">
        <f t="shared" si="116"/>
        <v>44928000000</v>
      </c>
      <c r="U176" s="215">
        <v>12000</v>
      </c>
      <c r="V176" s="215">
        <f t="shared" si="117"/>
        <v>1728000000</v>
      </c>
      <c r="W176" s="215">
        <f t="shared" si="142"/>
        <v>3600</v>
      </c>
      <c r="X176" s="215">
        <f t="shared" si="118"/>
        <v>518400000</v>
      </c>
      <c r="Y176" s="221">
        <v>16800</v>
      </c>
      <c r="Z176" s="221">
        <f t="shared" si="119"/>
        <v>2419200000</v>
      </c>
      <c r="AA176" s="221">
        <f t="shared" si="143"/>
        <v>5040</v>
      </c>
      <c r="AB176" s="221">
        <f t="shared" si="120"/>
        <v>725760000</v>
      </c>
      <c r="AC176" s="215">
        <v>16800</v>
      </c>
      <c r="AD176" s="215">
        <f t="shared" si="121"/>
        <v>2419200000</v>
      </c>
      <c r="AE176" s="215">
        <f t="shared" si="144"/>
        <v>5040</v>
      </c>
      <c r="AF176" s="215">
        <f t="shared" si="122"/>
        <v>725760000</v>
      </c>
      <c r="AG176" s="215">
        <f t="shared" si="145"/>
        <v>45600</v>
      </c>
      <c r="AH176" s="215">
        <f t="shared" si="145"/>
        <v>6566400000</v>
      </c>
      <c r="AI176" s="215">
        <f t="shared" si="145"/>
        <v>13680</v>
      </c>
      <c r="AJ176" s="215">
        <f t="shared" si="145"/>
        <v>1969920000</v>
      </c>
      <c r="AK176" s="214">
        <v>16800</v>
      </c>
      <c r="AL176" s="215">
        <f t="shared" si="123"/>
        <v>2419200000</v>
      </c>
      <c r="AM176" s="215">
        <f t="shared" si="146"/>
        <v>5040</v>
      </c>
      <c r="AN176" s="215">
        <f t="shared" si="124"/>
        <v>725760000</v>
      </c>
      <c r="AO176" s="215">
        <v>19200</v>
      </c>
      <c r="AP176" s="215">
        <f t="shared" si="125"/>
        <v>2764800000</v>
      </c>
      <c r="AQ176" s="215">
        <f t="shared" si="147"/>
        <v>5760</v>
      </c>
      <c r="AR176" s="215">
        <f t="shared" si="126"/>
        <v>829440000</v>
      </c>
      <c r="AS176" s="215">
        <v>14400</v>
      </c>
      <c r="AT176" s="215">
        <f t="shared" si="127"/>
        <v>2073600000</v>
      </c>
      <c r="AU176" s="215">
        <f t="shared" si="148"/>
        <v>4320</v>
      </c>
      <c r="AV176" s="215">
        <f t="shared" si="128"/>
        <v>622080000</v>
      </c>
      <c r="AW176" s="215">
        <f t="shared" si="149"/>
        <v>50400</v>
      </c>
      <c r="AX176" s="215">
        <f t="shared" si="149"/>
        <v>7257600000</v>
      </c>
      <c r="AY176" s="215">
        <f t="shared" si="149"/>
        <v>15120</v>
      </c>
      <c r="AZ176" s="215">
        <f t="shared" si="149"/>
        <v>2177280000</v>
      </c>
      <c r="BA176" s="215">
        <v>26400</v>
      </c>
      <c r="BB176" s="215">
        <f t="shared" si="129"/>
        <v>3801600000</v>
      </c>
      <c r="BC176" s="215">
        <f t="shared" si="150"/>
        <v>7920</v>
      </c>
      <c r="BD176" s="215">
        <f t="shared" si="130"/>
        <v>1140480000</v>
      </c>
      <c r="BE176" s="214">
        <v>26400</v>
      </c>
      <c r="BF176" s="215">
        <f t="shared" si="131"/>
        <v>3801600000</v>
      </c>
      <c r="BG176" s="215">
        <f t="shared" si="151"/>
        <v>7920</v>
      </c>
      <c r="BH176" s="215">
        <f t="shared" si="132"/>
        <v>1140480000</v>
      </c>
      <c r="BI176" s="215">
        <v>24000</v>
      </c>
      <c r="BJ176" s="215">
        <f t="shared" si="133"/>
        <v>3456000000</v>
      </c>
      <c r="BK176" s="215">
        <f t="shared" si="152"/>
        <v>7200</v>
      </c>
      <c r="BL176" s="215">
        <f t="shared" si="134"/>
        <v>1036800000</v>
      </c>
      <c r="BM176" s="215">
        <f t="shared" si="153"/>
        <v>76800</v>
      </c>
      <c r="BN176" s="215">
        <f t="shared" si="153"/>
        <v>11059200000</v>
      </c>
      <c r="BO176" s="215">
        <f t="shared" si="154"/>
        <v>1140495120</v>
      </c>
      <c r="BP176" s="215">
        <f t="shared" si="155"/>
        <v>3317760000</v>
      </c>
      <c r="BQ176" s="215">
        <v>26400</v>
      </c>
      <c r="BR176" s="215">
        <f t="shared" si="135"/>
        <v>3801600000</v>
      </c>
      <c r="BS176" s="215">
        <f t="shared" si="156"/>
        <v>7920</v>
      </c>
      <c r="BT176" s="215">
        <f t="shared" si="136"/>
        <v>1140480000</v>
      </c>
      <c r="BU176" s="215">
        <v>24000</v>
      </c>
      <c r="BV176" s="215">
        <f t="shared" si="137"/>
        <v>3456000000</v>
      </c>
      <c r="BW176" s="215">
        <f t="shared" si="157"/>
        <v>7200</v>
      </c>
      <c r="BX176" s="215">
        <f t="shared" si="138"/>
        <v>1036800000</v>
      </c>
      <c r="BY176" s="215">
        <v>16800</v>
      </c>
      <c r="BZ176" s="215">
        <f t="shared" si="139"/>
        <v>2419200000</v>
      </c>
      <c r="CA176" s="215">
        <f t="shared" si="158"/>
        <v>5040</v>
      </c>
      <c r="CB176" s="215">
        <f t="shared" si="140"/>
        <v>725760000</v>
      </c>
      <c r="CC176" s="215">
        <f t="shared" si="159"/>
        <v>67200</v>
      </c>
      <c r="CD176" s="215">
        <f t="shared" si="159"/>
        <v>9676800000</v>
      </c>
      <c r="CE176" s="219">
        <f t="shared" si="159"/>
        <v>20160</v>
      </c>
      <c r="CF176" s="219">
        <f t="shared" si="159"/>
        <v>2903040000</v>
      </c>
      <c r="CG176" s="241">
        <f t="shared" si="160"/>
        <v>72000</v>
      </c>
      <c r="CH176" s="241">
        <f t="shared" si="160"/>
        <v>10368000000</v>
      </c>
      <c r="CI176" s="241">
        <f t="shared" si="161"/>
        <v>0</v>
      </c>
      <c r="CJ176" s="241"/>
      <c r="CK176" s="241"/>
      <c r="CL176" s="241"/>
      <c r="CM176" s="241"/>
    </row>
    <row r="177" spans="1:91" ht="18" x14ac:dyDescent="0.35">
      <c r="A177" s="20" t="s">
        <v>11</v>
      </c>
      <c r="B177" s="20">
        <v>13070202</v>
      </c>
      <c r="C177" s="5" t="s">
        <v>283</v>
      </c>
      <c r="D177" s="6" t="s">
        <v>282</v>
      </c>
      <c r="E177" s="6">
        <v>12</v>
      </c>
      <c r="F177" s="6">
        <v>1</v>
      </c>
      <c r="G177" s="7">
        <v>140000</v>
      </c>
      <c r="H177" s="8">
        <f t="shared" si="141"/>
        <v>140000</v>
      </c>
      <c r="I177" s="12">
        <f t="shared" si="166"/>
        <v>25200</v>
      </c>
      <c r="J177" s="13">
        <f t="shared" si="167"/>
        <v>302400</v>
      </c>
      <c r="K177" s="14">
        <v>302400</v>
      </c>
      <c r="L177" s="14">
        <f t="shared" si="168"/>
        <v>42336000000</v>
      </c>
      <c r="M177" s="218">
        <f t="shared" si="112"/>
        <v>25200</v>
      </c>
      <c r="N177" s="218">
        <f t="shared" si="112"/>
        <v>302400</v>
      </c>
      <c r="O177" s="230">
        <v>302400</v>
      </c>
      <c r="P177" s="17">
        <f t="shared" si="113"/>
        <v>42336000000</v>
      </c>
      <c r="Q177" s="237">
        <v>0</v>
      </c>
      <c r="R177" s="8">
        <f t="shared" si="114"/>
        <v>0</v>
      </c>
      <c r="S177" s="212">
        <f t="shared" si="115"/>
        <v>302400</v>
      </c>
      <c r="T177" s="212">
        <f t="shared" si="116"/>
        <v>42336000000</v>
      </c>
      <c r="U177" s="215">
        <v>15120</v>
      </c>
      <c r="V177" s="215">
        <f t="shared" si="117"/>
        <v>2116800000</v>
      </c>
      <c r="W177" s="215">
        <f t="shared" si="142"/>
        <v>0</v>
      </c>
      <c r="X177" s="215">
        <f t="shared" si="118"/>
        <v>0</v>
      </c>
      <c r="Y177" s="221">
        <v>21168.000000000004</v>
      </c>
      <c r="Z177" s="221">
        <f t="shared" si="119"/>
        <v>2963520000.0000005</v>
      </c>
      <c r="AA177" s="221">
        <f t="shared" si="143"/>
        <v>0</v>
      </c>
      <c r="AB177" s="221">
        <f t="shared" si="120"/>
        <v>0</v>
      </c>
      <c r="AC177" s="215">
        <v>21168.000000000004</v>
      </c>
      <c r="AD177" s="215">
        <f t="shared" si="121"/>
        <v>2963520000.0000005</v>
      </c>
      <c r="AE177" s="215">
        <f t="shared" si="144"/>
        <v>0</v>
      </c>
      <c r="AF177" s="215">
        <f t="shared" si="122"/>
        <v>0</v>
      </c>
      <c r="AG177" s="215">
        <f t="shared" si="145"/>
        <v>57456.000000000007</v>
      </c>
      <c r="AH177" s="215">
        <f t="shared" si="145"/>
        <v>8043840000.000001</v>
      </c>
      <c r="AI177" s="215">
        <f t="shared" si="145"/>
        <v>0</v>
      </c>
      <c r="AJ177" s="215">
        <f t="shared" si="145"/>
        <v>0</v>
      </c>
      <c r="AK177" s="214">
        <v>21168.000000000004</v>
      </c>
      <c r="AL177" s="215">
        <f t="shared" si="123"/>
        <v>2963520000.0000005</v>
      </c>
      <c r="AM177" s="215">
        <f t="shared" si="146"/>
        <v>0</v>
      </c>
      <c r="AN177" s="215">
        <f t="shared" si="124"/>
        <v>0</v>
      </c>
      <c r="AO177" s="215">
        <v>24192</v>
      </c>
      <c r="AP177" s="215">
        <f t="shared" si="125"/>
        <v>3386880000</v>
      </c>
      <c r="AQ177" s="215">
        <f t="shared" si="147"/>
        <v>0</v>
      </c>
      <c r="AR177" s="215">
        <f t="shared" si="126"/>
        <v>0</v>
      </c>
      <c r="AS177" s="215">
        <v>18144</v>
      </c>
      <c r="AT177" s="215">
        <f t="shared" si="127"/>
        <v>2540160000</v>
      </c>
      <c r="AU177" s="215">
        <f t="shared" si="148"/>
        <v>0</v>
      </c>
      <c r="AV177" s="215">
        <f t="shared" si="128"/>
        <v>0</v>
      </c>
      <c r="AW177" s="215">
        <f t="shared" si="149"/>
        <v>63504</v>
      </c>
      <c r="AX177" s="215">
        <f t="shared" si="149"/>
        <v>8890560000</v>
      </c>
      <c r="AY177" s="215">
        <f t="shared" si="149"/>
        <v>0</v>
      </c>
      <c r="AZ177" s="215">
        <f t="shared" si="149"/>
        <v>0</v>
      </c>
      <c r="BA177" s="215">
        <v>33264</v>
      </c>
      <c r="BB177" s="215">
        <f t="shared" si="129"/>
        <v>4656960000</v>
      </c>
      <c r="BC177" s="215">
        <f t="shared" si="150"/>
        <v>0</v>
      </c>
      <c r="BD177" s="215">
        <f t="shared" si="130"/>
        <v>0</v>
      </c>
      <c r="BE177" s="214">
        <v>33264</v>
      </c>
      <c r="BF177" s="215">
        <f t="shared" si="131"/>
        <v>4656960000</v>
      </c>
      <c r="BG177" s="215">
        <f t="shared" si="151"/>
        <v>0</v>
      </c>
      <c r="BH177" s="215">
        <f t="shared" si="132"/>
        <v>0</v>
      </c>
      <c r="BI177" s="215">
        <v>30240</v>
      </c>
      <c r="BJ177" s="215">
        <f t="shared" si="133"/>
        <v>4233600000</v>
      </c>
      <c r="BK177" s="215">
        <f t="shared" si="152"/>
        <v>0</v>
      </c>
      <c r="BL177" s="215">
        <f t="shared" si="134"/>
        <v>0</v>
      </c>
      <c r="BM177" s="215">
        <f t="shared" si="153"/>
        <v>96768</v>
      </c>
      <c r="BN177" s="215">
        <f t="shared" si="153"/>
        <v>13547520000</v>
      </c>
      <c r="BO177" s="215">
        <f t="shared" si="154"/>
        <v>0</v>
      </c>
      <c r="BP177" s="215">
        <f t="shared" si="155"/>
        <v>0</v>
      </c>
      <c r="BQ177" s="215">
        <v>33264</v>
      </c>
      <c r="BR177" s="215">
        <f t="shared" si="135"/>
        <v>4656960000</v>
      </c>
      <c r="BS177" s="215">
        <f t="shared" si="156"/>
        <v>0</v>
      </c>
      <c r="BT177" s="215">
        <f t="shared" si="136"/>
        <v>0</v>
      </c>
      <c r="BU177" s="215">
        <v>30240</v>
      </c>
      <c r="BV177" s="215">
        <f t="shared" si="137"/>
        <v>4233600000</v>
      </c>
      <c r="BW177" s="215">
        <f t="shared" si="157"/>
        <v>0</v>
      </c>
      <c r="BX177" s="215">
        <f t="shared" si="138"/>
        <v>0</v>
      </c>
      <c r="BY177" s="215">
        <v>21168.000000000004</v>
      </c>
      <c r="BZ177" s="215">
        <f t="shared" si="139"/>
        <v>2963520000.0000005</v>
      </c>
      <c r="CA177" s="215">
        <f t="shared" si="158"/>
        <v>0</v>
      </c>
      <c r="CB177" s="215">
        <f t="shared" si="140"/>
        <v>0</v>
      </c>
      <c r="CC177" s="215">
        <f t="shared" si="159"/>
        <v>84672</v>
      </c>
      <c r="CD177" s="215">
        <f t="shared" si="159"/>
        <v>11854080000</v>
      </c>
      <c r="CE177" s="219">
        <f t="shared" si="159"/>
        <v>0</v>
      </c>
      <c r="CF177" s="219">
        <f t="shared" si="159"/>
        <v>0</v>
      </c>
      <c r="CG177" s="241">
        <f t="shared" si="160"/>
        <v>0</v>
      </c>
      <c r="CH177" s="241">
        <f t="shared" si="160"/>
        <v>0</v>
      </c>
      <c r="CI177" s="241">
        <f t="shared" si="161"/>
        <v>0</v>
      </c>
      <c r="CJ177" s="241"/>
      <c r="CK177" s="241"/>
      <c r="CL177" s="241"/>
      <c r="CM177" s="241"/>
    </row>
    <row r="178" spans="1:91" ht="18" x14ac:dyDescent="0.35">
      <c r="A178" s="20" t="s">
        <v>11</v>
      </c>
      <c r="B178" s="20">
        <v>13670201</v>
      </c>
      <c r="C178" s="5" t="s">
        <v>285</v>
      </c>
      <c r="D178" s="6" t="s">
        <v>284</v>
      </c>
      <c r="E178" s="6">
        <v>12</v>
      </c>
      <c r="F178" s="6">
        <v>1</v>
      </c>
      <c r="G178" s="7">
        <v>160000</v>
      </c>
      <c r="H178" s="8">
        <f t="shared" si="141"/>
        <v>160000</v>
      </c>
      <c r="I178" s="12">
        <f t="shared" si="166"/>
        <v>48000</v>
      </c>
      <c r="J178" s="13">
        <f t="shared" si="167"/>
        <v>576000</v>
      </c>
      <c r="K178" s="14">
        <v>576000</v>
      </c>
      <c r="L178" s="14">
        <f t="shared" si="168"/>
        <v>92160000000</v>
      </c>
      <c r="M178" s="218">
        <f t="shared" si="112"/>
        <v>30000</v>
      </c>
      <c r="N178" s="218">
        <f t="shared" si="112"/>
        <v>360000</v>
      </c>
      <c r="O178" s="230">
        <v>360000</v>
      </c>
      <c r="P178" s="17">
        <f t="shared" si="113"/>
        <v>57600000000</v>
      </c>
      <c r="Q178" s="237">
        <v>0.5</v>
      </c>
      <c r="R178" s="8">
        <f t="shared" si="114"/>
        <v>180000</v>
      </c>
      <c r="S178" s="212">
        <f t="shared" si="115"/>
        <v>540000</v>
      </c>
      <c r="T178" s="212">
        <f t="shared" si="116"/>
        <v>86400000000</v>
      </c>
      <c r="U178" s="215">
        <v>18000</v>
      </c>
      <c r="V178" s="215">
        <f t="shared" si="117"/>
        <v>2880000000</v>
      </c>
      <c r="W178" s="215">
        <f t="shared" si="142"/>
        <v>9000</v>
      </c>
      <c r="X178" s="215">
        <f t="shared" si="118"/>
        <v>1440000000</v>
      </c>
      <c r="Y178" s="221">
        <v>25200.000000000004</v>
      </c>
      <c r="Z178" s="221">
        <f t="shared" si="119"/>
        <v>4032000000.0000005</v>
      </c>
      <c r="AA178" s="221">
        <f t="shared" si="143"/>
        <v>12600.000000000002</v>
      </c>
      <c r="AB178" s="221">
        <f t="shared" si="120"/>
        <v>2016000000.0000002</v>
      </c>
      <c r="AC178" s="215">
        <v>25200.000000000004</v>
      </c>
      <c r="AD178" s="215">
        <f t="shared" si="121"/>
        <v>4032000000.0000005</v>
      </c>
      <c r="AE178" s="215">
        <f t="shared" si="144"/>
        <v>12600.000000000002</v>
      </c>
      <c r="AF178" s="215">
        <f t="shared" si="122"/>
        <v>2016000000.0000002</v>
      </c>
      <c r="AG178" s="215">
        <f t="shared" si="145"/>
        <v>68400</v>
      </c>
      <c r="AH178" s="215">
        <f t="shared" si="145"/>
        <v>10944000000</v>
      </c>
      <c r="AI178" s="215">
        <f t="shared" si="145"/>
        <v>34200</v>
      </c>
      <c r="AJ178" s="215">
        <f t="shared" si="145"/>
        <v>5472000000</v>
      </c>
      <c r="AK178" s="214">
        <v>25200.000000000004</v>
      </c>
      <c r="AL178" s="215">
        <f t="shared" si="123"/>
        <v>4032000000.0000005</v>
      </c>
      <c r="AM178" s="215">
        <f t="shared" si="146"/>
        <v>12600.000000000002</v>
      </c>
      <c r="AN178" s="215">
        <f t="shared" si="124"/>
        <v>2016000000.0000002</v>
      </c>
      <c r="AO178" s="215">
        <v>28800</v>
      </c>
      <c r="AP178" s="215">
        <f t="shared" si="125"/>
        <v>4608000000</v>
      </c>
      <c r="AQ178" s="215">
        <f t="shared" si="147"/>
        <v>14400</v>
      </c>
      <c r="AR178" s="215">
        <f t="shared" si="126"/>
        <v>2304000000</v>
      </c>
      <c r="AS178" s="215">
        <v>21600</v>
      </c>
      <c r="AT178" s="215">
        <f t="shared" si="127"/>
        <v>3456000000</v>
      </c>
      <c r="AU178" s="215">
        <f t="shared" si="148"/>
        <v>10800</v>
      </c>
      <c r="AV178" s="215">
        <f t="shared" si="128"/>
        <v>1728000000</v>
      </c>
      <c r="AW178" s="215">
        <f t="shared" si="149"/>
        <v>75600</v>
      </c>
      <c r="AX178" s="215">
        <f t="shared" si="149"/>
        <v>12096000000</v>
      </c>
      <c r="AY178" s="215">
        <f t="shared" si="149"/>
        <v>37800</v>
      </c>
      <c r="AZ178" s="215">
        <f t="shared" si="149"/>
        <v>6048000000</v>
      </c>
      <c r="BA178" s="215">
        <v>39600</v>
      </c>
      <c r="BB178" s="215">
        <f t="shared" si="129"/>
        <v>6336000000</v>
      </c>
      <c r="BC178" s="215">
        <f t="shared" si="150"/>
        <v>19800</v>
      </c>
      <c r="BD178" s="215">
        <f t="shared" si="130"/>
        <v>3168000000</v>
      </c>
      <c r="BE178" s="214">
        <v>39600</v>
      </c>
      <c r="BF178" s="215">
        <f t="shared" si="131"/>
        <v>6336000000</v>
      </c>
      <c r="BG178" s="215">
        <f t="shared" si="151"/>
        <v>19800</v>
      </c>
      <c r="BH178" s="215">
        <f t="shared" si="132"/>
        <v>3168000000</v>
      </c>
      <c r="BI178" s="215">
        <v>36000</v>
      </c>
      <c r="BJ178" s="215">
        <f t="shared" si="133"/>
        <v>5760000000</v>
      </c>
      <c r="BK178" s="215">
        <f t="shared" si="152"/>
        <v>18000</v>
      </c>
      <c r="BL178" s="215">
        <f t="shared" si="134"/>
        <v>2880000000</v>
      </c>
      <c r="BM178" s="215">
        <f t="shared" si="153"/>
        <v>115200</v>
      </c>
      <c r="BN178" s="215">
        <f t="shared" si="153"/>
        <v>18432000000</v>
      </c>
      <c r="BO178" s="215">
        <f t="shared" si="154"/>
        <v>3168037800</v>
      </c>
      <c r="BP178" s="215">
        <f t="shared" si="155"/>
        <v>9216000000</v>
      </c>
      <c r="BQ178" s="215">
        <v>39600</v>
      </c>
      <c r="BR178" s="215">
        <f t="shared" si="135"/>
        <v>6336000000</v>
      </c>
      <c r="BS178" s="215">
        <f t="shared" si="156"/>
        <v>19800</v>
      </c>
      <c r="BT178" s="215">
        <f t="shared" si="136"/>
        <v>3168000000</v>
      </c>
      <c r="BU178" s="215">
        <v>36000</v>
      </c>
      <c r="BV178" s="215">
        <f t="shared" si="137"/>
        <v>5760000000</v>
      </c>
      <c r="BW178" s="215">
        <f t="shared" si="157"/>
        <v>18000</v>
      </c>
      <c r="BX178" s="215">
        <f t="shared" si="138"/>
        <v>2880000000</v>
      </c>
      <c r="BY178" s="215">
        <v>25200.000000000004</v>
      </c>
      <c r="BZ178" s="215">
        <f t="shared" si="139"/>
        <v>4032000000.0000005</v>
      </c>
      <c r="CA178" s="215">
        <f t="shared" si="158"/>
        <v>12600.000000000002</v>
      </c>
      <c r="CB178" s="215">
        <f t="shared" si="140"/>
        <v>2016000000.0000002</v>
      </c>
      <c r="CC178" s="215">
        <f t="shared" si="159"/>
        <v>100800</v>
      </c>
      <c r="CD178" s="215">
        <f t="shared" si="159"/>
        <v>16128000000</v>
      </c>
      <c r="CE178" s="219">
        <f t="shared" si="159"/>
        <v>50400</v>
      </c>
      <c r="CF178" s="219">
        <f t="shared" si="159"/>
        <v>8064000000</v>
      </c>
      <c r="CG178" s="241">
        <f t="shared" si="160"/>
        <v>180000</v>
      </c>
      <c r="CH178" s="241">
        <f t="shared" si="160"/>
        <v>28800000000</v>
      </c>
      <c r="CI178" s="241">
        <f t="shared" si="161"/>
        <v>0</v>
      </c>
      <c r="CJ178" s="241"/>
      <c r="CK178" s="241"/>
      <c r="CL178" s="241"/>
      <c r="CM178" s="241"/>
    </row>
    <row r="179" spans="1:91" ht="18" x14ac:dyDescent="0.35">
      <c r="A179" s="20" t="s">
        <v>11</v>
      </c>
      <c r="B179" s="20" t="s">
        <v>478</v>
      </c>
      <c r="C179" s="5" t="s">
        <v>88</v>
      </c>
      <c r="D179" s="6" t="s">
        <v>284</v>
      </c>
      <c r="E179" s="6">
        <v>12</v>
      </c>
      <c r="F179" s="6">
        <v>1</v>
      </c>
      <c r="G179" s="7">
        <v>200000</v>
      </c>
      <c r="H179" s="8">
        <f t="shared" si="141"/>
        <v>200000</v>
      </c>
      <c r="I179" s="12">
        <f t="shared" si="166"/>
        <v>30000</v>
      </c>
      <c r="J179" s="13">
        <f t="shared" si="167"/>
        <v>360000</v>
      </c>
      <c r="K179" s="14">
        <v>360000</v>
      </c>
      <c r="L179" s="14">
        <f t="shared" si="168"/>
        <v>72000000000</v>
      </c>
      <c r="M179" s="218">
        <f t="shared" si="112"/>
        <v>30000</v>
      </c>
      <c r="N179" s="218">
        <f t="shared" si="112"/>
        <v>360000</v>
      </c>
      <c r="O179" s="235">
        <v>360000</v>
      </c>
      <c r="P179" s="17">
        <f t="shared" si="113"/>
        <v>72000000000</v>
      </c>
      <c r="Q179" s="237">
        <v>1</v>
      </c>
      <c r="R179" s="8">
        <f t="shared" si="114"/>
        <v>360000</v>
      </c>
      <c r="S179" s="212">
        <f t="shared" si="115"/>
        <v>720000</v>
      </c>
      <c r="T179" s="212">
        <f t="shared" si="116"/>
        <v>144000000000</v>
      </c>
      <c r="U179" s="215">
        <v>18000</v>
      </c>
      <c r="V179" s="215">
        <f t="shared" si="117"/>
        <v>3600000000</v>
      </c>
      <c r="W179" s="215">
        <f t="shared" si="142"/>
        <v>18000</v>
      </c>
      <c r="X179" s="215">
        <f t="shared" si="118"/>
        <v>3600000000</v>
      </c>
      <c r="Y179" s="221">
        <v>25200.000000000004</v>
      </c>
      <c r="Z179" s="221">
        <f t="shared" si="119"/>
        <v>5040000000.000001</v>
      </c>
      <c r="AA179" s="221">
        <f t="shared" si="143"/>
        <v>25200.000000000004</v>
      </c>
      <c r="AB179" s="221">
        <f t="shared" si="120"/>
        <v>5040000000.000001</v>
      </c>
      <c r="AC179" s="215">
        <v>25200.000000000004</v>
      </c>
      <c r="AD179" s="215">
        <f t="shared" si="121"/>
        <v>5040000000.000001</v>
      </c>
      <c r="AE179" s="215">
        <f t="shared" si="144"/>
        <v>25200.000000000004</v>
      </c>
      <c r="AF179" s="215">
        <f t="shared" si="122"/>
        <v>5040000000.000001</v>
      </c>
      <c r="AG179" s="215">
        <f t="shared" si="145"/>
        <v>68400</v>
      </c>
      <c r="AH179" s="215">
        <f t="shared" si="145"/>
        <v>13680000000.000002</v>
      </c>
      <c r="AI179" s="215">
        <f t="shared" si="145"/>
        <v>68400</v>
      </c>
      <c r="AJ179" s="215">
        <f t="shared" si="145"/>
        <v>13680000000.000002</v>
      </c>
      <c r="AK179" s="214">
        <v>25200.000000000004</v>
      </c>
      <c r="AL179" s="215">
        <f t="shared" si="123"/>
        <v>5040000000.000001</v>
      </c>
      <c r="AM179" s="215">
        <f t="shared" si="146"/>
        <v>25200.000000000004</v>
      </c>
      <c r="AN179" s="215">
        <f t="shared" si="124"/>
        <v>5040000000.000001</v>
      </c>
      <c r="AO179" s="215">
        <v>28800</v>
      </c>
      <c r="AP179" s="215">
        <f t="shared" si="125"/>
        <v>5760000000</v>
      </c>
      <c r="AQ179" s="215">
        <f t="shared" si="147"/>
        <v>28800</v>
      </c>
      <c r="AR179" s="215">
        <f t="shared" si="126"/>
        <v>5760000000</v>
      </c>
      <c r="AS179" s="215">
        <v>21600</v>
      </c>
      <c r="AT179" s="215">
        <f t="shared" si="127"/>
        <v>4320000000</v>
      </c>
      <c r="AU179" s="215">
        <f t="shared" si="148"/>
        <v>21600</v>
      </c>
      <c r="AV179" s="215">
        <f t="shared" si="128"/>
        <v>4320000000</v>
      </c>
      <c r="AW179" s="215">
        <f t="shared" si="149"/>
        <v>75600</v>
      </c>
      <c r="AX179" s="215">
        <f t="shared" si="149"/>
        <v>15120000000</v>
      </c>
      <c r="AY179" s="215">
        <f t="shared" si="149"/>
        <v>75600</v>
      </c>
      <c r="AZ179" s="215">
        <f t="shared" si="149"/>
        <v>15120000000</v>
      </c>
      <c r="BA179" s="215">
        <v>39600</v>
      </c>
      <c r="BB179" s="215">
        <f t="shared" si="129"/>
        <v>7920000000</v>
      </c>
      <c r="BC179" s="215">
        <f t="shared" si="150"/>
        <v>39600</v>
      </c>
      <c r="BD179" s="215">
        <f t="shared" si="130"/>
        <v>7920000000</v>
      </c>
      <c r="BE179" s="214">
        <v>39600</v>
      </c>
      <c r="BF179" s="215">
        <f t="shared" si="131"/>
        <v>7920000000</v>
      </c>
      <c r="BG179" s="215">
        <f t="shared" si="151"/>
        <v>39600</v>
      </c>
      <c r="BH179" s="215">
        <f t="shared" si="132"/>
        <v>7920000000</v>
      </c>
      <c r="BI179" s="215">
        <v>36000</v>
      </c>
      <c r="BJ179" s="215">
        <f t="shared" si="133"/>
        <v>7200000000</v>
      </c>
      <c r="BK179" s="215">
        <f t="shared" si="152"/>
        <v>36000</v>
      </c>
      <c r="BL179" s="215">
        <f t="shared" si="134"/>
        <v>7200000000</v>
      </c>
      <c r="BM179" s="215">
        <f t="shared" si="153"/>
        <v>115200</v>
      </c>
      <c r="BN179" s="215">
        <f t="shared" si="153"/>
        <v>23040000000</v>
      </c>
      <c r="BO179" s="215">
        <f t="shared" si="154"/>
        <v>7920075600</v>
      </c>
      <c r="BP179" s="215">
        <f t="shared" si="155"/>
        <v>23040000000</v>
      </c>
      <c r="BQ179" s="215">
        <v>39600</v>
      </c>
      <c r="BR179" s="215">
        <f t="shared" si="135"/>
        <v>7920000000</v>
      </c>
      <c r="BS179" s="215">
        <f t="shared" si="156"/>
        <v>39600</v>
      </c>
      <c r="BT179" s="215">
        <f t="shared" si="136"/>
        <v>7920000000</v>
      </c>
      <c r="BU179" s="215">
        <v>36000</v>
      </c>
      <c r="BV179" s="215">
        <f t="shared" si="137"/>
        <v>7200000000</v>
      </c>
      <c r="BW179" s="215">
        <f t="shared" si="157"/>
        <v>36000</v>
      </c>
      <c r="BX179" s="215">
        <f t="shared" si="138"/>
        <v>7200000000</v>
      </c>
      <c r="BY179" s="215">
        <v>25200.000000000004</v>
      </c>
      <c r="BZ179" s="215">
        <f t="shared" si="139"/>
        <v>5040000000.000001</v>
      </c>
      <c r="CA179" s="215">
        <f t="shared" si="158"/>
        <v>25200.000000000004</v>
      </c>
      <c r="CB179" s="215">
        <f t="shared" si="140"/>
        <v>5040000000.000001</v>
      </c>
      <c r="CC179" s="215">
        <f t="shared" si="159"/>
        <v>100800</v>
      </c>
      <c r="CD179" s="215">
        <f t="shared" si="159"/>
        <v>20160000000</v>
      </c>
      <c r="CE179" s="219">
        <f t="shared" si="159"/>
        <v>100800</v>
      </c>
      <c r="CF179" s="219">
        <f t="shared" si="159"/>
        <v>20160000000</v>
      </c>
      <c r="CG179" s="241">
        <f t="shared" si="160"/>
        <v>360000</v>
      </c>
      <c r="CH179" s="241">
        <f t="shared" si="160"/>
        <v>72000000000</v>
      </c>
      <c r="CI179" s="241">
        <f t="shared" si="161"/>
        <v>0</v>
      </c>
      <c r="CJ179" s="241"/>
      <c r="CK179" s="241"/>
      <c r="CL179" s="241"/>
      <c r="CM179" s="241"/>
    </row>
    <row r="180" spans="1:91" ht="18" x14ac:dyDescent="0.35">
      <c r="A180" s="20" t="s">
        <v>11</v>
      </c>
      <c r="B180" s="20">
        <v>13070217</v>
      </c>
      <c r="C180" s="5" t="s">
        <v>140</v>
      </c>
      <c r="D180" s="6"/>
      <c r="E180" s="6">
        <v>12</v>
      </c>
      <c r="F180" s="6">
        <v>1</v>
      </c>
      <c r="G180" s="7">
        <v>220000</v>
      </c>
      <c r="H180" s="8">
        <f t="shared" si="141"/>
        <v>220000</v>
      </c>
      <c r="I180" s="12">
        <f t="shared" si="166"/>
        <v>6666.666666666667</v>
      </c>
      <c r="J180" s="13">
        <f t="shared" si="167"/>
        <v>80000</v>
      </c>
      <c r="K180" s="14">
        <v>80000</v>
      </c>
      <c r="L180" s="14">
        <f t="shared" si="168"/>
        <v>17600000000</v>
      </c>
      <c r="M180" s="218">
        <f t="shared" si="112"/>
        <v>4000</v>
      </c>
      <c r="N180" s="218">
        <f t="shared" si="112"/>
        <v>48000</v>
      </c>
      <c r="O180" s="233">
        <v>48000</v>
      </c>
      <c r="P180" s="17">
        <f t="shared" si="113"/>
        <v>10560000000</v>
      </c>
      <c r="Q180" s="237">
        <v>0.2</v>
      </c>
      <c r="R180" s="8">
        <f t="shared" si="114"/>
        <v>9600</v>
      </c>
      <c r="S180" s="212">
        <f t="shared" si="115"/>
        <v>57600</v>
      </c>
      <c r="T180" s="212">
        <f t="shared" si="116"/>
        <v>12672000000</v>
      </c>
      <c r="U180" s="215">
        <v>2400</v>
      </c>
      <c r="V180" s="215">
        <f t="shared" si="117"/>
        <v>528000000</v>
      </c>
      <c r="W180" s="215">
        <f t="shared" si="142"/>
        <v>480</v>
      </c>
      <c r="X180" s="215">
        <f t="shared" si="118"/>
        <v>105600000</v>
      </c>
      <c r="Y180" s="221">
        <v>3360.0000000000005</v>
      </c>
      <c r="Z180" s="221">
        <f t="shared" si="119"/>
        <v>739200000.00000012</v>
      </c>
      <c r="AA180" s="221">
        <f t="shared" si="143"/>
        <v>672.00000000000011</v>
      </c>
      <c r="AB180" s="221">
        <f t="shared" si="120"/>
        <v>147840000.00000003</v>
      </c>
      <c r="AC180" s="215">
        <v>3360.0000000000005</v>
      </c>
      <c r="AD180" s="215">
        <f t="shared" si="121"/>
        <v>739200000.00000012</v>
      </c>
      <c r="AE180" s="215">
        <f t="shared" si="144"/>
        <v>672.00000000000011</v>
      </c>
      <c r="AF180" s="215">
        <f t="shared" si="122"/>
        <v>147840000.00000003</v>
      </c>
      <c r="AG180" s="215">
        <f t="shared" si="145"/>
        <v>9120</v>
      </c>
      <c r="AH180" s="215">
        <f t="shared" si="145"/>
        <v>2006400000.0000002</v>
      </c>
      <c r="AI180" s="215">
        <f t="shared" si="145"/>
        <v>1824.0000000000002</v>
      </c>
      <c r="AJ180" s="215">
        <f t="shared" si="145"/>
        <v>401280000.00000006</v>
      </c>
      <c r="AK180" s="214">
        <v>3360.0000000000005</v>
      </c>
      <c r="AL180" s="215">
        <f t="shared" si="123"/>
        <v>739200000.00000012</v>
      </c>
      <c r="AM180" s="215">
        <f t="shared" si="146"/>
        <v>672.00000000000011</v>
      </c>
      <c r="AN180" s="215">
        <f t="shared" si="124"/>
        <v>147840000.00000003</v>
      </c>
      <c r="AO180" s="215">
        <v>3840</v>
      </c>
      <c r="AP180" s="215">
        <f t="shared" si="125"/>
        <v>844800000</v>
      </c>
      <c r="AQ180" s="215">
        <f t="shared" si="147"/>
        <v>768</v>
      </c>
      <c r="AR180" s="215">
        <f t="shared" si="126"/>
        <v>168960000</v>
      </c>
      <c r="AS180" s="215">
        <v>2880</v>
      </c>
      <c r="AT180" s="215">
        <f t="shared" si="127"/>
        <v>633600000</v>
      </c>
      <c r="AU180" s="215">
        <f t="shared" si="148"/>
        <v>576</v>
      </c>
      <c r="AV180" s="215">
        <f t="shared" si="128"/>
        <v>126720000</v>
      </c>
      <c r="AW180" s="215">
        <f t="shared" si="149"/>
        <v>10080</v>
      </c>
      <c r="AX180" s="215">
        <f t="shared" si="149"/>
        <v>2217600000</v>
      </c>
      <c r="AY180" s="215">
        <f t="shared" si="149"/>
        <v>2016</v>
      </c>
      <c r="AZ180" s="215">
        <f t="shared" si="149"/>
        <v>443520000</v>
      </c>
      <c r="BA180" s="215">
        <v>5280</v>
      </c>
      <c r="BB180" s="215">
        <f t="shared" si="129"/>
        <v>1161600000</v>
      </c>
      <c r="BC180" s="215">
        <f t="shared" si="150"/>
        <v>1056</v>
      </c>
      <c r="BD180" s="215">
        <f t="shared" si="130"/>
        <v>232320000</v>
      </c>
      <c r="BE180" s="214">
        <v>5280</v>
      </c>
      <c r="BF180" s="215">
        <f t="shared" si="131"/>
        <v>1161600000</v>
      </c>
      <c r="BG180" s="215">
        <f t="shared" si="151"/>
        <v>1056</v>
      </c>
      <c r="BH180" s="215">
        <f t="shared" si="132"/>
        <v>232320000</v>
      </c>
      <c r="BI180" s="215">
        <v>4800</v>
      </c>
      <c r="BJ180" s="215">
        <f t="shared" si="133"/>
        <v>1056000000</v>
      </c>
      <c r="BK180" s="215">
        <f t="shared" si="152"/>
        <v>960</v>
      </c>
      <c r="BL180" s="215">
        <f t="shared" si="134"/>
        <v>211200000</v>
      </c>
      <c r="BM180" s="215">
        <f t="shared" si="153"/>
        <v>15360</v>
      </c>
      <c r="BN180" s="215">
        <f t="shared" si="153"/>
        <v>3379200000</v>
      </c>
      <c r="BO180" s="215">
        <f t="shared" si="154"/>
        <v>232322016</v>
      </c>
      <c r="BP180" s="215">
        <f t="shared" si="155"/>
        <v>675840000</v>
      </c>
      <c r="BQ180" s="215">
        <v>5280</v>
      </c>
      <c r="BR180" s="215">
        <f t="shared" si="135"/>
        <v>1161600000</v>
      </c>
      <c r="BS180" s="215">
        <f t="shared" si="156"/>
        <v>1056</v>
      </c>
      <c r="BT180" s="215">
        <f t="shared" si="136"/>
        <v>232320000</v>
      </c>
      <c r="BU180" s="215">
        <v>4800</v>
      </c>
      <c r="BV180" s="215">
        <f t="shared" si="137"/>
        <v>1056000000</v>
      </c>
      <c r="BW180" s="215">
        <f t="shared" si="157"/>
        <v>960</v>
      </c>
      <c r="BX180" s="215">
        <f t="shared" si="138"/>
        <v>211200000</v>
      </c>
      <c r="BY180" s="215">
        <v>3360.0000000000005</v>
      </c>
      <c r="BZ180" s="215">
        <f t="shared" si="139"/>
        <v>739200000.00000012</v>
      </c>
      <c r="CA180" s="215">
        <f t="shared" si="158"/>
        <v>672.00000000000011</v>
      </c>
      <c r="CB180" s="215">
        <f t="shared" si="140"/>
        <v>147840000.00000003</v>
      </c>
      <c r="CC180" s="215">
        <f t="shared" si="159"/>
        <v>13440</v>
      </c>
      <c r="CD180" s="215">
        <f t="shared" si="159"/>
        <v>2956800000</v>
      </c>
      <c r="CE180" s="219">
        <f t="shared" si="159"/>
        <v>2688</v>
      </c>
      <c r="CF180" s="219">
        <f t="shared" si="159"/>
        <v>591360000</v>
      </c>
      <c r="CG180" s="241">
        <f t="shared" si="160"/>
        <v>9600</v>
      </c>
      <c r="CH180" s="241">
        <f t="shared" si="160"/>
        <v>2112000000</v>
      </c>
      <c r="CI180" s="241">
        <f t="shared" si="161"/>
        <v>0</v>
      </c>
      <c r="CJ180" s="241"/>
      <c r="CK180" s="241"/>
      <c r="CL180" s="241"/>
      <c r="CM180" s="241"/>
    </row>
    <row r="181" spans="1:91" ht="18" x14ac:dyDescent="0.35">
      <c r="A181" s="20" t="s">
        <v>8</v>
      </c>
      <c r="B181" s="20">
        <v>13070200</v>
      </c>
      <c r="C181" s="5" t="s">
        <v>123</v>
      </c>
      <c r="D181" s="6" t="s">
        <v>72</v>
      </c>
      <c r="E181" s="6">
        <v>12</v>
      </c>
      <c r="F181" s="6">
        <v>1</v>
      </c>
      <c r="G181" s="7">
        <v>156250</v>
      </c>
      <c r="H181" s="8">
        <f t="shared" si="141"/>
        <v>156250</v>
      </c>
      <c r="I181" s="12">
        <f t="shared" si="166"/>
        <v>180000</v>
      </c>
      <c r="J181" s="13">
        <f t="shared" si="167"/>
        <v>2160000</v>
      </c>
      <c r="K181" s="14">
        <v>2160000</v>
      </c>
      <c r="L181" s="14">
        <f t="shared" si="168"/>
        <v>337500000000</v>
      </c>
      <c r="M181" s="218">
        <f t="shared" si="112"/>
        <v>120000</v>
      </c>
      <c r="N181" s="218">
        <f t="shared" si="112"/>
        <v>1440000</v>
      </c>
      <c r="O181" s="230">
        <v>1440000</v>
      </c>
      <c r="P181" s="17">
        <f t="shared" si="113"/>
        <v>225000000000</v>
      </c>
      <c r="Q181" s="237">
        <v>0.15</v>
      </c>
      <c r="R181" s="8">
        <f t="shared" si="114"/>
        <v>216000</v>
      </c>
      <c r="S181" s="212">
        <f t="shared" si="115"/>
        <v>1656000</v>
      </c>
      <c r="T181" s="212">
        <f t="shared" si="116"/>
        <v>258750000000</v>
      </c>
      <c r="U181" s="215">
        <v>72000</v>
      </c>
      <c r="V181" s="215">
        <f t="shared" si="117"/>
        <v>11250000000</v>
      </c>
      <c r="W181" s="215">
        <f t="shared" si="142"/>
        <v>10800</v>
      </c>
      <c r="X181" s="215">
        <f t="shared" si="118"/>
        <v>1687500000</v>
      </c>
      <c r="Y181" s="221">
        <v>100800.00000000001</v>
      </c>
      <c r="Z181" s="221">
        <f t="shared" si="119"/>
        <v>15750000000.000002</v>
      </c>
      <c r="AA181" s="221">
        <f t="shared" si="143"/>
        <v>15120.000000000002</v>
      </c>
      <c r="AB181" s="221">
        <f t="shared" si="120"/>
        <v>2362500000.0000005</v>
      </c>
      <c r="AC181" s="215">
        <v>100800.00000000001</v>
      </c>
      <c r="AD181" s="215">
        <f t="shared" si="121"/>
        <v>15750000000.000002</v>
      </c>
      <c r="AE181" s="215">
        <f t="shared" si="144"/>
        <v>15120.000000000002</v>
      </c>
      <c r="AF181" s="215">
        <f t="shared" si="122"/>
        <v>2362500000.0000005</v>
      </c>
      <c r="AG181" s="215">
        <f t="shared" si="145"/>
        <v>273600</v>
      </c>
      <c r="AH181" s="215">
        <f t="shared" si="145"/>
        <v>42750000000</v>
      </c>
      <c r="AI181" s="215">
        <f t="shared" si="145"/>
        <v>41040</v>
      </c>
      <c r="AJ181" s="215">
        <f t="shared" si="145"/>
        <v>6412500000.000001</v>
      </c>
      <c r="AK181" s="214">
        <v>100800.00000000001</v>
      </c>
      <c r="AL181" s="215">
        <f t="shared" si="123"/>
        <v>15750000000.000002</v>
      </c>
      <c r="AM181" s="215">
        <f t="shared" si="146"/>
        <v>15120.000000000002</v>
      </c>
      <c r="AN181" s="215">
        <f t="shared" si="124"/>
        <v>2362500000.0000005</v>
      </c>
      <c r="AO181" s="215">
        <v>115200</v>
      </c>
      <c r="AP181" s="215">
        <f t="shared" si="125"/>
        <v>18000000000</v>
      </c>
      <c r="AQ181" s="215">
        <f t="shared" si="147"/>
        <v>17280</v>
      </c>
      <c r="AR181" s="215">
        <f t="shared" si="126"/>
        <v>2700000000</v>
      </c>
      <c r="AS181" s="215">
        <v>86400</v>
      </c>
      <c r="AT181" s="215">
        <f t="shared" si="127"/>
        <v>13500000000</v>
      </c>
      <c r="AU181" s="215">
        <f t="shared" si="148"/>
        <v>12960</v>
      </c>
      <c r="AV181" s="215">
        <f t="shared" si="128"/>
        <v>2025000000</v>
      </c>
      <c r="AW181" s="215">
        <f t="shared" si="149"/>
        <v>302400</v>
      </c>
      <c r="AX181" s="215">
        <f t="shared" si="149"/>
        <v>47250000000</v>
      </c>
      <c r="AY181" s="215">
        <f t="shared" si="149"/>
        <v>45360</v>
      </c>
      <c r="AZ181" s="215">
        <f t="shared" si="149"/>
        <v>7087500000</v>
      </c>
      <c r="BA181" s="215">
        <v>158400</v>
      </c>
      <c r="BB181" s="215">
        <f t="shared" si="129"/>
        <v>24750000000</v>
      </c>
      <c r="BC181" s="215">
        <f t="shared" si="150"/>
        <v>23760</v>
      </c>
      <c r="BD181" s="215">
        <f t="shared" si="130"/>
        <v>3712500000</v>
      </c>
      <c r="BE181" s="214">
        <v>158400</v>
      </c>
      <c r="BF181" s="215">
        <f t="shared" si="131"/>
        <v>24750000000</v>
      </c>
      <c r="BG181" s="215">
        <f t="shared" si="151"/>
        <v>23760</v>
      </c>
      <c r="BH181" s="215">
        <f t="shared" si="132"/>
        <v>3712500000</v>
      </c>
      <c r="BI181" s="215">
        <v>144000</v>
      </c>
      <c r="BJ181" s="215">
        <f t="shared" si="133"/>
        <v>22500000000</v>
      </c>
      <c r="BK181" s="215">
        <f t="shared" si="152"/>
        <v>21600</v>
      </c>
      <c r="BL181" s="215">
        <f t="shared" si="134"/>
        <v>3375000000</v>
      </c>
      <c r="BM181" s="215">
        <f t="shared" si="153"/>
        <v>460800</v>
      </c>
      <c r="BN181" s="215">
        <f t="shared" si="153"/>
        <v>72000000000</v>
      </c>
      <c r="BO181" s="215">
        <f t="shared" si="154"/>
        <v>3712545360</v>
      </c>
      <c r="BP181" s="215">
        <f t="shared" si="155"/>
        <v>10800000000</v>
      </c>
      <c r="BQ181" s="215">
        <v>158400</v>
      </c>
      <c r="BR181" s="215">
        <f t="shared" si="135"/>
        <v>24750000000</v>
      </c>
      <c r="BS181" s="215">
        <f t="shared" si="156"/>
        <v>23760</v>
      </c>
      <c r="BT181" s="215">
        <f t="shared" si="136"/>
        <v>3712500000</v>
      </c>
      <c r="BU181" s="215">
        <v>144000</v>
      </c>
      <c r="BV181" s="215">
        <f t="shared" si="137"/>
        <v>22500000000</v>
      </c>
      <c r="BW181" s="215">
        <f t="shared" si="157"/>
        <v>21600</v>
      </c>
      <c r="BX181" s="215">
        <f t="shared" si="138"/>
        <v>3375000000</v>
      </c>
      <c r="BY181" s="215">
        <v>100800.00000000001</v>
      </c>
      <c r="BZ181" s="215">
        <f t="shared" si="139"/>
        <v>15750000000.000002</v>
      </c>
      <c r="CA181" s="215">
        <f t="shared" si="158"/>
        <v>15120.000000000002</v>
      </c>
      <c r="CB181" s="215">
        <f t="shared" si="140"/>
        <v>2362500000.0000005</v>
      </c>
      <c r="CC181" s="215">
        <f t="shared" si="159"/>
        <v>403200</v>
      </c>
      <c r="CD181" s="215">
        <f t="shared" si="159"/>
        <v>63000000000</v>
      </c>
      <c r="CE181" s="219">
        <f t="shared" si="159"/>
        <v>60480</v>
      </c>
      <c r="CF181" s="219">
        <f t="shared" si="159"/>
        <v>9450000000</v>
      </c>
      <c r="CG181" s="241">
        <f t="shared" si="160"/>
        <v>216000</v>
      </c>
      <c r="CH181" s="241">
        <f t="shared" si="160"/>
        <v>33750000000</v>
      </c>
      <c r="CI181" s="241">
        <f t="shared" si="161"/>
        <v>0</v>
      </c>
      <c r="CJ181" s="241"/>
      <c r="CK181" s="241"/>
      <c r="CL181" s="241"/>
      <c r="CM181" s="241"/>
    </row>
    <row r="182" spans="1:91" ht="18" x14ac:dyDescent="0.35">
      <c r="A182" s="20" t="s">
        <v>8</v>
      </c>
      <c r="B182" s="20">
        <v>13070213</v>
      </c>
      <c r="C182" s="5" t="s">
        <v>286</v>
      </c>
      <c r="D182" s="6" t="s">
        <v>72</v>
      </c>
      <c r="E182" s="6">
        <v>12</v>
      </c>
      <c r="F182" s="6">
        <v>1</v>
      </c>
      <c r="G182" s="7">
        <v>257440.47619047618</v>
      </c>
      <c r="H182" s="8">
        <f t="shared" si="141"/>
        <v>257440.47619047618</v>
      </c>
      <c r="I182" s="12">
        <f t="shared" si="166"/>
        <v>120000</v>
      </c>
      <c r="J182" s="13">
        <f t="shared" si="167"/>
        <v>1440000</v>
      </c>
      <c r="K182" s="14">
        <v>1440000</v>
      </c>
      <c r="L182" s="14">
        <f t="shared" si="168"/>
        <v>370714285714.28571</v>
      </c>
      <c r="M182" s="218">
        <f t="shared" si="112"/>
        <v>100000</v>
      </c>
      <c r="N182" s="218">
        <f t="shared" si="112"/>
        <v>1200000</v>
      </c>
      <c r="O182" s="238">
        <v>1200000</v>
      </c>
      <c r="P182" s="17">
        <f t="shared" si="113"/>
        <v>308928571428.57141</v>
      </c>
      <c r="Q182" s="237">
        <v>0.15</v>
      </c>
      <c r="R182" s="8">
        <f t="shared" si="114"/>
        <v>180000</v>
      </c>
      <c r="S182" s="212">
        <f t="shared" si="115"/>
        <v>1380000</v>
      </c>
      <c r="T182" s="212">
        <f t="shared" si="116"/>
        <v>355267857142.85712</v>
      </c>
      <c r="U182" s="215">
        <v>60000</v>
      </c>
      <c r="V182" s="215">
        <f t="shared" si="117"/>
        <v>15446428571.428572</v>
      </c>
      <c r="W182" s="215">
        <f t="shared" si="142"/>
        <v>9000</v>
      </c>
      <c r="X182" s="215">
        <f t="shared" si="118"/>
        <v>2316964285.7142859</v>
      </c>
      <c r="Y182" s="221">
        <v>84000.000000000015</v>
      </c>
      <c r="Z182" s="221">
        <f t="shared" si="119"/>
        <v>21625000000.000004</v>
      </c>
      <c r="AA182" s="221">
        <f t="shared" si="143"/>
        <v>12600.000000000002</v>
      </c>
      <c r="AB182" s="221">
        <f t="shared" si="120"/>
        <v>3243750000.0000005</v>
      </c>
      <c r="AC182" s="215">
        <v>84000.000000000015</v>
      </c>
      <c r="AD182" s="215">
        <f t="shared" si="121"/>
        <v>21625000000.000004</v>
      </c>
      <c r="AE182" s="215">
        <f t="shared" si="144"/>
        <v>12600.000000000002</v>
      </c>
      <c r="AF182" s="215">
        <f t="shared" si="122"/>
        <v>3243750000.0000005</v>
      </c>
      <c r="AG182" s="215">
        <f t="shared" si="145"/>
        <v>228000.00000000003</v>
      </c>
      <c r="AH182" s="215">
        <f t="shared" si="145"/>
        <v>58696428571.428581</v>
      </c>
      <c r="AI182" s="215">
        <f t="shared" si="145"/>
        <v>34200</v>
      </c>
      <c r="AJ182" s="215">
        <f t="shared" si="145"/>
        <v>8804464285.7142868</v>
      </c>
      <c r="AK182" s="214">
        <v>84000.000000000015</v>
      </c>
      <c r="AL182" s="215">
        <f t="shared" si="123"/>
        <v>21625000000.000004</v>
      </c>
      <c r="AM182" s="215">
        <f t="shared" si="146"/>
        <v>12600.000000000002</v>
      </c>
      <c r="AN182" s="215">
        <f t="shared" si="124"/>
        <v>3243750000.0000005</v>
      </c>
      <c r="AO182" s="215">
        <v>96000</v>
      </c>
      <c r="AP182" s="215">
        <f t="shared" si="125"/>
        <v>24714285714.285713</v>
      </c>
      <c r="AQ182" s="215">
        <f t="shared" si="147"/>
        <v>14400</v>
      </c>
      <c r="AR182" s="215">
        <f t="shared" si="126"/>
        <v>3707142857.1428571</v>
      </c>
      <c r="AS182" s="215">
        <v>72000</v>
      </c>
      <c r="AT182" s="215">
        <f t="shared" si="127"/>
        <v>18535714285.714287</v>
      </c>
      <c r="AU182" s="215">
        <f t="shared" si="148"/>
        <v>10800</v>
      </c>
      <c r="AV182" s="215">
        <f t="shared" si="128"/>
        <v>2780357142.8571429</v>
      </c>
      <c r="AW182" s="215">
        <f t="shared" si="149"/>
        <v>252000</v>
      </c>
      <c r="AX182" s="215">
        <f t="shared" si="149"/>
        <v>64875000000</v>
      </c>
      <c r="AY182" s="215">
        <f t="shared" si="149"/>
        <v>37800</v>
      </c>
      <c r="AZ182" s="215">
        <f t="shared" si="149"/>
        <v>9731250000</v>
      </c>
      <c r="BA182" s="215">
        <v>132000</v>
      </c>
      <c r="BB182" s="215">
        <f t="shared" si="129"/>
        <v>33982142857.142857</v>
      </c>
      <c r="BC182" s="215">
        <f t="shared" si="150"/>
        <v>19800</v>
      </c>
      <c r="BD182" s="215">
        <f t="shared" si="130"/>
        <v>5097321428.5714283</v>
      </c>
      <c r="BE182" s="214">
        <v>132000</v>
      </c>
      <c r="BF182" s="215">
        <f t="shared" si="131"/>
        <v>33982142857.142857</v>
      </c>
      <c r="BG182" s="215">
        <f t="shared" si="151"/>
        <v>19800</v>
      </c>
      <c r="BH182" s="215">
        <f t="shared" si="132"/>
        <v>5097321428.5714283</v>
      </c>
      <c r="BI182" s="215">
        <v>120000</v>
      </c>
      <c r="BJ182" s="215">
        <f t="shared" si="133"/>
        <v>30892857142.857143</v>
      </c>
      <c r="BK182" s="215">
        <f t="shared" si="152"/>
        <v>18000</v>
      </c>
      <c r="BL182" s="215">
        <f t="shared" si="134"/>
        <v>4633928571.4285717</v>
      </c>
      <c r="BM182" s="215">
        <f t="shared" si="153"/>
        <v>384000</v>
      </c>
      <c r="BN182" s="215">
        <f t="shared" si="153"/>
        <v>98857142857.142853</v>
      </c>
      <c r="BO182" s="215">
        <f t="shared" si="154"/>
        <v>5097359228.5714283</v>
      </c>
      <c r="BP182" s="215">
        <f t="shared" si="155"/>
        <v>14828571428.571428</v>
      </c>
      <c r="BQ182" s="215">
        <v>132000</v>
      </c>
      <c r="BR182" s="215">
        <f t="shared" si="135"/>
        <v>33982142857.142857</v>
      </c>
      <c r="BS182" s="215">
        <f t="shared" si="156"/>
        <v>19800</v>
      </c>
      <c r="BT182" s="215">
        <f t="shared" si="136"/>
        <v>5097321428.5714283</v>
      </c>
      <c r="BU182" s="215">
        <v>120000</v>
      </c>
      <c r="BV182" s="215">
        <f t="shared" si="137"/>
        <v>30892857142.857143</v>
      </c>
      <c r="BW182" s="215">
        <f t="shared" si="157"/>
        <v>18000</v>
      </c>
      <c r="BX182" s="215">
        <f t="shared" si="138"/>
        <v>4633928571.4285717</v>
      </c>
      <c r="BY182" s="215">
        <v>84000.000000000015</v>
      </c>
      <c r="BZ182" s="215">
        <f t="shared" si="139"/>
        <v>21625000000.000004</v>
      </c>
      <c r="CA182" s="215">
        <f t="shared" si="158"/>
        <v>12600.000000000002</v>
      </c>
      <c r="CB182" s="215">
        <f t="shared" si="140"/>
        <v>3243750000.0000005</v>
      </c>
      <c r="CC182" s="215">
        <f t="shared" si="159"/>
        <v>336000</v>
      </c>
      <c r="CD182" s="215">
        <f t="shared" si="159"/>
        <v>86500000000</v>
      </c>
      <c r="CE182" s="219">
        <f t="shared" si="159"/>
        <v>50400</v>
      </c>
      <c r="CF182" s="219">
        <f t="shared" si="159"/>
        <v>12975000000</v>
      </c>
      <c r="CG182" s="241">
        <f t="shared" si="160"/>
        <v>180000</v>
      </c>
      <c r="CH182" s="241">
        <f t="shared" si="160"/>
        <v>46339285714.285713</v>
      </c>
      <c r="CI182" s="241">
        <f t="shared" si="161"/>
        <v>0</v>
      </c>
      <c r="CJ182" s="241"/>
      <c r="CK182" s="241"/>
      <c r="CL182" s="241"/>
      <c r="CM182" s="241"/>
    </row>
    <row r="183" spans="1:91" ht="18" x14ac:dyDescent="0.35">
      <c r="A183" s="20" t="s">
        <v>8</v>
      </c>
      <c r="B183" s="20">
        <v>13070210</v>
      </c>
      <c r="C183" s="5" t="s">
        <v>287</v>
      </c>
      <c r="D183" s="6" t="s">
        <v>73</v>
      </c>
      <c r="E183" s="6">
        <v>12</v>
      </c>
      <c r="F183" s="6">
        <v>1</v>
      </c>
      <c r="G183" s="7">
        <v>89500</v>
      </c>
      <c r="H183" s="8">
        <f t="shared" si="141"/>
        <v>89500</v>
      </c>
      <c r="I183" s="12">
        <f t="shared" si="166"/>
        <v>0</v>
      </c>
      <c r="J183" s="13">
        <f t="shared" si="167"/>
        <v>0</v>
      </c>
      <c r="K183" s="14">
        <v>0</v>
      </c>
      <c r="L183" s="14">
        <f t="shared" si="168"/>
        <v>0</v>
      </c>
      <c r="M183" s="218">
        <f t="shared" si="112"/>
        <v>0</v>
      </c>
      <c r="N183" s="218">
        <f t="shared" si="112"/>
        <v>0</v>
      </c>
      <c r="O183" s="230"/>
      <c r="P183" s="17">
        <f t="shared" si="113"/>
        <v>0</v>
      </c>
      <c r="Q183" s="237">
        <v>0</v>
      </c>
      <c r="R183" s="8">
        <f t="shared" si="114"/>
        <v>0</v>
      </c>
      <c r="S183" s="212">
        <f t="shared" si="115"/>
        <v>0</v>
      </c>
      <c r="T183" s="212">
        <f t="shared" si="116"/>
        <v>0</v>
      </c>
      <c r="U183" s="215">
        <v>0</v>
      </c>
      <c r="V183" s="215">
        <f t="shared" si="117"/>
        <v>0</v>
      </c>
      <c r="W183" s="215">
        <f t="shared" si="142"/>
        <v>0</v>
      </c>
      <c r="X183" s="215">
        <f t="shared" si="118"/>
        <v>0</v>
      </c>
      <c r="Y183" s="221">
        <v>0</v>
      </c>
      <c r="Z183" s="221">
        <f t="shared" si="119"/>
        <v>0</v>
      </c>
      <c r="AA183" s="221">
        <f t="shared" si="143"/>
        <v>0</v>
      </c>
      <c r="AB183" s="221">
        <f t="shared" si="120"/>
        <v>0</v>
      </c>
      <c r="AC183" s="215">
        <v>0</v>
      </c>
      <c r="AD183" s="215">
        <f t="shared" si="121"/>
        <v>0</v>
      </c>
      <c r="AE183" s="215">
        <f t="shared" si="144"/>
        <v>0</v>
      </c>
      <c r="AF183" s="215">
        <f t="shared" si="122"/>
        <v>0</v>
      </c>
      <c r="AG183" s="215">
        <f t="shared" si="145"/>
        <v>0</v>
      </c>
      <c r="AH183" s="215">
        <f t="shared" si="145"/>
        <v>0</v>
      </c>
      <c r="AI183" s="215">
        <f t="shared" si="145"/>
        <v>0</v>
      </c>
      <c r="AJ183" s="215">
        <f t="shared" si="145"/>
        <v>0</v>
      </c>
      <c r="AK183" s="214">
        <v>0</v>
      </c>
      <c r="AL183" s="215">
        <f t="shared" si="123"/>
        <v>0</v>
      </c>
      <c r="AM183" s="215">
        <f t="shared" si="146"/>
        <v>0</v>
      </c>
      <c r="AN183" s="215">
        <f t="shared" si="124"/>
        <v>0</v>
      </c>
      <c r="AO183" s="215">
        <v>0</v>
      </c>
      <c r="AP183" s="215">
        <f t="shared" si="125"/>
        <v>0</v>
      </c>
      <c r="AQ183" s="215">
        <f t="shared" si="147"/>
        <v>0</v>
      </c>
      <c r="AR183" s="215">
        <f t="shared" si="126"/>
        <v>0</v>
      </c>
      <c r="AS183" s="215">
        <v>0</v>
      </c>
      <c r="AT183" s="215">
        <f t="shared" si="127"/>
        <v>0</v>
      </c>
      <c r="AU183" s="215">
        <f t="shared" si="148"/>
        <v>0</v>
      </c>
      <c r="AV183" s="215">
        <f t="shared" si="128"/>
        <v>0</v>
      </c>
      <c r="AW183" s="215">
        <f t="shared" si="149"/>
        <v>0</v>
      </c>
      <c r="AX183" s="215">
        <f t="shared" si="149"/>
        <v>0</v>
      </c>
      <c r="AY183" s="215">
        <f t="shared" si="149"/>
        <v>0</v>
      </c>
      <c r="AZ183" s="215">
        <f t="shared" si="149"/>
        <v>0</v>
      </c>
      <c r="BA183" s="215">
        <v>0</v>
      </c>
      <c r="BB183" s="215">
        <f t="shared" si="129"/>
        <v>0</v>
      </c>
      <c r="BC183" s="215">
        <f t="shared" si="150"/>
        <v>0</v>
      </c>
      <c r="BD183" s="215">
        <f t="shared" si="130"/>
        <v>0</v>
      </c>
      <c r="BE183" s="214">
        <v>0</v>
      </c>
      <c r="BF183" s="215">
        <f t="shared" si="131"/>
        <v>0</v>
      </c>
      <c r="BG183" s="215">
        <f t="shared" si="151"/>
        <v>0</v>
      </c>
      <c r="BH183" s="215">
        <f t="shared" si="132"/>
        <v>0</v>
      </c>
      <c r="BI183" s="215">
        <v>0</v>
      </c>
      <c r="BJ183" s="215">
        <f t="shared" si="133"/>
        <v>0</v>
      </c>
      <c r="BK183" s="215">
        <f t="shared" si="152"/>
        <v>0</v>
      </c>
      <c r="BL183" s="215">
        <f t="shared" si="134"/>
        <v>0</v>
      </c>
      <c r="BM183" s="215">
        <f t="shared" si="153"/>
        <v>0</v>
      </c>
      <c r="BN183" s="215">
        <f t="shared" si="153"/>
        <v>0</v>
      </c>
      <c r="BO183" s="215">
        <f t="shared" si="154"/>
        <v>0</v>
      </c>
      <c r="BP183" s="215">
        <f t="shared" si="155"/>
        <v>0</v>
      </c>
      <c r="BQ183" s="215">
        <v>0</v>
      </c>
      <c r="BR183" s="215">
        <f t="shared" si="135"/>
        <v>0</v>
      </c>
      <c r="BS183" s="215">
        <f t="shared" si="156"/>
        <v>0</v>
      </c>
      <c r="BT183" s="215">
        <f t="shared" si="136"/>
        <v>0</v>
      </c>
      <c r="BU183" s="215">
        <v>0</v>
      </c>
      <c r="BV183" s="215">
        <f t="shared" si="137"/>
        <v>0</v>
      </c>
      <c r="BW183" s="215">
        <f t="shared" si="157"/>
        <v>0</v>
      </c>
      <c r="BX183" s="215">
        <f t="shared" si="138"/>
        <v>0</v>
      </c>
      <c r="BY183" s="215">
        <v>0</v>
      </c>
      <c r="BZ183" s="215">
        <f t="shared" si="139"/>
        <v>0</v>
      </c>
      <c r="CA183" s="215">
        <f t="shared" si="158"/>
        <v>0</v>
      </c>
      <c r="CB183" s="215">
        <f t="shared" si="140"/>
        <v>0</v>
      </c>
      <c r="CC183" s="215">
        <f t="shared" si="159"/>
        <v>0</v>
      </c>
      <c r="CD183" s="215">
        <f t="shared" si="159"/>
        <v>0</v>
      </c>
      <c r="CE183" s="219">
        <f t="shared" si="159"/>
        <v>0</v>
      </c>
      <c r="CF183" s="219">
        <f t="shared" si="159"/>
        <v>0</v>
      </c>
      <c r="CG183" s="241">
        <f t="shared" si="160"/>
        <v>0</v>
      </c>
      <c r="CH183" s="241">
        <f t="shared" si="160"/>
        <v>0</v>
      </c>
      <c r="CI183" s="241">
        <f t="shared" si="161"/>
        <v>0</v>
      </c>
      <c r="CJ183" s="241"/>
      <c r="CK183" s="241"/>
      <c r="CL183" s="241"/>
      <c r="CM183" s="241"/>
    </row>
    <row r="184" spans="1:91" ht="18" x14ac:dyDescent="0.35">
      <c r="A184" s="20" t="s">
        <v>8</v>
      </c>
      <c r="B184" s="20">
        <v>13070211</v>
      </c>
      <c r="C184" s="5" t="s">
        <v>288</v>
      </c>
      <c r="D184" s="6" t="s">
        <v>74</v>
      </c>
      <c r="E184" s="6">
        <v>12</v>
      </c>
      <c r="F184" s="6">
        <v>1</v>
      </c>
      <c r="G184" s="7">
        <v>282738</v>
      </c>
      <c r="H184" s="8">
        <f t="shared" si="141"/>
        <v>282738</v>
      </c>
      <c r="I184" s="12">
        <f t="shared" si="166"/>
        <v>5760</v>
      </c>
      <c r="J184" s="13">
        <f t="shared" si="167"/>
        <v>69120</v>
      </c>
      <c r="K184" s="14">
        <v>69120</v>
      </c>
      <c r="L184" s="14">
        <f t="shared" si="168"/>
        <v>19542850560</v>
      </c>
      <c r="M184" s="218">
        <f t="shared" si="112"/>
        <v>0</v>
      </c>
      <c r="N184" s="218">
        <f t="shared" si="112"/>
        <v>0</v>
      </c>
      <c r="O184" s="230"/>
      <c r="P184" s="17">
        <f t="shared" si="113"/>
        <v>0</v>
      </c>
      <c r="Q184" s="237">
        <v>0</v>
      </c>
      <c r="R184" s="8">
        <f t="shared" si="114"/>
        <v>0</v>
      </c>
      <c r="S184" s="212">
        <f t="shared" si="115"/>
        <v>0</v>
      </c>
      <c r="T184" s="212">
        <f t="shared" si="116"/>
        <v>0</v>
      </c>
      <c r="U184" s="215">
        <v>0</v>
      </c>
      <c r="V184" s="215">
        <f t="shared" si="117"/>
        <v>0</v>
      </c>
      <c r="W184" s="215">
        <f t="shared" si="142"/>
        <v>0</v>
      </c>
      <c r="X184" s="215">
        <f t="shared" si="118"/>
        <v>0</v>
      </c>
      <c r="Y184" s="221">
        <v>0</v>
      </c>
      <c r="Z184" s="221">
        <f t="shared" si="119"/>
        <v>0</v>
      </c>
      <c r="AA184" s="221">
        <f t="shared" si="143"/>
        <v>0</v>
      </c>
      <c r="AB184" s="221">
        <f t="shared" si="120"/>
        <v>0</v>
      </c>
      <c r="AC184" s="215">
        <v>0</v>
      </c>
      <c r="AD184" s="215">
        <f t="shared" si="121"/>
        <v>0</v>
      </c>
      <c r="AE184" s="215">
        <f t="shared" si="144"/>
        <v>0</v>
      </c>
      <c r="AF184" s="215">
        <f t="shared" si="122"/>
        <v>0</v>
      </c>
      <c r="AG184" s="215">
        <f t="shared" si="145"/>
        <v>0</v>
      </c>
      <c r="AH184" s="215">
        <f t="shared" si="145"/>
        <v>0</v>
      </c>
      <c r="AI184" s="215">
        <f t="shared" si="145"/>
        <v>0</v>
      </c>
      <c r="AJ184" s="215">
        <f t="shared" si="145"/>
        <v>0</v>
      </c>
      <c r="AK184" s="214">
        <v>0</v>
      </c>
      <c r="AL184" s="215">
        <f t="shared" si="123"/>
        <v>0</v>
      </c>
      <c r="AM184" s="215">
        <f t="shared" si="146"/>
        <v>0</v>
      </c>
      <c r="AN184" s="215">
        <f t="shared" si="124"/>
        <v>0</v>
      </c>
      <c r="AO184" s="215">
        <v>0</v>
      </c>
      <c r="AP184" s="215">
        <f t="shared" si="125"/>
        <v>0</v>
      </c>
      <c r="AQ184" s="215">
        <f t="shared" si="147"/>
        <v>0</v>
      </c>
      <c r="AR184" s="215">
        <f t="shared" si="126"/>
        <v>0</v>
      </c>
      <c r="AS184" s="215">
        <v>0</v>
      </c>
      <c r="AT184" s="215">
        <f t="shared" si="127"/>
        <v>0</v>
      </c>
      <c r="AU184" s="215">
        <f t="shared" si="148"/>
        <v>0</v>
      </c>
      <c r="AV184" s="215">
        <f t="shared" si="128"/>
        <v>0</v>
      </c>
      <c r="AW184" s="215">
        <f t="shared" si="149"/>
        <v>0</v>
      </c>
      <c r="AX184" s="215">
        <f t="shared" si="149"/>
        <v>0</v>
      </c>
      <c r="AY184" s="215">
        <f t="shared" si="149"/>
        <v>0</v>
      </c>
      <c r="AZ184" s="215">
        <f t="shared" si="149"/>
        <v>0</v>
      </c>
      <c r="BA184" s="215">
        <v>0</v>
      </c>
      <c r="BB184" s="215">
        <f t="shared" si="129"/>
        <v>0</v>
      </c>
      <c r="BC184" s="215">
        <f t="shared" si="150"/>
        <v>0</v>
      </c>
      <c r="BD184" s="215">
        <f t="shared" si="130"/>
        <v>0</v>
      </c>
      <c r="BE184" s="214">
        <v>0</v>
      </c>
      <c r="BF184" s="215">
        <f t="shared" si="131"/>
        <v>0</v>
      </c>
      <c r="BG184" s="215">
        <f t="shared" si="151"/>
        <v>0</v>
      </c>
      <c r="BH184" s="215">
        <f t="shared" si="132"/>
        <v>0</v>
      </c>
      <c r="BI184" s="215">
        <v>0</v>
      </c>
      <c r="BJ184" s="215">
        <f t="shared" si="133"/>
        <v>0</v>
      </c>
      <c r="BK184" s="215">
        <f t="shared" si="152"/>
        <v>0</v>
      </c>
      <c r="BL184" s="215">
        <f t="shared" si="134"/>
        <v>0</v>
      </c>
      <c r="BM184" s="215">
        <f t="shared" si="153"/>
        <v>0</v>
      </c>
      <c r="BN184" s="215">
        <f t="shared" si="153"/>
        <v>0</v>
      </c>
      <c r="BO184" s="215">
        <f t="shared" si="154"/>
        <v>0</v>
      </c>
      <c r="BP184" s="215">
        <f t="shared" si="155"/>
        <v>0</v>
      </c>
      <c r="BQ184" s="215">
        <v>0</v>
      </c>
      <c r="BR184" s="215">
        <f t="shared" si="135"/>
        <v>0</v>
      </c>
      <c r="BS184" s="215">
        <f t="shared" si="156"/>
        <v>0</v>
      </c>
      <c r="BT184" s="215">
        <f t="shared" si="136"/>
        <v>0</v>
      </c>
      <c r="BU184" s="215">
        <v>0</v>
      </c>
      <c r="BV184" s="215">
        <f t="shared" si="137"/>
        <v>0</v>
      </c>
      <c r="BW184" s="215">
        <f t="shared" si="157"/>
        <v>0</v>
      </c>
      <c r="BX184" s="215">
        <f t="shared" si="138"/>
        <v>0</v>
      </c>
      <c r="BY184" s="215">
        <v>0</v>
      </c>
      <c r="BZ184" s="215">
        <f t="shared" si="139"/>
        <v>0</v>
      </c>
      <c r="CA184" s="215">
        <f t="shared" si="158"/>
        <v>0</v>
      </c>
      <c r="CB184" s="215">
        <f t="shared" si="140"/>
        <v>0</v>
      </c>
      <c r="CC184" s="215">
        <f t="shared" si="159"/>
        <v>0</v>
      </c>
      <c r="CD184" s="215">
        <f t="shared" si="159"/>
        <v>0</v>
      </c>
      <c r="CE184" s="219">
        <f t="shared" si="159"/>
        <v>0</v>
      </c>
      <c r="CF184" s="219">
        <f t="shared" si="159"/>
        <v>0</v>
      </c>
      <c r="CG184" s="241">
        <f t="shared" si="160"/>
        <v>0</v>
      </c>
      <c r="CH184" s="241">
        <f t="shared" si="160"/>
        <v>0</v>
      </c>
      <c r="CI184" s="241">
        <f t="shared" si="161"/>
        <v>0</v>
      </c>
      <c r="CJ184" s="241"/>
      <c r="CK184" s="241"/>
      <c r="CL184" s="241"/>
      <c r="CM184" s="241"/>
    </row>
    <row r="185" spans="1:91" ht="18" x14ac:dyDescent="0.35">
      <c r="A185" s="20" t="s">
        <v>8</v>
      </c>
      <c r="B185" s="20" t="s">
        <v>520</v>
      </c>
      <c r="C185" s="5" t="s">
        <v>168</v>
      </c>
      <c r="D185" s="6" t="s">
        <v>169</v>
      </c>
      <c r="E185" s="130">
        <v>9</v>
      </c>
      <c r="F185" s="6">
        <v>1</v>
      </c>
      <c r="G185" s="7">
        <v>1308000</v>
      </c>
      <c r="H185" s="8">
        <f t="shared" si="141"/>
        <v>1308000</v>
      </c>
      <c r="I185" s="12">
        <f t="shared" si="166"/>
        <v>622.22222222222217</v>
      </c>
      <c r="J185" s="13">
        <f t="shared" si="167"/>
        <v>5600</v>
      </c>
      <c r="K185" s="14">
        <v>5600</v>
      </c>
      <c r="L185" s="14">
        <f t="shared" si="168"/>
        <v>7324800000</v>
      </c>
      <c r="M185" s="218">
        <f t="shared" si="112"/>
        <v>1333.3333333333333</v>
      </c>
      <c r="N185" s="218">
        <f t="shared" si="112"/>
        <v>12000</v>
      </c>
      <c r="O185" s="230">
        <v>12000</v>
      </c>
      <c r="P185" s="17">
        <f t="shared" si="113"/>
        <v>15696000000</v>
      </c>
      <c r="Q185" s="237">
        <v>0</v>
      </c>
      <c r="R185" s="8">
        <f t="shared" si="114"/>
        <v>0</v>
      </c>
      <c r="S185" s="212">
        <f t="shared" si="115"/>
        <v>12000</v>
      </c>
      <c r="T185" s="212">
        <f t="shared" si="116"/>
        <v>15696000000</v>
      </c>
      <c r="U185" s="215"/>
      <c r="V185" s="215">
        <f t="shared" si="117"/>
        <v>0</v>
      </c>
      <c r="W185" s="215">
        <f t="shared" si="142"/>
        <v>0</v>
      </c>
      <c r="X185" s="215">
        <f t="shared" si="118"/>
        <v>0</v>
      </c>
      <c r="Y185" s="221"/>
      <c r="Z185" s="221">
        <f t="shared" si="119"/>
        <v>0</v>
      </c>
      <c r="AA185" s="221">
        <f t="shared" si="143"/>
        <v>0</v>
      </c>
      <c r="AB185" s="221">
        <f t="shared" si="120"/>
        <v>0</v>
      </c>
      <c r="AC185" s="215">
        <v>960</v>
      </c>
      <c r="AD185" s="215">
        <f t="shared" si="121"/>
        <v>1255680000</v>
      </c>
      <c r="AE185" s="215">
        <f t="shared" si="144"/>
        <v>0</v>
      </c>
      <c r="AF185" s="215">
        <f t="shared" si="122"/>
        <v>0</v>
      </c>
      <c r="AG185" s="215">
        <f t="shared" si="145"/>
        <v>960</v>
      </c>
      <c r="AH185" s="215">
        <f t="shared" si="145"/>
        <v>1255680000</v>
      </c>
      <c r="AI185" s="215">
        <f t="shared" si="145"/>
        <v>0</v>
      </c>
      <c r="AJ185" s="215">
        <f t="shared" si="145"/>
        <v>0</v>
      </c>
      <c r="AK185" s="214">
        <v>1200</v>
      </c>
      <c r="AL185" s="215">
        <f t="shared" si="123"/>
        <v>1569600000</v>
      </c>
      <c r="AM185" s="215">
        <f t="shared" si="146"/>
        <v>0</v>
      </c>
      <c r="AN185" s="215">
        <f t="shared" si="124"/>
        <v>0</v>
      </c>
      <c r="AO185" s="215">
        <v>1320</v>
      </c>
      <c r="AP185" s="215">
        <f t="shared" si="125"/>
        <v>1726560000</v>
      </c>
      <c r="AQ185" s="215">
        <f t="shared" si="147"/>
        <v>0</v>
      </c>
      <c r="AR185" s="215">
        <f t="shared" si="126"/>
        <v>0</v>
      </c>
      <c r="AS185" s="215">
        <v>1200</v>
      </c>
      <c r="AT185" s="215">
        <f t="shared" si="127"/>
        <v>1569600000</v>
      </c>
      <c r="AU185" s="215">
        <f t="shared" si="148"/>
        <v>0</v>
      </c>
      <c r="AV185" s="215">
        <f t="shared" si="128"/>
        <v>0</v>
      </c>
      <c r="AW185" s="215">
        <f t="shared" si="149"/>
        <v>3720</v>
      </c>
      <c r="AX185" s="215">
        <f t="shared" si="149"/>
        <v>4865760000</v>
      </c>
      <c r="AY185" s="215">
        <f t="shared" si="149"/>
        <v>0</v>
      </c>
      <c r="AZ185" s="215">
        <f t="shared" si="149"/>
        <v>0</v>
      </c>
      <c r="BA185" s="215">
        <v>1320</v>
      </c>
      <c r="BB185" s="215">
        <f t="shared" si="129"/>
        <v>1726560000</v>
      </c>
      <c r="BC185" s="215">
        <f t="shared" si="150"/>
        <v>0</v>
      </c>
      <c r="BD185" s="215">
        <f t="shared" si="130"/>
        <v>0</v>
      </c>
      <c r="BE185" s="214">
        <v>1320</v>
      </c>
      <c r="BF185" s="215">
        <f t="shared" si="131"/>
        <v>1726560000</v>
      </c>
      <c r="BG185" s="215">
        <f t="shared" si="151"/>
        <v>0</v>
      </c>
      <c r="BH185" s="215">
        <f t="shared" si="132"/>
        <v>0</v>
      </c>
      <c r="BI185" s="215">
        <v>1320</v>
      </c>
      <c r="BJ185" s="215">
        <f t="shared" si="133"/>
        <v>1726560000</v>
      </c>
      <c r="BK185" s="215">
        <f t="shared" si="152"/>
        <v>0</v>
      </c>
      <c r="BL185" s="215">
        <f t="shared" si="134"/>
        <v>0</v>
      </c>
      <c r="BM185" s="215">
        <f t="shared" si="153"/>
        <v>3960</v>
      </c>
      <c r="BN185" s="215">
        <f t="shared" si="153"/>
        <v>5179680000</v>
      </c>
      <c r="BO185" s="215">
        <f t="shared" si="154"/>
        <v>0</v>
      </c>
      <c r="BP185" s="215">
        <f t="shared" si="155"/>
        <v>0</v>
      </c>
      <c r="BQ185" s="215">
        <v>1320</v>
      </c>
      <c r="BR185" s="215">
        <f t="shared" si="135"/>
        <v>1726560000</v>
      </c>
      <c r="BS185" s="215">
        <f t="shared" si="156"/>
        <v>0</v>
      </c>
      <c r="BT185" s="215">
        <f t="shared" si="136"/>
        <v>0</v>
      </c>
      <c r="BU185" s="215">
        <v>1200</v>
      </c>
      <c r="BV185" s="215">
        <f t="shared" si="137"/>
        <v>1569600000</v>
      </c>
      <c r="BW185" s="215">
        <f t="shared" si="157"/>
        <v>0</v>
      </c>
      <c r="BX185" s="215">
        <f t="shared" si="138"/>
        <v>0</v>
      </c>
      <c r="BY185" s="215">
        <v>840.00000000000011</v>
      </c>
      <c r="BZ185" s="215">
        <f t="shared" si="139"/>
        <v>1098720000.0000002</v>
      </c>
      <c r="CA185" s="215">
        <f t="shared" si="158"/>
        <v>0</v>
      </c>
      <c r="CB185" s="215">
        <f t="shared" si="140"/>
        <v>0</v>
      </c>
      <c r="CC185" s="215">
        <f t="shared" si="159"/>
        <v>3360</v>
      </c>
      <c r="CD185" s="215">
        <f t="shared" si="159"/>
        <v>4394880000</v>
      </c>
      <c r="CE185" s="219">
        <f t="shared" si="159"/>
        <v>0</v>
      </c>
      <c r="CF185" s="219">
        <f t="shared" si="159"/>
        <v>0</v>
      </c>
      <c r="CG185" s="241">
        <f t="shared" si="160"/>
        <v>0</v>
      </c>
      <c r="CH185" s="241">
        <f t="shared" si="160"/>
        <v>0</v>
      </c>
      <c r="CI185" s="241">
        <f t="shared" si="161"/>
        <v>0</v>
      </c>
      <c r="CJ185" s="241"/>
      <c r="CK185" s="241"/>
      <c r="CL185" s="241"/>
      <c r="CM185" s="241"/>
    </row>
    <row r="186" spans="1:91" ht="18" x14ac:dyDescent="0.35">
      <c r="A186" s="20" t="s">
        <v>8</v>
      </c>
      <c r="B186" s="20">
        <v>13070203</v>
      </c>
      <c r="C186" s="5" t="s">
        <v>124</v>
      </c>
      <c r="D186" s="6" t="s">
        <v>75</v>
      </c>
      <c r="E186" s="6">
        <v>12</v>
      </c>
      <c r="F186" s="6">
        <v>1</v>
      </c>
      <c r="G186" s="7">
        <v>208333.33333333334</v>
      </c>
      <c r="H186" s="8">
        <f t="shared" si="141"/>
        <v>208333.33333333334</v>
      </c>
      <c r="I186" s="12">
        <f t="shared" si="166"/>
        <v>120000</v>
      </c>
      <c r="J186" s="13">
        <f t="shared" si="167"/>
        <v>1440000</v>
      </c>
      <c r="K186" s="14">
        <v>1440000</v>
      </c>
      <c r="L186" s="14">
        <f t="shared" si="168"/>
        <v>300000000000</v>
      </c>
      <c r="M186" s="218">
        <f t="shared" si="112"/>
        <v>120000</v>
      </c>
      <c r="N186" s="218">
        <f t="shared" si="112"/>
        <v>1440000</v>
      </c>
      <c r="O186" s="230">
        <v>1440000</v>
      </c>
      <c r="P186" s="17">
        <f t="shared" si="113"/>
        <v>300000000000</v>
      </c>
      <c r="Q186" s="237">
        <v>0.15</v>
      </c>
      <c r="R186" s="8">
        <f t="shared" si="114"/>
        <v>216000</v>
      </c>
      <c r="S186" s="212">
        <f t="shared" si="115"/>
        <v>1656000</v>
      </c>
      <c r="T186" s="212">
        <f t="shared" si="116"/>
        <v>345000000000</v>
      </c>
      <c r="U186" s="215">
        <v>72000</v>
      </c>
      <c r="V186" s="215">
        <f t="shared" si="117"/>
        <v>15000000000</v>
      </c>
      <c r="W186" s="215">
        <f t="shared" si="142"/>
        <v>10800</v>
      </c>
      <c r="X186" s="215">
        <f t="shared" si="118"/>
        <v>2250000000</v>
      </c>
      <c r="Y186" s="221">
        <v>100800.00000000001</v>
      </c>
      <c r="Z186" s="221">
        <f t="shared" si="119"/>
        <v>21000000000.000004</v>
      </c>
      <c r="AA186" s="221">
        <f t="shared" si="143"/>
        <v>15120.000000000002</v>
      </c>
      <c r="AB186" s="221">
        <f t="shared" si="120"/>
        <v>3150000000.0000005</v>
      </c>
      <c r="AC186" s="215">
        <v>100800.00000000001</v>
      </c>
      <c r="AD186" s="215">
        <f t="shared" si="121"/>
        <v>21000000000.000004</v>
      </c>
      <c r="AE186" s="215">
        <f t="shared" si="144"/>
        <v>15120.000000000002</v>
      </c>
      <c r="AF186" s="215">
        <f t="shared" si="122"/>
        <v>3150000000.0000005</v>
      </c>
      <c r="AG186" s="215">
        <f t="shared" si="145"/>
        <v>273600</v>
      </c>
      <c r="AH186" s="215">
        <f t="shared" si="145"/>
        <v>57000000000.000008</v>
      </c>
      <c r="AI186" s="215">
        <f t="shared" si="145"/>
        <v>41040</v>
      </c>
      <c r="AJ186" s="215">
        <f t="shared" si="145"/>
        <v>8550000000.000001</v>
      </c>
      <c r="AK186" s="214">
        <v>100800.00000000001</v>
      </c>
      <c r="AL186" s="215">
        <f t="shared" si="123"/>
        <v>21000000000.000004</v>
      </c>
      <c r="AM186" s="215">
        <f t="shared" si="146"/>
        <v>15120.000000000002</v>
      </c>
      <c r="AN186" s="215">
        <f t="shared" si="124"/>
        <v>3150000000.0000005</v>
      </c>
      <c r="AO186" s="215">
        <v>115200</v>
      </c>
      <c r="AP186" s="215">
        <f t="shared" si="125"/>
        <v>24000000000</v>
      </c>
      <c r="AQ186" s="215">
        <f t="shared" si="147"/>
        <v>17280</v>
      </c>
      <c r="AR186" s="215">
        <f t="shared" si="126"/>
        <v>3600000000</v>
      </c>
      <c r="AS186" s="215">
        <v>86400</v>
      </c>
      <c r="AT186" s="215">
        <f t="shared" si="127"/>
        <v>18000000000</v>
      </c>
      <c r="AU186" s="215">
        <f t="shared" si="148"/>
        <v>12960</v>
      </c>
      <c r="AV186" s="215">
        <f t="shared" si="128"/>
        <v>2700000000</v>
      </c>
      <c r="AW186" s="215">
        <f t="shared" si="149"/>
        <v>302400</v>
      </c>
      <c r="AX186" s="215">
        <f t="shared" si="149"/>
        <v>63000000000</v>
      </c>
      <c r="AY186" s="215">
        <f t="shared" si="149"/>
        <v>45360</v>
      </c>
      <c r="AZ186" s="215">
        <f t="shared" si="149"/>
        <v>9450000000</v>
      </c>
      <c r="BA186" s="215">
        <v>158400</v>
      </c>
      <c r="BB186" s="215">
        <f t="shared" si="129"/>
        <v>33000000000</v>
      </c>
      <c r="BC186" s="215">
        <f t="shared" si="150"/>
        <v>23760</v>
      </c>
      <c r="BD186" s="215">
        <f t="shared" si="130"/>
        <v>4950000000</v>
      </c>
      <c r="BE186" s="214">
        <v>158400</v>
      </c>
      <c r="BF186" s="215">
        <f t="shared" si="131"/>
        <v>33000000000</v>
      </c>
      <c r="BG186" s="215">
        <f t="shared" si="151"/>
        <v>23760</v>
      </c>
      <c r="BH186" s="215">
        <f t="shared" si="132"/>
        <v>4950000000</v>
      </c>
      <c r="BI186" s="215">
        <v>144000</v>
      </c>
      <c r="BJ186" s="215">
        <f t="shared" si="133"/>
        <v>30000000000</v>
      </c>
      <c r="BK186" s="215">
        <f t="shared" si="152"/>
        <v>21600</v>
      </c>
      <c r="BL186" s="215">
        <f t="shared" si="134"/>
        <v>4500000000</v>
      </c>
      <c r="BM186" s="215">
        <f t="shared" si="153"/>
        <v>460800</v>
      </c>
      <c r="BN186" s="215">
        <f t="shared" si="153"/>
        <v>96000000000</v>
      </c>
      <c r="BO186" s="215">
        <f t="shared" si="154"/>
        <v>4950045360</v>
      </c>
      <c r="BP186" s="215">
        <f t="shared" si="155"/>
        <v>14400000000</v>
      </c>
      <c r="BQ186" s="215">
        <v>158400</v>
      </c>
      <c r="BR186" s="215">
        <f t="shared" si="135"/>
        <v>33000000000</v>
      </c>
      <c r="BS186" s="215">
        <f t="shared" si="156"/>
        <v>23760</v>
      </c>
      <c r="BT186" s="215">
        <f t="shared" si="136"/>
        <v>4950000000</v>
      </c>
      <c r="BU186" s="215">
        <v>144000</v>
      </c>
      <c r="BV186" s="215">
        <f t="shared" si="137"/>
        <v>30000000000</v>
      </c>
      <c r="BW186" s="215">
        <f t="shared" si="157"/>
        <v>21600</v>
      </c>
      <c r="BX186" s="215">
        <f t="shared" si="138"/>
        <v>4500000000</v>
      </c>
      <c r="BY186" s="215">
        <v>100800.00000000001</v>
      </c>
      <c r="BZ186" s="215">
        <f t="shared" si="139"/>
        <v>21000000000.000004</v>
      </c>
      <c r="CA186" s="215">
        <f t="shared" si="158"/>
        <v>15120.000000000002</v>
      </c>
      <c r="CB186" s="215">
        <f t="shared" si="140"/>
        <v>3150000000.0000005</v>
      </c>
      <c r="CC186" s="215">
        <f t="shared" si="159"/>
        <v>403200</v>
      </c>
      <c r="CD186" s="215">
        <f t="shared" si="159"/>
        <v>84000000000</v>
      </c>
      <c r="CE186" s="219">
        <f t="shared" si="159"/>
        <v>60480</v>
      </c>
      <c r="CF186" s="219">
        <f t="shared" si="159"/>
        <v>12600000000</v>
      </c>
      <c r="CG186" s="241">
        <f t="shared" si="160"/>
        <v>216000</v>
      </c>
      <c r="CH186" s="241">
        <f t="shared" si="160"/>
        <v>45000000000</v>
      </c>
      <c r="CI186" s="241">
        <f t="shared" si="161"/>
        <v>0</v>
      </c>
      <c r="CJ186" s="241"/>
      <c r="CK186" s="241"/>
      <c r="CL186" s="241"/>
      <c r="CM186" s="241"/>
    </row>
    <row r="187" spans="1:91" ht="18" x14ac:dyDescent="0.35">
      <c r="A187" s="20" t="s">
        <v>8</v>
      </c>
      <c r="B187" s="20">
        <v>13070214</v>
      </c>
      <c r="C187" s="5" t="s">
        <v>289</v>
      </c>
      <c r="D187" s="6" t="s">
        <v>75</v>
      </c>
      <c r="E187" s="6">
        <v>12</v>
      </c>
      <c r="F187" s="6">
        <v>1</v>
      </c>
      <c r="G187" s="7">
        <v>279017.85714285716</v>
      </c>
      <c r="H187" s="8">
        <f t="shared" si="141"/>
        <v>279017.85714285716</v>
      </c>
      <c r="I187" s="12">
        <f t="shared" si="166"/>
        <v>108000</v>
      </c>
      <c r="J187" s="13">
        <f t="shared" si="167"/>
        <v>1296000</v>
      </c>
      <c r="K187" s="14">
        <v>1296000</v>
      </c>
      <c r="L187" s="14">
        <f t="shared" si="168"/>
        <v>361607142857.14288</v>
      </c>
      <c r="M187" s="218">
        <f t="shared" si="112"/>
        <v>100000</v>
      </c>
      <c r="N187" s="218">
        <f t="shared" si="112"/>
        <v>1200000</v>
      </c>
      <c r="O187" s="238">
        <v>1200000</v>
      </c>
      <c r="P187" s="17">
        <f t="shared" si="113"/>
        <v>334821428571.42859</v>
      </c>
      <c r="Q187" s="237">
        <v>0.15</v>
      </c>
      <c r="R187" s="8">
        <f t="shared" si="114"/>
        <v>180000</v>
      </c>
      <c r="S187" s="212">
        <f t="shared" si="115"/>
        <v>1380000</v>
      </c>
      <c r="T187" s="212">
        <f t="shared" si="116"/>
        <v>385044642857.14288</v>
      </c>
      <c r="U187" s="215">
        <v>60000</v>
      </c>
      <c r="V187" s="215">
        <f t="shared" si="117"/>
        <v>16741071428.57143</v>
      </c>
      <c r="W187" s="215">
        <f t="shared" si="142"/>
        <v>9000</v>
      </c>
      <c r="X187" s="215">
        <f t="shared" si="118"/>
        <v>2511160714.2857146</v>
      </c>
      <c r="Y187" s="221">
        <v>84000.000000000015</v>
      </c>
      <c r="Z187" s="221">
        <f t="shared" si="119"/>
        <v>23437500000.000004</v>
      </c>
      <c r="AA187" s="221">
        <f t="shared" si="143"/>
        <v>12600.000000000002</v>
      </c>
      <c r="AB187" s="221">
        <f t="shared" si="120"/>
        <v>3515625000.000001</v>
      </c>
      <c r="AC187" s="215">
        <v>84000.000000000015</v>
      </c>
      <c r="AD187" s="215">
        <f t="shared" si="121"/>
        <v>23437500000.000004</v>
      </c>
      <c r="AE187" s="215">
        <f t="shared" si="144"/>
        <v>12600.000000000002</v>
      </c>
      <c r="AF187" s="215">
        <f t="shared" si="122"/>
        <v>3515625000.000001</v>
      </c>
      <c r="AG187" s="215">
        <f t="shared" si="145"/>
        <v>228000.00000000003</v>
      </c>
      <c r="AH187" s="215">
        <f t="shared" si="145"/>
        <v>63616071428.571442</v>
      </c>
      <c r="AI187" s="215">
        <f t="shared" si="145"/>
        <v>34200</v>
      </c>
      <c r="AJ187" s="215">
        <f t="shared" si="145"/>
        <v>9542410714.285717</v>
      </c>
      <c r="AK187" s="214">
        <v>84000.000000000015</v>
      </c>
      <c r="AL187" s="215">
        <f t="shared" si="123"/>
        <v>23437500000.000004</v>
      </c>
      <c r="AM187" s="215">
        <f t="shared" si="146"/>
        <v>12600.000000000002</v>
      </c>
      <c r="AN187" s="215">
        <f t="shared" si="124"/>
        <v>3515625000.000001</v>
      </c>
      <c r="AO187" s="215">
        <v>96000</v>
      </c>
      <c r="AP187" s="215">
        <f t="shared" si="125"/>
        <v>26785714285.714287</v>
      </c>
      <c r="AQ187" s="215">
        <f t="shared" si="147"/>
        <v>14400</v>
      </c>
      <c r="AR187" s="215">
        <f t="shared" si="126"/>
        <v>4017857142.8571429</v>
      </c>
      <c r="AS187" s="215">
        <v>72000</v>
      </c>
      <c r="AT187" s="215">
        <f t="shared" si="127"/>
        <v>20089285714.285717</v>
      </c>
      <c r="AU187" s="215">
        <f t="shared" si="148"/>
        <v>10800</v>
      </c>
      <c r="AV187" s="215">
        <f t="shared" si="128"/>
        <v>3013392857.1428576</v>
      </c>
      <c r="AW187" s="215">
        <f t="shared" si="149"/>
        <v>252000</v>
      </c>
      <c r="AX187" s="215">
        <f t="shared" si="149"/>
        <v>70312500000</v>
      </c>
      <c r="AY187" s="215">
        <f t="shared" si="149"/>
        <v>37800</v>
      </c>
      <c r="AZ187" s="215">
        <f t="shared" si="149"/>
        <v>10546875000</v>
      </c>
      <c r="BA187" s="215">
        <v>132000</v>
      </c>
      <c r="BB187" s="215">
        <f t="shared" si="129"/>
        <v>36830357142.857147</v>
      </c>
      <c r="BC187" s="215">
        <f t="shared" si="150"/>
        <v>19800</v>
      </c>
      <c r="BD187" s="215">
        <f t="shared" si="130"/>
        <v>5524553571.4285717</v>
      </c>
      <c r="BE187" s="214">
        <v>132000</v>
      </c>
      <c r="BF187" s="215">
        <f t="shared" si="131"/>
        <v>36830357142.857147</v>
      </c>
      <c r="BG187" s="215">
        <f t="shared" si="151"/>
        <v>19800</v>
      </c>
      <c r="BH187" s="215">
        <f t="shared" si="132"/>
        <v>5524553571.4285717</v>
      </c>
      <c r="BI187" s="215">
        <v>120000</v>
      </c>
      <c r="BJ187" s="215">
        <f t="shared" si="133"/>
        <v>33482142857.14286</v>
      </c>
      <c r="BK187" s="215">
        <f t="shared" si="152"/>
        <v>18000</v>
      </c>
      <c r="BL187" s="215">
        <f t="shared" si="134"/>
        <v>5022321428.5714293</v>
      </c>
      <c r="BM187" s="215">
        <f t="shared" si="153"/>
        <v>384000</v>
      </c>
      <c r="BN187" s="215">
        <f t="shared" si="153"/>
        <v>107142857142.85715</v>
      </c>
      <c r="BO187" s="215">
        <f t="shared" si="154"/>
        <v>5524591371.4285717</v>
      </c>
      <c r="BP187" s="215">
        <f t="shared" si="155"/>
        <v>16071428571.428572</v>
      </c>
      <c r="BQ187" s="215">
        <v>132000</v>
      </c>
      <c r="BR187" s="215">
        <f t="shared" si="135"/>
        <v>36830357142.857147</v>
      </c>
      <c r="BS187" s="215">
        <f t="shared" si="156"/>
        <v>19800</v>
      </c>
      <c r="BT187" s="215">
        <f t="shared" si="136"/>
        <v>5524553571.4285717</v>
      </c>
      <c r="BU187" s="215">
        <v>120000</v>
      </c>
      <c r="BV187" s="215">
        <f t="shared" si="137"/>
        <v>33482142857.14286</v>
      </c>
      <c r="BW187" s="215">
        <f t="shared" si="157"/>
        <v>18000</v>
      </c>
      <c r="BX187" s="215">
        <f t="shared" si="138"/>
        <v>5022321428.5714293</v>
      </c>
      <c r="BY187" s="215">
        <v>84000.000000000015</v>
      </c>
      <c r="BZ187" s="215">
        <f t="shared" si="139"/>
        <v>23437500000.000004</v>
      </c>
      <c r="CA187" s="215">
        <f t="shared" si="158"/>
        <v>12600.000000000002</v>
      </c>
      <c r="CB187" s="215">
        <f t="shared" si="140"/>
        <v>3515625000.000001</v>
      </c>
      <c r="CC187" s="215">
        <f t="shared" si="159"/>
        <v>336000</v>
      </c>
      <c r="CD187" s="215">
        <f t="shared" si="159"/>
        <v>93750000000.000015</v>
      </c>
      <c r="CE187" s="219">
        <f t="shared" si="159"/>
        <v>50400</v>
      </c>
      <c r="CF187" s="219">
        <f t="shared" si="159"/>
        <v>14062500000.000002</v>
      </c>
      <c r="CG187" s="241">
        <f t="shared" si="160"/>
        <v>180000</v>
      </c>
      <c r="CH187" s="241">
        <f t="shared" si="160"/>
        <v>50223214285.714287</v>
      </c>
      <c r="CI187" s="241">
        <f t="shared" si="161"/>
        <v>0</v>
      </c>
      <c r="CJ187" s="241"/>
      <c r="CK187" s="241"/>
      <c r="CL187" s="241"/>
      <c r="CM187" s="241"/>
    </row>
    <row r="188" spans="1:91" ht="18" x14ac:dyDescent="0.35">
      <c r="A188" s="20" t="s">
        <v>8</v>
      </c>
      <c r="B188" s="20">
        <v>13070206</v>
      </c>
      <c r="C188" s="5" t="s">
        <v>290</v>
      </c>
      <c r="D188" s="6" t="s">
        <v>77</v>
      </c>
      <c r="E188" s="6">
        <v>12</v>
      </c>
      <c r="F188" s="6">
        <v>1</v>
      </c>
      <c r="G188" s="7">
        <v>193452</v>
      </c>
      <c r="H188" s="8">
        <f t="shared" si="141"/>
        <v>193452</v>
      </c>
      <c r="I188" s="12">
        <f t="shared" si="166"/>
        <v>180000</v>
      </c>
      <c r="J188" s="13">
        <f t="shared" si="167"/>
        <v>2160000</v>
      </c>
      <c r="K188" s="14">
        <v>2160000</v>
      </c>
      <c r="L188" s="14">
        <f t="shared" si="168"/>
        <v>417856320000</v>
      </c>
      <c r="M188" s="218">
        <f t="shared" si="112"/>
        <v>120000</v>
      </c>
      <c r="N188" s="218">
        <f t="shared" si="112"/>
        <v>1440000</v>
      </c>
      <c r="O188" s="230">
        <v>1440000</v>
      </c>
      <c r="P188" s="17">
        <f t="shared" si="113"/>
        <v>278570880000</v>
      </c>
      <c r="Q188" s="237">
        <v>0.15</v>
      </c>
      <c r="R188" s="8">
        <f t="shared" si="114"/>
        <v>216000</v>
      </c>
      <c r="S188" s="212">
        <f t="shared" si="115"/>
        <v>1656000</v>
      </c>
      <c r="T188" s="212">
        <f t="shared" si="116"/>
        <v>320356512000</v>
      </c>
      <c r="U188" s="215">
        <v>72000</v>
      </c>
      <c r="V188" s="215">
        <f t="shared" si="117"/>
        <v>13928544000</v>
      </c>
      <c r="W188" s="215">
        <f t="shared" si="142"/>
        <v>10800</v>
      </c>
      <c r="X188" s="215">
        <f t="shared" si="118"/>
        <v>2089281600</v>
      </c>
      <c r="Y188" s="221">
        <v>100800.00000000001</v>
      </c>
      <c r="Z188" s="221">
        <f t="shared" si="119"/>
        <v>19499961600.000004</v>
      </c>
      <c r="AA188" s="221">
        <f t="shared" si="143"/>
        <v>15120.000000000002</v>
      </c>
      <c r="AB188" s="221">
        <f t="shared" si="120"/>
        <v>2924994240.0000005</v>
      </c>
      <c r="AC188" s="215">
        <v>100800.00000000001</v>
      </c>
      <c r="AD188" s="215">
        <f t="shared" si="121"/>
        <v>19499961600.000004</v>
      </c>
      <c r="AE188" s="215">
        <f t="shared" si="144"/>
        <v>15120.000000000002</v>
      </c>
      <c r="AF188" s="215">
        <f t="shared" si="122"/>
        <v>2924994240.0000005</v>
      </c>
      <c r="AG188" s="215">
        <f t="shared" si="145"/>
        <v>273600</v>
      </c>
      <c r="AH188" s="215">
        <f t="shared" si="145"/>
        <v>52928467200.000008</v>
      </c>
      <c r="AI188" s="215">
        <f t="shared" si="145"/>
        <v>41040</v>
      </c>
      <c r="AJ188" s="215">
        <f t="shared" si="145"/>
        <v>7939270080.000001</v>
      </c>
      <c r="AK188" s="214">
        <v>100800.00000000001</v>
      </c>
      <c r="AL188" s="215">
        <f t="shared" si="123"/>
        <v>19499961600.000004</v>
      </c>
      <c r="AM188" s="215">
        <f t="shared" si="146"/>
        <v>15120.000000000002</v>
      </c>
      <c r="AN188" s="215">
        <f t="shared" si="124"/>
        <v>2924994240.0000005</v>
      </c>
      <c r="AO188" s="215">
        <v>115200</v>
      </c>
      <c r="AP188" s="215">
        <f t="shared" si="125"/>
        <v>22285670400</v>
      </c>
      <c r="AQ188" s="215">
        <f t="shared" si="147"/>
        <v>17280</v>
      </c>
      <c r="AR188" s="215">
        <f t="shared" si="126"/>
        <v>3342850560</v>
      </c>
      <c r="AS188" s="215">
        <v>86400</v>
      </c>
      <c r="AT188" s="215">
        <f t="shared" si="127"/>
        <v>16714252800</v>
      </c>
      <c r="AU188" s="215">
        <f t="shared" si="148"/>
        <v>12960</v>
      </c>
      <c r="AV188" s="215">
        <f t="shared" si="128"/>
        <v>2507137920</v>
      </c>
      <c r="AW188" s="215">
        <f t="shared" si="149"/>
        <v>302400</v>
      </c>
      <c r="AX188" s="215">
        <f t="shared" si="149"/>
        <v>58499884800</v>
      </c>
      <c r="AY188" s="215">
        <f t="shared" si="149"/>
        <v>45360</v>
      </c>
      <c r="AZ188" s="215">
        <f t="shared" si="149"/>
        <v>8774982720</v>
      </c>
      <c r="BA188" s="215">
        <v>158400</v>
      </c>
      <c r="BB188" s="215">
        <f t="shared" si="129"/>
        <v>30642796800</v>
      </c>
      <c r="BC188" s="215">
        <f t="shared" si="150"/>
        <v>23760</v>
      </c>
      <c r="BD188" s="215">
        <f t="shared" si="130"/>
        <v>4596419520</v>
      </c>
      <c r="BE188" s="214">
        <v>158400</v>
      </c>
      <c r="BF188" s="215">
        <f t="shared" si="131"/>
        <v>30642796800</v>
      </c>
      <c r="BG188" s="215">
        <f t="shared" si="151"/>
        <v>23760</v>
      </c>
      <c r="BH188" s="215">
        <f t="shared" si="132"/>
        <v>4596419520</v>
      </c>
      <c r="BI188" s="215">
        <v>144000</v>
      </c>
      <c r="BJ188" s="215">
        <f t="shared" si="133"/>
        <v>27857088000</v>
      </c>
      <c r="BK188" s="215">
        <f t="shared" si="152"/>
        <v>21600</v>
      </c>
      <c r="BL188" s="215">
        <f t="shared" si="134"/>
        <v>4178563200</v>
      </c>
      <c r="BM188" s="215">
        <f t="shared" si="153"/>
        <v>460800</v>
      </c>
      <c r="BN188" s="215">
        <f t="shared" si="153"/>
        <v>89142681600</v>
      </c>
      <c r="BO188" s="215">
        <f t="shared" si="154"/>
        <v>4596464880</v>
      </c>
      <c r="BP188" s="215">
        <f t="shared" si="155"/>
        <v>13371402240</v>
      </c>
      <c r="BQ188" s="215">
        <v>158400</v>
      </c>
      <c r="BR188" s="215">
        <f t="shared" si="135"/>
        <v>30642796800</v>
      </c>
      <c r="BS188" s="215">
        <f t="shared" si="156"/>
        <v>23760</v>
      </c>
      <c r="BT188" s="215">
        <f t="shared" si="136"/>
        <v>4596419520</v>
      </c>
      <c r="BU188" s="215">
        <v>144000</v>
      </c>
      <c r="BV188" s="215">
        <f t="shared" si="137"/>
        <v>27857088000</v>
      </c>
      <c r="BW188" s="215">
        <f t="shared" si="157"/>
        <v>21600</v>
      </c>
      <c r="BX188" s="215">
        <f t="shared" si="138"/>
        <v>4178563200</v>
      </c>
      <c r="BY188" s="215">
        <v>100800.00000000001</v>
      </c>
      <c r="BZ188" s="215">
        <f t="shared" si="139"/>
        <v>19499961600.000004</v>
      </c>
      <c r="CA188" s="215">
        <f t="shared" si="158"/>
        <v>15120.000000000002</v>
      </c>
      <c r="CB188" s="215">
        <f t="shared" si="140"/>
        <v>2924994240.0000005</v>
      </c>
      <c r="CC188" s="215">
        <f t="shared" si="159"/>
        <v>403200</v>
      </c>
      <c r="CD188" s="215">
        <f t="shared" si="159"/>
        <v>77999846400</v>
      </c>
      <c r="CE188" s="219">
        <f t="shared" si="159"/>
        <v>60480</v>
      </c>
      <c r="CF188" s="219">
        <f t="shared" si="159"/>
        <v>11699976960</v>
      </c>
      <c r="CG188" s="241">
        <f t="shared" si="160"/>
        <v>216000</v>
      </c>
      <c r="CH188" s="241">
        <f t="shared" si="160"/>
        <v>41785632000</v>
      </c>
      <c r="CI188" s="241">
        <f t="shared" si="161"/>
        <v>0</v>
      </c>
      <c r="CJ188" s="241"/>
      <c r="CK188" s="241"/>
      <c r="CL188" s="241"/>
      <c r="CM188" s="241"/>
    </row>
    <row r="189" spans="1:91" ht="18" x14ac:dyDescent="0.35">
      <c r="A189" s="20" t="s">
        <v>8</v>
      </c>
      <c r="B189" s="20">
        <v>13070215</v>
      </c>
      <c r="C189" s="5" t="s">
        <v>291</v>
      </c>
      <c r="D189" s="6" t="s">
        <v>76</v>
      </c>
      <c r="E189" s="6">
        <v>12</v>
      </c>
      <c r="F189" s="6">
        <v>1</v>
      </c>
      <c r="G189" s="7">
        <v>319940</v>
      </c>
      <c r="H189" s="8">
        <f t="shared" si="141"/>
        <v>319940</v>
      </c>
      <c r="I189" s="12">
        <f t="shared" si="166"/>
        <v>120000</v>
      </c>
      <c r="J189" s="13">
        <f t="shared" si="167"/>
        <v>1440000</v>
      </c>
      <c r="K189" s="14">
        <v>1440000</v>
      </c>
      <c r="L189" s="14">
        <f t="shared" si="168"/>
        <v>460713600000</v>
      </c>
      <c r="M189" s="218">
        <f t="shared" si="112"/>
        <v>100000</v>
      </c>
      <c r="N189" s="218">
        <f t="shared" si="112"/>
        <v>1200000</v>
      </c>
      <c r="O189" s="238">
        <v>1200000</v>
      </c>
      <c r="P189" s="17">
        <f t="shared" si="113"/>
        <v>383928000000</v>
      </c>
      <c r="Q189" s="237">
        <v>0.15</v>
      </c>
      <c r="R189" s="8">
        <f t="shared" si="114"/>
        <v>180000</v>
      </c>
      <c r="S189" s="212">
        <f t="shared" si="115"/>
        <v>1380000</v>
      </c>
      <c r="T189" s="212">
        <f t="shared" si="116"/>
        <v>441517200000</v>
      </c>
      <c r="U189" s="215">
        <v>60000</v>
      </c>
      <c r="V189" s="215">
        <f t="shared" si="117"/>
        <v>19196400000</v>
      </c>
      <c r="W189" s="215">
        <f t="shared" si="142"/>
        <v>9000</v>
      </c>
      <c r="X189" s="215">
        <f t="shared" si="118"/>
        <v>2879460000</v>
      </c>
      <c r="Y189" s="221">
        <v>84000.000000000015</v>
      </c>
      <c r="Z189" s="221">
        <f t="shared" si="119"/>
        <v>26874960000.000004</v>
      </c>
      <c r="AA189" s="221">
        <f t="shared" si="143"/>
        <v>12600.000000000002</v>
      </c>
      <c r="AB189" s="221">
        <f t="shared" si="120"/>
        <v>4031244000.0000005</v>
      </c>
      <c r="AC189" s="215">
        <v>84000.000000000015</v>
      </c>
      <c r="AD189" s="215">
        <f t="shared" si="121"/>
        <v>26874960000.000004</v>
      </c>
      <c r="AE189" s="215">
        <f t="shared" si="144"/>
        <v>12600.000000000002</v>
      </c>
      <c r="AF189" s="215">
        <f t="shared" si="122"/>
        <v>4031244000.0000005</v>
      </c>
      <c r="AG189" s="215">
        <f t="shared" si="145"/>
        <v>228000.00000000003</v>
      </c>
      <c r="AH189" s="215">
        <f t="shared" si="145"/>
        <v>72946320000</v>
      </c>
      <c r="AI189" s="215">
        <f t="shared" si="145"/>
        <v>34200</v>
      </c>
      <c r="AJ189" s="215">
        <f t="shared" si="145"/>
        <v>10941948000</v>
      </c>
      <c r="AK189" s="214">
        <v>84000.000000000015</v>
      </c>
      <c r="AL189" s="215">
        <f t="shared" si="123"/>
        <v>26874960000.000004</v>
      </c>
      <c r="AM189" s="215">
        <f t="shared" si="146"/>
        <v>12600.000000000002</v>
      </c>
      <c r="AN189" s="215">
        <f t="shared" si="124"/>
        <v>4031244000.0000005</v>
      </c>
      <c r="AO189" s="215">
        <v>96000</v>
      </c>
      <c r="AP189" s="215">
        <f t="shared" si="125"/>
        <v>30714240000</v>
      </c>
      <c r="AQ189" s="215">
        <f t="shared" si="147"/>
        <v>14400</v>
      </c>
      <c r="AR189" s="215">
        <f t="shared" si="126"/>
        <v>4607136000</v>
      </c>
      <c r="AS189" s="215">
        <v>72000</v>
      </c>
      <c r="AT189" s="215">
        <f t="shared" si="127"/>
        <v>23035680000</v>
      </c>
      <c r="AU189" s="215">
        <f t="shared" si="148"/>
        <v>10800</v>
      </c>
      <c r="AV189" s="215">
        <f t="shared" si="128"/>
        <v>3455352000</v>
      </c>
      <c r="AW189" s="215">
        <f t="shared" si="149"/>
        <v>252000</v>
      </c>
      <c r="AX189" s="215">
        <f t="shared" si="149"/>
        <v>80624880000</v>
      </c>
      <c r="AY189" s="215">
        <f t="shared" si="149"/>
        <v>37800</v>
      </c>
      <c r="AZ189" s="215">
        <f t="shared" si="149"/>
        <v>12093732000</v>
      </c>
      <c r="BA189" s="215">
        <v>132000</v>
      </c>
      <c r="BB189" s="215">
        <f t="shared" si="129"/>
        <v>42232080000</v>
      </c>
      <c r="BC189" s="215">
        <f t="shared" si="150"/>
        <v>19800</v>
      </c>
      <c r="BD189" s="215">
        <f t="shared" si="130"/>
        <v>6334812000</v>
      </c>
      <c r="BE189" s="214">
        <v>132000</v>
      </c>
      <c r="BF189" s="215">
        <f t="shared" si="131"/>
        <v>42232080000</v>
      </c>
      <c r="BG189" s="215">
        <f t="shared" si="151"/>
        <v>19800</v>
      </c>
      <c r="BH189" s="215">
        <f t="shared" si="132"/>
        <v>6334812000</v>
      </c>
      <c r="BI189" s="215">
        <v>120000</v>
      </c>
      <c r="BJ189" s="215">
        <f t="shared" si="133"/>
        <v>38392800000</v>
      </c>
      <c r="BK189" s="215">
        <f t="shared" si="152"/>
        <v>18000</v>
      </c>
      <c r="BL189" s="215">
        <f t="shared" si="134"/>
        <v>5758920000</v>
      </c>
      <c r="BM189" s="215">
        <f t="shared" si="153"/>
        <v>384000</v>
      </c>
      <c r="BN189" s="215">
        <f t="shared" si="153"/>
        <v>122856960000</v>
      </c>
      <c r="BO189" s="215">
        <f t="shared" si="154"/>
        <v>6334849800</v>
      </c>
      <c r="BP189" s="215">
        <f t="shared" si="155"/>
        <v>18428544000</v>
      </c>
      <c r="BQ189" s="215">
        <v>132000</v>
      </c>
      <c r="BR189" s="215">
        <f t="shared" si="135"/>
        <v>42232080000</v>
      </c>
      <c r="BS189" s="215">
        <f t="shared" si="156"/>
        <v>19800</v>
      </c>
      <c r="BT189" s="215">
        <f t="shared" si="136"/>
        <v>6334812000</v>
      </c>
      <c r="BU189" s="215">
        <v>120000</v>
      </c>
      <c r="BV189" s="215">
        <f t="shared" si="137"/>
        <v>38392800000</v>
      </c>
      <c r="BW189" s="215">
        <f t="shared" si="157"/>
        <v>18000</v>
      </c>
      <c r="BX189" s="215">
        <f t="shared" si="138"/>
        <v>5758920000</v>
      </c>
      <c r="BY189" s="215">
        <v>84000.000000000015</v>
      </c>
      <c r="BZ189" s="215">
        <f t="shared" si="139"/>
        <v>26874960000.000004</v>
      </c>
      <c r="CA189" s="215">
        <f t="shared" si="158"/>
        <v>12600.000000000002</v>
      </c>
      <c r="CB189" s="215">
        <f t="shared" si="140"/>
        <v>4031244000.0000005</v>
      </c>
      <c r="CC189" s="215">
        <f t="shared" si="159"/>
        <v>336000</v>
      </c>
      <c r="CD189" s="215">
        <f t="shared" si="159"/>
        <v>107499840000</v>
      </c>
      <c r="CE189" s="219">
        <f t="shared" si="159"/>
        <v>50400</v>
      </c>
      <c r="CF189" s="219">
        <f t="shared" si="159"/>
        <v>16124976000</v>
      </c>
      <c r="CG189" s="241">
        <f t="shared" si="160"/>
        <v>180000</v>
      </c>
      <c r="CH189" s="241">
        <f t="shared" si="160"/>
        <v>57589200000</v>
      </c>
      <c r="CI189" s="241">
        <f t="shared" si="161"/>
        <v>0</v>
      </c>
      <c r="CJ189" s="241"/>
      <c r="CK189" s="241"/>
      <c r="CL189" s="241"/>
      <c r="CM189" s="241"/>
    </row>
    <row r="190" spans="1:91" ht="18" x14ac:dyDescent="0.35">
      <c r="A190" s="20" t="s">
        <v>8</v>
      </c>
      <c r="B190" s="20">
        <v>13070216</v>
      </c>
      <c r="C190" s="5" t="s">
        <v>794</v>
      </c>
      <c r="D190" s="6" t="s">
        <v>78</v>
      </c>
      <c r="E190" s="6">
        <v>12</v>
      </c>
      <c r="F190" s="6">
        <v>1</v>
      </c>
      <c r="G190" s="7">
        <v>215774</v>
      </c>
      <c r="H190" s="8">
        <f t="shared" si="141"/>
        <v>215774</v>
      </c>
      <c r="I190" s="12">
        <f t="shared" si="166"/>
        <v>7200</v>
      </c>
      <c r="J190" s="13">
        <f t="shared" si="167"/>
        <v>86400</v>
      </c>
      <c r="K190" s="14">
        <v>86400</v>
      </c>
      <c r="L190" s="14">
        <f t="shared" si="168"/>
        <v>18642873600</v>
      </c>
      <c r="M190" s="218">
        <f t="shared" si="112"/>
        <v>4000</v>
      </c>
      <c r="N190" s="218">
        <f t="shared" si="112"/>
        <v>48000</v>
      </c>
      <c r="O190" s="230">
        <v>48000</v>
      </c>
      <c r="P190" s="17">
        <f t="shared" si="113"/>
        <v>10357152000</v>
      </c>
      <c r="Q190" s="237">
        <v>1</v>
      </c>
      <c r="R190" s="8">
        <f t="shared" si="114"/>
        <v>48000</v>
      </c>
      <c r="S190" s="212">
        <f t="shared" si="115"/>
        <v>96000</v>
      </c>
      <c r="T190" s="212">
        <f t="shared" si="116"/>
        <v>20714304000</v>
      </c>
      <c r="U190" s="215">
        <v>2400</v>
      </c>
      <c r="V190" s="215">
        <f t="shared" si="117"/>
        <v>517857600</v>
      </c>
      <c r="W190" s="215">
        <f t="shared" si="142"/>
        <v>2400</v>
      </c>
      <c r="X190" s="215">
        <f t="shared" si="118"/>
        <v>517857600</v>
      </c>
      <c r="Y190" s="221">
        <v>3360.0000000000005</v>
      </c>
      <c r="Z190" s="221">
        <f t="shared" si="119"/>
        <v>725000640.00000012</v>
      </c>
      <c r="AA190" s="221">
        <f t="shared" si="143"/>
        <v>3360.0000000000005</v>
      </c>
      <c r="AB190" s="221">
        <f t="shared" si="120"/>
        <v>725000640.00000012</v>
      </c>
      <c r="AC190" s="215">
        <v>3360.0000000000005</v>
      </c>
      <c r="AD190" s="215">
        <f t="shared" si="121"/>
        <v>725000640.00000012</v>
      </c>
      <c r="AE190" s="215">
        <f t="shared" si="144"/>
        <v>3360.0000000000005</v>
      </c>
      <c r="AF190" s="215">
        <f t="shared" si="122"/>
        <v>725000640.00000012</v>
      </c>
      <c r="AG190" s="215">
        <f t="shared" si="145"/>
        <v>9120</v>
      </c>
      <c r="AH190" s="215">
        <f t="shared" si="145"/>
        <v>1967858880.0000002</v>
      </c>
      <c r="AI190" s="215">
        <f t="shared" si="145"/>
        <v>9120</v>
      </c>
      <c r="AJ190" s="215">
        <f t="shared" si="145"/>
        <v>1967858880.0000002</v>
      </c>
      <c r="AK190" s="214">
        <v>3360.0000000000005</v>
      </c>
      <c r="AL190" s="215">
        <f t="shared" si="123"/>
        <v>725000640.00000012</v>
      </c>
      <c r="AM190" s="215">
        <f t="shared" si="146"/>
        <v>3360.0000000000005</v>
      </c>
      <c r="AN190" s="215">
        <f t="shared" si="124"/>
        <v>725000640.00000012</v>
      </c>
      <c r="AO190" s="215">
        <v>3840</v>
      </c>
      <c r="AP190" s="215">
        <f t="shared" si="125"/>
        <v>828572160</v>
      </c>
      <c r="AQ190" s="215">
        <f t="shared" si="147"/>
        <v>3840</v>
      </c>
      <c r="AR190" s="215">
        <f t="shared" si="126"/>
        <v>828572160</v>
      </c>
      <c r="AS190" s="215">
        <v>2880</v>
      </c>
      <c r="AT190" s="215">
        <f t="shared" si="127"/>
        <v>621429120</v>
      </c>
      <c r="AU190" s="215">
        <f t="shared" si="148"/>
        <v>2880</v>
      </c>
      <c r="AV190" s="215">
        <f t="shared" si="128"/>
        <v>621429120</v>
      </c>
      <c r="AW190" s="215">
        <f t="shared" si="149"/>
        <v>10080</v>
      </c>
      <c r="AX190" s="215">
        <f t="shared" si="149"/>
        <v>2175001920</v>
      </c>
      <c r="AY190" s="215">
        <f t="shared" si="149"/>
        <v>10080</v>
      </c>
      <c r="AZ190" s="215">
        <f t="shared" si="149"/>
        <v>2175001920</v>
      </c>
      <c r="BA190" s="215">
        <v>5280</v>
      </c>
      <c r="BB190" s="215">
        <f t="shared" si="129"/>
        <v>1139286720</v>
      </c>
      <c r="BC190" s="215">
        <f t="shared" si="150"/>
        <v>5280</v>
      </c>
      <c r="BD190" s="215">
        <f t="shared" si="130"/>
        <v>1139286720</v>
      </c>
      <c r="BE190" s="214">
        <v>5280</v>
      </c>
      <c r="BF190" s="215">
        <f t="shared" si="131"/>
        <v>1139286720</v>
      </c>
      <c r="BG190" s="215">
        <f t="shared" si="151"/>
        <v>5280</v>
      </c>
      <c r="BH190" s="215">
        <f t="shared" si="132"/>
        <v>1139286720</v>
      </c>
      <c r="BI190" s="215">
        <v>4800</v>
      </c>
      <c r="BJ190" s="215">
        <f t="shared" si="133"/>
        <v>1035715200</v>
      </c>
      <c r="BK190" s="215">
        <f t="shared" si="152"/>
        <v>4800</v>
      </c>
      <c r="BL190" s="215">
        <f t="shared" si="134"/>
        <v>1035715200</v>
      </c>
      <c r="BM190" s="215">
        <f t="shared" si="153"/>
        <v>15360</v>
      </c>
      <c r="BN190" s="215">
        <f t="shared" si="153"/>
        <v>3314288640</v>
      </c>
      <c r="BO190" s="215">
        <f t="shared" si="154"/>
        <v>1139296800</v>
      </c>
      <c r="BP190" s="215">
        <f t="shared" si="155"/>
        <v>3314288640</v>
      </c>
      <c r="BQ190" s="215">
        <v>5280</v>
      </c>
      <c r="BR190" s="215">
        <f t="shared" si="135"/>
        <v>1139286720</v>
      </c>
      <c r="BS190" s="215">
        <f t="shared" si="156"/>
        <v>5280</v>
      </c>
      <c r="BT190" s="215">
        <f t="shared" si="136"/>
        <v>1139286720</v>
      </c>
      <c r="BU190" s="215">
        <v>4800</v>
      </c>
      <c r="BV190" s="215">
        <f t="shared" si="137"/>
        <v>1035715200</v>
      </c>
      <c r="BW190" s="215">
        <f t="shared" si="157"/>
        <v>4800</v>
      </c>
      <c r="BX190" s="215">
        <f t="shared" si="138"/>
        <v>1035715200</v>
      </c>
      <c r="BY190" s="215">
        <v>3360.0000000000005</v>
      </c>
      <c r="BZ190" s="215">
        <f t="shared" si="139"/>
        <v>725000640.00000012</v>
      </c>
      <c r="CA190" s="215">
        <f t="shared" si="158"/>
        <v>3360.0000000000005</v>
      </c>
      <c r="CB190" s="215">
        <f t="shared" si="140"/>
        <v>725000640.00000012</v>
      </c>
      <c r="CC190" s="215">
        <f t="shared" si="159"/>
        <v>13440</v>
      </c>
      <c r="CD190" s="215">
        <f t="shared" si="159"/>
        <v>2900002560</v>
      </c>
      <c r="CE190" s="219">
        <f t="shared" si="159"/>
        <v>13440</v>
      </c>
      <c r="CF190" s="219">
        <f t="shared" si="159"/>
        <v>2900002560</v>
      </c>
      <c r="CG190" s="241">
        <f t="shared" si="160"/>
        <v>48000</v>
      </c>
      <c r="CH190" s="241">
        <f t="shared" si="160"/>
        <v>10357152000</v>
      </c>
      <c r="CI190" s="241">
        <f t="shared" si="161"/>
        <v>0</v>
      </c>
      <c r="CJ190" s="241"/>
      <c r="CK190" s="241"/>
      <c r="CL190" s="241"/>
      <c r="CM190" s="241"/>
    </row>
    <row r="191" spans="1:91" ht="18" x14ac:dyDescent="0.35">
      <c r="A191" s="20" t="s">
        <v>8</v>
      </c>
      <c r="B191" s="20">
        <v>13070306</v>
      </c>
      <c r="C191" s="5" t="s">
        <v>278</v>
      </c>
      <c r="D191" s="6" t="s">
        <v>460</v>
      </c>
      <c r="E191" s="6">
        <v>12</v>
      </c>
      <c r="F191" s="6">
        <v>1</v>
      </c>
      <c r="G191" s="7">
        <v>409226.19047619042</v>
      </c>
      <c r="H191" s="8">
        <f t="shared" si="141"/>
        <v>409226.19047619042</v>
      </c>
      <c r="I191" s="12">
        <f t="shared" si="166"/>
        <v>7200</v>
      </c>
      <c r="J191" s="13">
        <f t="shared" si="167"/>
        <v>86400</v>
      </c>
      <c r="K191" s="14">
        <v>86400</v>
      </c>
      <c r="L191" s="14">
        <f t="shared" si="168"/>
        <v>35357142857.142853</v>
      </c>
      <c r="M191" s="218">
        <f t="shared" si="112"/>
        <v>25000</v>
      </c>
      <c r="N191" s="218">
        <f t="shared" si="112"/>
        <v>300000</v>
      </c>
      <c r="O191" s="230">
        <v>300000</v>
      </c>
      <c r="P191" s="17">
        <f t="shared" si="113"/>
        <v>122767857142.85713</v>
      </c>
      <c r="Q191" s="237">
        <v>0.1</v>
      </c>
      <c r="R191" s="8">
        <f t="shared" si="114"/>
        <v>30000</v>
      </c>
      <c r="S191" s="212">
        <f t="shared" si="115"/>
        <v>330000</v>
      </c>
      <c r="T191" s="212">
        <f t="shared" si="116"/>
        <v>135044642857.14284</v>
      </c>
      <c r="U191" s="215">
        <v>15000</v>
      </c>
      <c r="V191" s="215">
        <f t="shared" si="117"/>
        <v>6138392857.1428566</v>
      </c>
      <c r="W191" s="215">
        <f t="shared" si="142"/>
        <v>1500</v>
      </c>
      <c r="X191" s="215">
        <f t="shared" si="118"/>
        <v>613839285.71428561</v>
      </c>
      <c r="Y191" s="221">
        <v>21000.000000000004</v>
      </c>
      <c r="Z191" s="221">
        <f t="shared" si="119"/>
        <v>8593750000</v>
      </c>
      <c r="AA191" s="221">
        <f t="shared" si="143"/>
        <v>2100.0000000000005</v>
      </c>
      <c r="AB191" s="221">
        <f t="shared" si="120"/>
        <v>859375000</v>
      </c>
      <c r="AC191" s="215">
        <v>21000.000000000004</v>
      </c>
      <c r="AD191" s="215">
        <f t="shared" si="121"/>
        <v>8593750000</v>
      </c>
      <c r="AE191" s="215">
        <f t="shared" si="144"/>
        <v>2100.0000000000005</v>
      </c>
      <c r="AF191" s="215">
        <f t="shared" si="122"/>
        <v>859375000</v>
      </c>
      <c r="AG191" s="215">
        <f t="shared" si="145"/>
        <v>57000.000000000007</v>
      </c>
      <c r="AH191" s="215">
        <f t="shared" si="145"/>
        <v>23325892857.142857</v>
      </c>
      <c r="AI191" s="215">
        <f t="shared" si="145"/>
        <v>5700.0000000000009</v>
      </c>
      <c r="AJ191" s="215">
        <f t="shared" si="145"/>
        <v>2332589285.7142859</v>
      </c>
      <c r="AK191" s="214">
        <v>21000.000000000004</v>
      </c>
      <c r="AL191" s="215">
        <f t="shared" si="123"/>
        <v>8593750000</v>
      </c>
      <c r="AM191" s="215">
        <f t="shared" si="146"/>
        <v>2100.0000000000005</v>
      </c>
      <c r="AN191" s="215">
        <f t="shared" si="124"/>
        <v>859375000</v>
      </c>
      <c r="AO191" s="215">
        <v>24000</v>
      </c>
      <c r="AP191" s="215">
        <f t="shared" si="125"/>
        <v>9821428571.4285698</v>
      </c>
      <c r="AQ191" s="215">
        <f t="shared" si="147"/>
        <v>2400</v>
      </c>
      <c r="AR191" s="215">
        <f t="shared" si="126"/>
        <v>982142857.14285696</v>
      </c>
      <c r="AS191" s="215">
        <v>18000</v>
      </c>
      <c r="AT191" s="215">
        <f t="shared" si="127"/>
        <v>7366071428.5714273</v>
      </c>
      <c r="AU191" s="215">
        <f t="shared" si="148"/>
        <v>1800</v>
      </c>
      <c r="AV191" s="215">
        <f t="shared" si="128"/>
        <v>736607142.85714281</v>
      </c>
      <c r="AW191" s="215">
        <f t="shared" si="149"/>
        <v>63000</v>
      </c>
      <c r="AX191" s="215">
        <f t="shared" si="149"/>
        <v>25781249999.999996</v>
      </c>
      <c r="AY191" s="215">
        <f t="shared" si="149"/>
        <v>6300</v>
      </c>
      <c r="AZ191" s="215">
        <f t="shared" si="149"/>
        <v>2578125000</v>
      </c>
      <c r="BA191" s="215">
        <v>33000</v>
      </c>
      <c r="BB191" s="215">
        <f t="shared" si="129"/>
        <v>13504464285.714283</v>
      </c>
      <c r="BC191" s="215">
        <f t="shared" si="150"/>
        <v>3300</v>
      </c>
      <c r="BD191" s="215">
        <f t="shared" si="130"/>
        <v>1350446428.5714283</v>
      </c>
      <c r="BE191" s="214">
        <v>33000</v>
      </c>
      <c r="BF191" s="215">
        <f t="shared" si="131"/>
        <v>13504464285.714283</v>
      </c>
      <c r="BG191" s="215">
        <f t="shared" si="151"/>
        <v>3300</v>
      </c>
      <c r="BH191" s="215">
        <f t="shared" si="132"/>
        <v>1350446428.5714283</v>
      </c>
      <c r="BI191" s="215">
        <v>30000</v>
      </c>
      <c r="BJ191" s="215">
        <f t="shared" si="133"/>
        <v>12276785714.285713</v>
      </c>
      <c r="BK191" s="215">
        <f t="shared" si="152"/>
        <v>3000</v>
      </c>
      <c r="BL191" s="215">
        <f t="shared" si="134"/>
        <v>1227678571.4285712</v>
      </c>
      <c r="BM191" s="215">
        <f t="shared" si="153"/>
        <v>96000</v>
      </c>
      <c r="BN191" s="215">
        <f t="shared" si="153"/>
        <v>39285714285.714279</v>
      </c>
      <c r="BO191" s="215">
        <f t="shared" si="154"/>
        <v>1350452728.5714283</v>
      </c>
      <c r="BP191" s="215">
        <f t="shared" si="155"/>
        <v>3928571428.5714278</v>
      </c>
      <c r="BQ191" s="215">
        <v>33000</v>
      </c>
      <c r="BR191" s="215">
        <f t="shared" si="135"/>
        <v>13504464285.714283</v>
      </c>
      <c r="BS191" s="215">
        <f t="shared" si="156"/>
        <v>3300</v>
      </c>
      <c r="BT191" s="215">
        <f t="shared" si="136"/>
        <v>1350446428.5714283</v>
      </c>
      <c r="BU191" s="215">
        <v>30000</v>
      </c>
      <c r="BV191" s="215">
        <f t="shared" si="137"/>
        <v>12276785714.285713</v>
      </c>
      <c r="BW191" s="215">
        <f t="shared" si="157"/>
        <v>3000</v>
      </c>
      <c r="BX191" s="215">
        <f t="shared" si="138"/>
        <v>1227678571.4285712</v>
      </c>
      <c r="BY191" s="215">
        <v>21000.000000000004</v>
      </c>
      <c r="BZ191" s="215">
        <f t="shared" si="139"/>
        <v>8593750000</v>
      </c>
      <c r="CA191" s="215">
        <f t="shared" si="158"/>
        <v>2100.0000000000005</v>
      </c>
      <c r="CB191" s="215">
        <f t="shared" si="140"/>
        <v>859375000</v>
      </c>
      <c r="CC191" s="215">
        <f t="shared" si="159"/>
        <v>84000</v>
      </c>
      <c r="CD191" s="215">
        <f t="shared" si="159"/>
        <v>34375000000</v>
      </c>
      <c r="CE191" s="219">
        <f t="shared" si="159"/>
        <v>8400</v>
      </c>
      <c r="CF191" s="219">
        <f t="shared" si="159"/>
        <v>3437499999.9999995</v>
      </c>
      <c r="CG191" s="241">
        <f t="shared" si="160"/>
        <v>30000</v>
      </c>
      <c r="CH191" s="241">
        <f t="shared" si="160"/>
        <v>12276785714.285711</v>
      </c>
      <c r="CI191" s="241">
        <f t="shared" si="161"/>
        <v>0</v>
      </c>
      <c r="CJ191" s="241"/>
      <c r="CK191" s="241"/>
      <c r="CL191" s="241"/>
      <c r="CM191" s="241"/>
    </row>
    <row r="192" spans="1:91" ht="18" x14ac:dyDescent="0.35">
      <c r="A192" s="20" t="s">
        <v>8</v>
      </c>
      <c r="B192" s="20" t="s">
        <v>488</v>
      </c>
      <c r="C192" s="5" t="s">
        <v>280</v>
      </c>
      <c r="D192" s="6" t="s">
        <v>279</v>
      </c>
      <c r="E192" s="6">
        <v>12</v>
      </c>
      <c r="F192" s="6">
        <v>1</v>
      </c>
      <c r="G192" s="7">
        <v>208400</v>
      </c>
      <c r="H192" s="8">
        <f t="shared" si="141"/>
        <v>208400</v>
      </c>
      <c r="I192" s="12">
        <f t="shared" si="166"/>
        <v>2160</v>
      </c>
      <c r="J192" s="13">
        <f t="shared" si="167"/>
        <v>25920</v>
      </c>
      <c r="K192" s="14">
        <v>25920</v>
      </c>
      <c r="L192" s="14">
        <f t="shared" si="168"/>
        <v>5401728000</v>
      </c>
      <c r="M192" s="218">
        <f t="shared" si="112"/>
        <v>1500</v>
      </c>
      <c r="N192" s="218">
        <f t="shared" si="112"/>
        <v>18000</v>
      </c>
      <c r="O192" s="230">
        <v>18000</v>
      </c>
      <c r="P192" s="17">
        <f t="shared" si="113"/>
        <v>3751200000</v>
      </c>
      <c r="Q192" s="237">
        <v>1</v>
      </c>
      <c r="R192" s="8">
        <f t="shared" si="114"/>
        <v>18000</v>
      </c>
      <c r="S192" s="212">
        <f t="shared" si="115"/>
        <v>36000</v>
      </c>
      <c r="T192" s="212">
        <f t="shared" si="116"/>
        <v>7502400000</v>
      </c>
      <c r="U192" s="215">
        <v>900</v>
      </c>
      <c r="V192" s="215">
        <f t="shared" si="117"/>
        <v>187560000</v>
      </c>
      <c r="W192" s="215">
        <f t="shared" si="142"/>
        <v>900</v>
      </c>
      <c r="X192" s="215">
        <f t="shared" si="118"/>
        <v>187560000</v>
      </c>
      <c r="Y192" s="221">
        <v>1260.0000000000002</v>
      </c>
      <c r="Z192" s="221">
        <f t="shared" si="119"/>
        <v>262584000.00000006</v>
      </c>
      <c r="AA192" s="221">
        <f t="shared" si="143"/>
        <v>1260.0000000000002</v>
      </c>
      <c r="AB192" s="221">
        <f t="shared" si="120"/>
        <v>262584000.00000006</v>
      </c>
      <c r="AC192" s="215">
        <v>1260.0000000000002</v>
      </c>
      <c r="AD192" s="215">
        <f t="shared" si="121"/>
        <v>262584000.00000006</v>
      </c>
      <c r="AE192" s="215">
        <f t="shared" si="144"/>
        <v>1260.0000000000002</v>
      </c>
      <c r="AF192" s="215">
        <f t="shared" si="122"/>
        <v>262584000.00000006</v>
      </c>
      <c r="AG192" s="215">
        <f t="shared" si="145"/>
        <v>3420.0000000000005</v>
      </c>
      <c r="AH192" s="215">
        <f t="shared" si="145"/>
        <v>712728000.00000012</v>
      </c>
      <c r="AI192" s="215">
        <f t="shared" si="145"/>
        <v>3420.0000000000005</v>
      </c>
      <c r="AJ192" s="215">
        <f t="shared" si="145"/>
        <v>712728000.00000012</v>
      </c>
      <c r="AK192" s="214">
        <v>1260.0000000000002</v>
      </c>
      <c r="AL192" s="215">
        <f t="shared" si="123"/>
        <v>262584000.00000006</v>
      </c>
      <c r="AM192" s="215">
        <f t="shared" si="146"/>
        <v>1260.0000000000002</v>
      </c>
      <c r="AN192" s="215">
        <f t="shared" si="124"/>
        <v>262584000.00000006</v>
      </c>
      <c r="AO192" s="215">
        <v>1440</v>
      </c>
      <c r="AP192" s="215">
        <f t="shared" si="125"/>
        <v>300096000</v>
      </c>
      <c r="AQ192" s="215">
        <f t="shared" si="147"/>
        <v>1440</v>
      </c>
      <c r="AR192" s="215">
        <f t="shared" si="126"/>
        <v>300096000</v>
      </c>
      <c r="AS192" s="215">
        <v>1080</v>
      </c>
      <c r="AT192" s="215">
        <f t="shared" si="127"/>
        <v>225072000</v>
      </c>
      <c r="AU192" s="215">
        <f t="shared" si="148"/>
        <v>1080</v>
      </c>
      <c r="AV192" s="215">
        <f t="shared" si="128"/>
        <v>225072000</v>
      </c>
      <c r="AW192" s="215">
        <f t="shared" si="149"/>
        <v>3780</v>
      </c>
      <c r="AX192" s="215">
        <f t="shared" si="149"/>
        <v>787752000</v>
      </c>
      <c r="AY192" s="215">
        <f t="shared" si="149"/>
        <v>3780</v>
      </c>
      <c r="AZ192" s="215">
        <f t="shared" si="149"/>
        <v>787752000</v>
      </c>
      <c r="BA192" s="215">
        <v>1980</v>
      </c>
      <c r="BB192" s="215">
        <f t="shared" si="129"/>
        <v>412632000</v>
      </c>
      <c r="BC192" s="215">
        <f t="shared" si="150"/>
        <v>1980</v>
      </c>
      <c r="BD192" s="215">
        <f t="shared" si="130"/>
        <v>412632000</v>
      </c>
      <c r="BE192" s="214">
        <v>1980</v>
      </c>
      <c r="BF192" s="215">
        <f t="shared" si="131"/>
        <v>412632000</v>
      </c>
      <c r="BG192" s="215">
        <f t="shared" si="151"/>
        <v>1980</v>
      </c>
      <c r="BH192" s="215">
        <f t="shared" si="132"/>
        <v>412632000</v>
      </c>
      <c r="BI192" s="215">
        <v>1800</v>
      </c>
      <c r="BJ192" s="215">
        <f t="shared" si="133"/>
        <v>375120000</v>
      </c>
      <c r="BK192" s="215">
        <f t="shared" si="152"/>
        <v>1800</v>
      </c>
      <c r="BL192" s="215">
        <f t="shared" si="134"/>
        <v>375120000</v>
      </c>
      <c r="BM192" s="215">
        <f t="shared" si="153"/>
        <v>5760</v>
      </c>
      <c r="BN192" s="215">
        <f t="shared" si="153"/>
        <v>1200384000</v>
      </c>
      <c r="BO192" s="215">
        <f t="shared" si="154"/>
        <v>412635780</v>
      </c>
      <c r="BP192" s="215">
        <f t="shared" si="155"/>
        <v>1200384000</v>
      </c>
      <c r="BQ192" s="215">
        <v>1980</v>
      </c>
      <c r="BR192" s="215">
        <f t="shared" si="135"/>
        <v>412632000</v>
      </c>
      <c r="BS192" s="215">
        <f t="shared" si="156"/>
        <v>1980</v>
      </c>
      <c r="BT192" s="215">
        <f t="shared" si="136"/>
        <v>412632000</v>
      </c>
      <c r="BU192" s="215">
        <v>1800</v>
      </c>
      <c r="BV192" s="215">
        <f t="shared" si="137"/>
        <v>375120000</v>
      </c>
      <c r="BW192" s="215">
        <f t="shared" si="157"/>
        <v>1800</v>
      </c>
      <c r="BX192" s="215">
        <f t="shared" si="138"/>
        <v>375120000</v>
      </c>
      <c r="BY192" s="215">
        <v>1260.0000000000002</v>
      </c>
      <c r="BZ192" s="215">
        <f t="shared" si="139"/>
        <v>262584000.00000006</v>
      </c>
      <c r="CA192" s="215">
        <f t="shared" si="158"/>
        <v>1260.0000000000002</v>
      </c>
      <c r="CB192" s="215">
        <f t="shared" si="140"/>
        <v>262584000.00000006</v>
      </c>
      <c r="CC192" s="215">
        <f t="shared" si="159"/>
        <v>5040</v>
      </c>
      <c r="CD192" s="215">
        <f t="shared" si="159"/>
        <v>1050336000</v>
      </c>
      <c r="CE192" s="219">
        <f t="shared" si="159"/>
        <v>5040</v>
      </c>
      <c r="CF192" s="219">
        <f t="shared" si="159"/>
        <v>1050336000</v>
      </c>
      <c r="CG192" s="241">
        <f t="shared" si="160"/>
        <v>18000</v>
      </c>
      <c r="CH192" s="241">
        <f t="shared" si="160"/>
        <v>3751200000</v>
      </c>
      <c r="CI192" s="241">
        <f t="shared" si="161"/>
        <v>0</v>
      </c>
      <c r="CJ192" s="241"/>
      <c r="CK192" s="241"/>
      <c r="CL192" s="241"/>
      <c r="CM192" s="241"/>
    </row>
    <row r="193" spans="1:91" ht="18" x14ac:dyDescent="0.35">
      <c r="A193" s="20" t="s">
        <v>8</v>
      </c>
      <c r="B193" s="20">
        <v>13070305</v>
      </c>
      <c r="C193" s="5" t="s">
        <v>162</v>
      </c>
      <c r="D193" s="6" t="s">
        <v>163</v>
      </c>
      <c r="E193" s="6">
        <v>12</v>
      </c>
      <c r="F193" s="6">
        <v>1</v>
      </c>
      <c r="G193" s="7">
        <v>316220</v>
      </c>
      <c r="H193" s="8">
        <f t="shared" si="141"/>
        <v>316220</v>
      </c>
      <c r="I193" s="12">
        <f t="shared" si="166"/>
        <v>7200</v>
      </c>
      <c r="J193" s="13">
        <f t="shared" si="167"/>
        <v>86400</v>
      </c>
      <c r="K193" s="14">
        <v>86400</v>
      </c>
      <c r="L193" s="14">
        <f t="shared" si="168"/>
        <v>27321408000</v>
      </c>
      <c r="M193" s="218">
        <f t="shared" si="112"/>
        <v>4000</v>
      </c>
      <c r="N193" s="218">
        <f t="shared" si="112"/>
        <v>48000</v>
      </c>
      <c r="O193" s="230">
        <v>48000</v>
      </c>
      <c r="P193" s="17">
        <f t="shared" si="113"/>
        <v>15178560000</v>
      </c>
      <c r="Q193" s="237">
        <v>0.25</v>
      </c>
      <c r="R193" s="8">
        <f t="shared" si="114"/>
        <v>12000</v>
      </c>
      <c r="S193" s="212">
        <f t="shared" si="115"/>
        <v>60000</v>
      </c>
      <c r="T193" s="212">
        <f t="shared" si="116"/>
        <v>18973200000</v>
      </c>
      <c r="U193" s="215">
        <v>2400</v>
      </c>
      <c r="V193" s="215">
        <f t="shared" si="117"/>
        <v>758928000</v>
      </c>
      <c r="W193" s="215">
        <f t="shared" si="142"/>
        <v>600</v>
      </c>
      <c r="X193" s="215">
        <f t="shared" si="118"/>
        <v>189732000</v>
      </c>
      <c r="Y193" s="221">
        <v>3360.0000000000005</v>
      </c>
      <c r="Z193" s="221">
        <f t="shared" si="119"/>
        <v>1062499200.0000001</v>
      </c>
      <c r="AA193" s="221">
        <f t="shared" si="143"/>
        <v>840.00000000000011</v>
      </c>
      <c r="AB193" s="221">
        <f t="shared" si="120"/>
        <v>265624800.00000003</v>
      </c>
      <c r="AC193" s="215">
        <v>3360.0000000000005</v>
      </c>
      <c r="AD193" s="215">
        <f t="shared" si="121"/>
        <v>1062499200.0000001</v>
      </c>
      <c r="AE193" s="215">
        <f t="shared" si="144"/>
        <v>840.00000000000011</v>
      </c>
      <c r="AF193" s="215">
        <f t="shared" si="122"/>
        <v>265624800.00000003</v>
      </c>
      <c r="AG193" s="215">
        <f t="shared" si="145"/>
        <v>9120</v>
      </c>
      <c r="AH193" s="215">
        <f t="shared" si="145"/>
        <v>2883926400</v>
      </c>
      <c r="AI193" s="215">
        <f t="shared" si="145"/>
        <v>2280</v>
      </c>
      <c r="AJ193" s="215">
        <f t="shared" si="145"/>
        <v>720981600</v>
      </c>
      <c r="AK193" s="214">
        <v>3360.0000000000005</v>
      </c>
      <c r="AL193" s="215">
        <f t="shared" si="123"/>
        <v>1062499200.0000001</v>
      </c>
      <c r="AM193" s="215">
        <f t="shared" si="146"/>
        <v>840.00000000000011</v>
      </c>
      <c r="AN193" s="215">
        <f t="shared" si="124"/>
        <v>265624800.00000003</v>
      </c>
      <c r="AO193" s="215">
        <v>3840</v>
      </c>
      <c r="AP193" s="215">
        <f t="shared" si="125"/>
        <v>1214284800</v>
      </c>
      <c r="AQ193" s="215">
        <f t="shared" si="147"/>
        <v>960</v>
      </c>
      <c r="AR193" s="215">
        <f t="shared" si="126"/>
        <v>303571200</v>
      </c>
      <c r="AS193" s="215">
        <v>2880</v>
      </c>
      <c r="AT193" s="215">
        <f t="shared" si="127"/>
        <v>910713600</v>
      </c>
      <c r="AU193" s="215">
        <f t="shared" si="148"/>
        <v>720</v>
      </c>
      <c r="AV193" s="215">
        <f t="shared" si="128"/>
        <v>227678400</v>
      </c>
      <c r="AW193" s="215">
        <f t="shared" si="149"/>
        <v>10080</v>
      </c>
      <c r="AX193" s="215">
        <f t="shared" si="149"/>
        <v>3187497600</v>
      </c>
      <c r="AY193" s="215">
        <f t="shared" si="149"/>
        <v>2520</v>
      </c>
      <c r="AZ193" s="215">
        <f t="shared" si="149"/>
        <v>796874400</v>
      </c>
      <c r="BA193" s="215">
        <v>5280</v>
      </c>
      <c r="BB193" s="215">
        <f t="shared" si="129"/>
        <v>1669641600</v>
      </c>
      <c r="BC193" s="215">
        <f t="shared" si="150"/>
        <v>1320</v>
      </c>
      <c r="BD193" s="215">
        <f t="shared" si="130"/>
        <v>417410400</v>
      </c>
      <c r="BE193" s="214">
        <v>5280</v>
      </c>
      <c r="BF193" s="215">
        <f t="shared" si="131"/>
        <v>1669641600</v>
      </c>
      <c r="BG193" s="215">
        <f t="shared" si="151"/>
        <v>1320</v>
      </c>
      <c r="BH193" s="215">
        <f t="shared" si="132"/>
        <v>417410400</v>
      </c>
      <c r="BI193" s="215">
        <v>4800</v>
      </c>
      <c r="BJ193" s="215">
        <f t="shared" si="133"/>
        <v>1517856000</v>
      </c>
      <c r="BK193" s="215">
        <f t="shared" si="152"/>
        <v>1200</v>
      </c>
      <c r="BL193" s="215">
        <f t="shared" si="134"/>
        <v>379464000</v>
      </c>
      <c r="BM193" s="215">
        <f t="shared" si="153"/>
        <v>15360</v>
      </c>
      <c r="BN193" s="215">
        <f t="shared" si="153"/>
        <v>4857139200</v>
      </c>
      <c r="BO193" s="215">
        <f t="shared" si="154"/>
        <v>417412920</v>
      </c>
      <c r="BP193" s="215">
        <f t="shared" si="155"/>
        <v>1214284800</v>
      </c>
      <c r="BQ193" s="215">
        <v>5280</v>
      </c>
      <c r="BR193" s="215">
        <f t="shared" si="135"/>
        <v>1669641600</v>
      </c>
      <c r="BS193" s="215">
        <f t="shared" si="156"/>
        <v>1320</v>
      </c>
      <c r="BT193" s="215">
        <f t="shared" si="136"/>
        <v>417410400</v>
      </c>
      <c r="BU193" s="215">
        <v>4800</v>
      </c>
      <c r="BV193" s="215">
        <f t="shared" si="137"/>
        <v>1517856000</v>
      </c>
      <c r="BW193" s="215">
        <f t="shared" si="157"/>
        <v>1200</v>
      </c>
      <c r="BX193" s="215">
        <f t="shared" si="138"/>
        <v>379464000</v>
      </c>
      <c r="BY193" s="215">
        <v>3360.0000000000005</v>
      </c>
      <c r="BZ193" s="215">
        <f t="shared" si="139"/>
        <v>1062499200.0000001</v>
      </c>
      <c r="CA193" s="215">
        <f t="shared" si="158"/>
        <v>840.00000000000011</v>
      </c>
      <c r="CB193" s="215">
        <f t="shared" si="140"/>
        <v>265624800.00000003</v>
      </c>
      <c r="CC193" s="215">
        <f t="shared" si="159"/>
        <v>13440</v>
      </c>
      <c r="CD193" s="215">
        <f t="shared" si="159"/>
        <v>4249996800</v>
      </c>
      <c r="CE193" s="219">
        <f t="shared" si="159"/>
        <v>3360</v>
      </c>
      <c r="CF193" s="219">
        <f t="shared" si="159"/>
        <v>1062499200</v>
      </c>
      <c r="CG193" s="241">
        <f t="shared" si="160"/>
        <v>12000</v>
      </c>
      <c r="CH193" s="241">
        <f t="shared" si="160"/>
        <v>3794640000</v>
      </c>
      <c r="CI193" s="241">
        <f t="shared" si="161"/>
        <v>0</v>
      </c>
      <c r="CJ193" s="241"/>
      <c r="CK193" s="241"/>
      <c r="CL193" s="241"/>
      <c r="CM193" s="241"/>
    </row>
    <row r="194" spans="1:91" ht="18" x14ac:dyDescent="0.35">
      <c r="A194" s="20" t="s">
        <v>11</v>
      </c>
      <c r="B194" s="20">
        <v>13040206</v>
      </c>
      <c r="C194" s="5" t="s">
        <v>293</v>
      </c>
      <c r="D194" s="6" t="s">
        <v>292</v>
      </c>
      <c r="E194" s="6">
        <v>12</v>
      </c>
      <c r="F194" s="6">
        <v>30</v>
      </c>
      <c r="G194" s="7">
        <v>475200</v>
      </c>
      <c r="H194" s="8">
        <f t="shared" si="141"/>
        <v>15840</v>
      </c>
      <c r="I194" s="12">
        <f t="shared" si="166"/>
        <v>24000</v>
      </c>
      <c r="J194" s="13">
        <f t="shared" si="167"/>
        <v>288000</v>
      </c>
      <c r="K194" s="14">
        <v>8640000</v>
      </c>
      <c r="L194" s="14">
        <f t="shared" si="168"/>
        <v>136857600000</v>
      </c>
      <c r="M194" s="218">
        <f t="shared" ref="M194:N257" si="169">N194/E194</f>
        <v>15000</v>
      </c>
      <c r="N194" s="218">
        <f t="shared" si="169"/>
        <v>180000</v>
      </c>
      <c r="O194" s="230">
        <v>5400000</v>
      </c>
      <c r="P194" s="17">
        <f t="shared" ref="P194:P246" si="170">O194*H194</f>
        <v>85536000000</v>
      </c>
      <c r="Q194" s="237">
        <v>1</v>
      </c>
      <c r="R194" s="8">
        <f t="shared" ref="R194:R246" si="171">Q194*O194</f>
        <v>5400000</v>
      </c>
      <c r="S194" s="212">
        <f t="shared" ref="S194:S246" si="172">R194+O194</f>
        <v>10800000</v>
      </c>
      <c r="T194" s="212">
        <f t="shared" ref="T194:T246" si="173">S194*H194</f>
        <v>171072000000</v>
      </c>
      <c r="U194" s="215">
        <v>270000</v>
      </c>
      <c r="V194" s="215">
        <f t="shared" ref="V194:V257" si="174">U194*H194</f>
        <v>4276800000</v>
      </c>
      <c r="W194" s="215">
        <f t="shared" si="142"/>
        <v>270000</v>
      </c>
      <c r="X194" s="215">
        <f t="shared" ref="X194:X257" si="175">W194*H194</f>
        <v>4276800000</v>
      </c>
      <c r="Y194" s="221">
        <v>378000.00000000006</v>
      </c>
      <c r="Z194" s="221">
        <f t="shared" ref="Z194:Z257" si="176">Y194*H194</f>
        <v>5987520000.000001</v>
      </c>
      <c r="AA194" s="221">
        <f t="shared" si="143"/>
        <v>378000.00000000006</v>
      </c>
      <c r="AB194" s="221">
        <f t="shared" ref="AB194:AB257" si="177">AA194*H194</f>
        <v>5987520000.000001</v>
      </c>
      <c r="AC194" s="215">
        <v>378000.00000000006</v>
      </c>
      <c r="AD194" s="215">
        <f t="shared" ref="AD194:AD257" si="178">AC194*H194</f>
        <v>5987520000.000001</v>
      </c>
      <c r="AE194" s="215">
        <f t="shared" si="144"/>
        <v>378000.00000000006</v>
      </c>
      <c r="AF194" s="215">
        <f t="shared" ref="AF194:AF257" si="179">AE194*H194</f>
        <v>5987520000.000001</v>
      </c>
      <c r="AG194" s="215">
        <f t="shared" si="145"/>
        <v>1026000.0000000001</v>
      </c>
      <c r="AH194" s="215">
        <f t="shared" si="145"/>
        <v>16251840000.000002</v>
      </c>
      <c r="AI194" s="215">
        <f t="shared" si="145"/>
        <v>1026000.0000000001</v>
      </c>
      <c r="AJ194" s="215">
        <f t="shared" ref="AJ194:AJ257" si="180">AF194+AB194+X194</f>
        <v>16251840000.000002</v>
      </c>
      <c r="AK194" s="214">
        <v>378000.00000000006</v>
      </c>
      <c r="AL194" s="215">
        <f t="shared" ref="AL194:AL257" si="181">AK194*H194</f>
        <v>5987520000.000001</v>
      </c>
      <c r="AM194" s="215">
        <f t="shared" si="146"/>
        <v>378000.00000000006</v>
      </c>
      <c r="AN194" s="215">
        <f t="shared" ref="AN194:AN257" si="182">AM194*H194</f>
        <v>5987520000.000001</v>
      </c>
      <c r="AO194" s="215">
        <v>432000</v>
      </c>
      <c r="AP194" s="215">
        <f t="shared" ref="AP194:AP257" si="183">AO194*H194</f>
        <v>6842880000</v>
      </c>
      <c r="AQ194" s="215">
        <f t="shared" si="147"/>
        <v>432000</v>
      </c>
      <c r="AR194" s="215">
        <f t="shared" ref="AR194:AR257" si="184">AQ194*H194</f>
        <v>6842880000</v>
      </c>
      <c r="AS194" s="215">
        <v>324000</v>
      </c>
      <c r="AT194" s="215">
        <f t="shared" ref="AT194:AT257" si="185">AS194*H194</f>
        <v>5132160000</v>
      </c>
      <c r="AU194" s="215">
        <f t="shared" si="148"/>
        <v>324000</v>
      </c>
      <c r="AV194" s="215">
        <f t="shared" ref="AV194:AV257" si="186">AU194*H194</f>
        <v>5132160000</v>
      </c>
      <c r="AW194" s="215">
        <f t="shared" si="149"/>
        <v>1134000</v>
      </c>
      <c r="AX194" s="215">
        <f t="shared" si="149"/>
        <v>17962560000</v>
      </c>
      <c r="AY194" s="215">
        <f t="shared" si="149"/>
        <v>1134000</v>
      </c>
      <c r="AZ194" s="215">
        <f t="shared" ref="AZ194:AZ257" si="187">AV194+AR194+AN194</f>
        <v>17962560000</v>
      </c>
      <c r="BA194" s="215">
        <v>594000</v>
      </c>
      <c r="BB194" s="215">
        <f t="shared" ref="BB194:BB257" si="188">BA194*H194</f>
        <v>9408960000</v>
      </c>
      <c r="BC194" s="215">
        <f t="shared" si="150"/>
        <v>594000</v>
      </c>
      <c r="BD194" s="215">
        <f t="shared" ref="BD194:BD257" si="189">BC194*H194</f>
        <v>9408960000</v>
      </c>
      <c r="BE194" s="214">
        <v>594000</v>
      </c>
      <c r="BF194" s="215">
        <f t="shared" ref="BF194:BF257" si="190">BE194*H194</f>
        <v>9408960000</v>
      </c>
      <c r="BG194" s="215">
        <f t="shared" si="151"/>
        <v>594000</v>
      </c>
      <c r="BH194" s="215">
        <f t="shared" ref="BH194:BH257" si="191">BG194*H194</f>
        <v>9408960000</v>
      </c>
      <c r="BI194" s="215">
        <v>540000</v>
      </c>
      <c r="BJ194" s="215">
        <f t="shared" ref="BJ194:BJ257" si="192">BI194*H194</f>
        <v>8553600000</v>
      </c>
      <c r="BK194" s="215">
        <f t="shared" si="152"/>
        <v>540000</v>
      </c>
      <c r="BL194" s="215">
        <f t="shared" ref="BL194:BL257" si="193">BK194*H194</f>
        <v>8553600000</v>
      </c>
      <c r="BM194" s="215">
        <f t="shared" si="153"/>
        <v>1728000</v>
      </c>
      <c r="BN194" s="215">
        <f t="shared" si="153"/>
        <v>27371520000</v>
      </c>
      <c r="BO194" s="215">
        <f t="shared" si="154"/>
        <v>9410094000</v>
      </c>
      <c r="BP194" s="215">
        <f t="shared" si="155"/>
        <v>27371520000</v>
      </c>
      <c r="BQ194" s="215">
        <v>594000</v>
      </c>
      <c r="BR194" s="215">
        <f t="shared" ref="BR194:BR257" si="194">BQ194*H194</f>
        <v>9408960000</v>
      </c>
      <c r="BS194" s="215">
        <f t="shared" si="156"/>
        <v>594000</v>
      </c>
      <c r="BT194" s="215">
        <f t="shared" ref="BT194:BT257" si="195">BS194*H194</f>
        <v>9408960000</v>
      </c>
      <c r="BU194" s="215">
        <v>540000</v>
      </c>
      <c r="BV194" s="215">
        <f t="shared" ref="BV194:BV257" si="196">BU194*H194</f>
        <v>8553600000</v>
      </c>
      <c r="BW194" s="215">
        <f t="shared" si="157"/>
        <v>540000</v>
      </c>
      <c r="BX194" s="215">
        <f t="shared" ref="BX194:BX257" si="197">BW194*H194</f>
        <v>8553600000</v>
      </c>
      <c r="BY194" s="215">
        <v>378000.00000000006</v>
      </c>
      <c r="BZ194" s="215">
        <f t="shared" ref="BZ194:BZ257" si="198">BY194*H194</f>
        <v>5987520000.000001</v>
      </c>
      <c r="CA194" s="215">
        <f t="shared" si="158"/>
        <v>378000.00000000006</v>
      </c>
      <c r="CB194" s="215">
        <f t="shared" ref="CB194:CB257" si="199">CA194*H194</f>
        <v>5987520000.000001</v>
      </c>
      <c r="CC194" s="215">
        <f t="shared" si="159"/>
        <v>1512000</v>
      </c>
      <c r="CD194" s="215">
        <f t="shared" si="159"/>
        <v>23950080000</v>
      </c>
      <c r="CE194" s="219">
        <f t="shared" si="159"/>
        <v>1512000</v>
      </c>
      <c r="CF194" s="219">
        <f t="shared" ref="CF194:CF258" si="200">CB194+BX194+BT194</f>
        <v>23950080000</v>
      </c>
      <c r="CG194" s="241">
        <f t="shared" si="160"/>
        <v>5400000</v>
      </c>
      <c r="CH194" s="241">
        <f t="shared" si="160"/>
        <v>85536000000</v>
      </c>
      <c r="CI194" s="241">
        <f t="shared" si="161"/>
        <v>0</v>
      </c>
      <c r="CJ194" s="241"/>
      <c r="CK194" s="241"/>
      <c r="CL194" s="241"/>
      <c r="CM194" s="241"/>
    </row>
    <row r="195" spans="1:91" ht="18" x14ac:dyDescent="0.35">
      <c r="A195" s="20" t="s">
        <v>11</v>
      </c>
      <c r="B195" s="20">
        <v>13040216</v>
      </c>
      <c r="C195" s="5" t="s">
        <v>454</v>
      </c>
      <c r="D195" s="6" t="s">
        <v>80</v>
      </c>
      <c r="E195" s="6">
        <v>12</v>
      </c>
      <c r="F195" s="6">
        <v>28</v>
      </c>
      <c r="G195" s="7">
        <v>277200</v>
      </c>
      <c r="H195" s="8">
        <f t="shared" ref="H195:H258" si="201">G195/F195</f>
        <v>9900</v>
      </c>
      <c r="I195" s="12">
        <f t="shared" si="166"/>
        <v>38571.428571428572</v>
      </c>
      <c r="J195" s="13">
        <f t="shared" si="167"/>
        <v>462857.14285714284</v>
      </c>
      <c r="K195" s="14">
        <v>12960000</v>
      </c>
      <c r="L195" s="14">
        <f t="shared" si="168"/>
        <v>128304000000</v>
      </c>
      <c r="M195" s="218">
        <f t="shared" si="169"/>
        <v>15000</v>
      </c>
      <c r="N195" s="218">
        <f t="shared" si="169"/>
        <v>180000</v>
      </c>
      <c r="O195" s="230">
        <v>5040000</v>
      </c>
      <c r="P195" s="17">
        <f t="shared" si="170"/>
        <v>49896000000</v>
      </c>
      <c r="Q195" s="237">
        <v>0.5</v>
      </c>
      <c r="R195" s="8">
        <f t="shared" si="171"/>
        <v>2520000</v>
      </c>
      <c r="S195" s="212">
        <f t="shared" si="172"/>
        <v>7560000</v>
      </c>
      <c r="T195" s="212">
        <f t="shared" si="173"/>
        <v>74844000000</v>
      </c>
      <c r="U195" s="215">
        <v>252000</v>
      </c>
      <c r="V195" s="215">
        <f t="shared" si="174"/>
        <v>2494800000</v>
      </c>
      <c r="W195" s="215">
        <f t="shared" si="142"/>
        <v>126000</v>
      </c>
      <c r="X195" s="215">
        <f t="shared" si="175"/>
        <v>1247400000</v>
      </c>
      <c r="Y195" s="221">
        <v>352800.00000000006</v>
      </c>
      <c r="Z195" s="221">
        <f t="shared" si="176"/>
        <v>3492720000.0000005</v>
      </c>
      <c r="AA195" s="221">
        <f t="shared" si="143"/>
        <v>176400.00000000003</v>
      </c>
      <c r="AB195" s="221">
        <f t="shared" si="177"/>
        <v>1746360000.0000002</v>
      </c>
      <c r="AC195" s="215">
        <v>352800.00000000006</v>
      </c>
      <c r="AD195" s="215">
        <f t="shared" si="178"/>
        <v>3492720000.0000005</v>
      </c>
      <c r="AE195" s="215">
        <f t="shared" si="144"/>
        <v>176400.00000000003</v>
      </c>
      <c r="AF195" s="215">
        <f t="shared" si="179"/>
        <v>1746360000.0000002</v>
      </c>
      <c r="AG195" s="215">
        <f>AC195+Y195+U195</f>
        <v>957600.00000000012</v>
      </c>
      <c r="AH195" s="215">
        <f t="shared" ref="AH195:AJ259" si="202">AD195+Z195+V195</f>
        <v>9480240000</v>
      </c>
      <c r="AI195" s="215">
        <f t="shared" si="202"/>
        <v>478800.00000000006</v>
      </c>
      <c r="AJ195" s="215">
        <f t="shared" si="202"/>
        <v>4740120000</v>
      </c>
      <c r="AK195" s="214">
        <v>352800.00000000006</v>
      </c>
      <c r="AL195" s="215">
        <f t="shared" si="181"/>
        <v>3492720000.0000005</v>
      </c>
      <c r="AM195" s="215">
        <f>AK195*Q195</f>
        <v>176400.00000000003</v>
      </c>
      <c r="AN195" s="215">
        <f t="shared" si="182"/>
        <v>1746360000.0000002</v>
      </c>
      <c r="AO195" s="215">
        <v>403200</v>
      </c>
      <c r="AP195" s="215">
        <f t="shared" si="183"/>
        <v>3991680000</v>
      </c>
      <c r="AQ195" s="215">
        <f>AO195*Q195</f>
        <v>201600</v>
      </c>
      <c r="AR195" s="215">
        <f t="shared" si="184"/>
        <v>1995840000</v>
      </c>
      <c r="AS195" s="215">
        <v>302400</v>
      </c>
      <c r="AT195" s="215">
        <f t="shared" si="185"/>
        <v>2993760000</v>
      </c>
      <c r="AU195" s="215">
        <f>AS195*Q195</f>
        <v>151200</v>
      </c>
      <c r="AV195" s="215">
        <f t="shared" si="186"/>
        <v>1496880000</v>
      </c>
      <c r="AW195" s="215">
        <f>AS195+AO195+AK195</f>
        <v>1058400</v>
      </c>
      <c r="AX195" s="215">
        <f>AT195+AP195+AL195</f>
        <v>10478160000</v>
      </c>
      <c r="AY195" s="215">
        <f>AU195+AQ195+AM195</f>
        <v>529200</v>
      </c>
      <c r="AZ195" s="215">
        <f>AV195+AR195+AN195</f>
        <v>5239080000</v>
      </c>
      <c r="BA195" s="215">
        <v>554400</v>
      </c>
      <c r="BB195" s="215">
        <f t="shared" si="188"/>
        <v>5488560000</v>
      </c>
      <c r="BC195" s="215">
        <f>BA195*Q195</f>
        <v>277200</v>
      </c>
      <c r="BD195" s="215">
        <f t="shared" si="189"/>
        <v>2744280000</v>
      </c>
      <c r="BE195" s="214">
        <v>554400</v>
      </c>
      <c r="BF195" s="215">
        <f t="shared" si="190"/>
        <v>5488560000</v>
      </c>
      <c r="BG195" s="215">
        <f>BE195*Q195</f>
        <v>277200</v>
      </c>
      <c r="BH195" s="215">
        <f t="shared" si="191"/>
        <v>2744280000</v>
      </c>
      <c r="BI195" s="215">
        <v>504000</v>
      </c>
      <c r="BJ195" s="215">
        <f t="shared" si="192"/>
        <v>4989600000</v>
      </c>
      <c r="BK195" s="215">
        <f>BI195*Q195</f>
        <v>252000</v>
      </c>
      <c r="BL195" s="215">
        <f t="shared" si="193"/>
        <v>2494800000</v>
      </c>
      <c r="BM195" s="215">
        <f>BI195+BE195+BA195</f>
        <v>1612800</v>
      </c>
      <c r="BN195" s="215">
        <f>BJ195+BF195+BB195</f>
        <v>15966720000</v>
      </c>
      <c r="BO195" s="215">
        <f>BK195+BH195+BC195</f>
        <v>2744809200</v>
      </c>
      <c r="BP195" s="215">
        <f>BL195+BH195+BD195</f>
        <v>7983360000</v>
      </c>
      <c r="BQ195" s="215">
        <v>554400</v>
      </c>
      <c r="BR195" s="215">
        <f t="shared" si="194"/>
        <v>5488560000</v>
      </c>
      <c r="BS195" s="215">
        <f>BQ195*Q195</f>
        <v>277200</v>
      </c>
      <c r="BT195" s="215">
        <f t="shared" si="195"/>
        <v>2744280000</v>
      </c>
      <c r="BU195" s="215">
        <v>504000</v>
      </c>
      <c r="BV195" s="215">
        <f t="shared" si="196"/>
        <v>4989600000</v>
      </c>
      <c r="BW195" s="215">
        <f>BU195*Q195</f>
        <v>252000</v>
      </c>
      <c r="BX195" s="215">
        <f t="shared" si="197"/>
        <v>2494800000</v>
      </c>
      <c r="BY195" s="215">
        <v>352800.00000000006</v>
      </c>
      <c r="BZ195" s="215">
        <f t="shared" si="198"/>
        <v>3492720000.0000005</v>
      </c>
      <c r="CA195" s="215">
        <f t="shared" si="158"/>
        <v>176400.00000000003</v>
      </c>
      <c r="CB195" s="215">
        <f t="shared" si="199"/>
        <v>1746360000.0000002</v>
      </c>
      <c r="CC195" s="215">
        <f t="shared" ref="CC195:CF259" si="203">BY195+BU195+BQ195</f>
        <v>1411200</v>
      </c>
      <c r="CD195" s="215">
        <f t="shared" si="203"/>
        <v>13970880000</v>
      </c>
      <c r="CE195" s="219">
        <f t="shared" si="203"/>
        <v>705600</v>
      </c>
      <c r="CF195" s="219">
        <f t="shared" si="200"/>
        <v>6985440000</v>
      </c>
      <c r="CG195" s="241">
        <f t="shared" ref="CG195:CH258" si="204">CA195+BW195+BS195+BK195+BG195+BC195+AU195+AQ195+AM195+AE195+AA195+W195</f>
        <v>2520000</v>
      </c>
      <c r="CH195" s="241">
        <f t="shared" si="204"/>
        <v>24948000000</v>
      </c>
      <c r="CI195" s="241">
        <f t="shared" ref="CI195:CI258" si="205">CG195-R195</f>
        <v>0</v>
      </c>
      <c r="CJ195" s="241"/>
      <c r="CK195" s="241"/>
      <c r="CL195" s="241"/>
      <c r="CM195" s="241"/>
    </row>
    <row r="196" spans="1:91" ht="30" customHeight="1" x14ac:dyDescent="0.35">
      <c r="A196" s="20" t="s">
        <v>11</v>
      </c>
      <c r="B196" s="20">
        <v>13030202</v>
      </c>
      <c r="C196" s="91" t="s">
        <v>294</v>
      </c>
      <c r="D196" s="6" t="s">
        <v>318</v>
      </c>
      <c r="E196" s="6">
        <v>12</v>
      </c>
      <c r="F196" s="6">
        <v>30</v>
      </c>
      <c r="G196" s="7">
        <v>204540</v>
      </c>
      <c r="H196" s="8">
        <f t="shared" si="201"/>
        <v>6818</v>
      </c>
      <c r="I196" s="12">
        <f t="shared" si="166"/>
        <v>28800</v>
      </c>
      <c r="J196" s="13">
        <f t="shared" si="167"/>
        <v>345600</v>
      </c>
      <c r="K196" s="14">
        <v>10368000</v>
      </c>
      <c r="L196" s="14">
        <f t="shared" si="168"/>
        <v>70689024000</v>
      </c>
      <c r="M196" s="218">
        <f t="shared" si="169"/>
        <v>10000</v>
      </c>
      <c r="N196" s="218">
        <f t="shared" si="169"/>
        <v>120000</v>
      </c>
      <c r="O196" s="230">
        <v>3600000</v>
      </c>
      <c r="P196" s="17">
        <f t="shared" si="170"/>
        <v>24544800000</v>
      </c>
      <c r="Q196" s="237">
        <v>0.5</v>
      </c>
      <c r="R196" s="8">
        <f t="shared" si="171"/>
        <v>1800000</v>
      </c>
      <c r="S196" s="212">
        <f t="shared" si="172"/>
        <v>5400000</v>
      </c>
      <c r="T196" s="212">
        <f t="shared" si="173"/>
        <v>36817200000</v>
      </c>
      <c r="U196" s="215">
        <v>180000</v>
      </c>
      <c r="V196" s="215">
        <f t="shared" si="174"/>
        <v>1227240000</v>
      </c>
      <c r="W196" s="215">
        <f t="shared" ref="W196:W259" si="206">U196*Q196</f>
        <v>90000</v>
      </c>
      <c r="X196" s="215">
        <f t="shared" si="175"/>
        <v>613620000</v>
      </c>
      <c r="Y196" s="221">
        <v>252000.00000000003</v>
      </c>
      <c r="Z196" s="221">
        <f t="shared" si="176"/>
        <v>1718136000.0000002</v>
      </c>
      <c r="AA196" s="221">
        <f t="shared" ref="AA196:AA259" si="207">Y196*Q196</f>
        <v>126000.00000000001</v>
      </c>
      <c r="AB196" s="221">
        <f t="shared" si="177"/>
        <v>859068000.00000012</v>
      </c>
      <c r="AC196" s="215">
        <v>252000.00000000003</v>
      </c>
      <c r="AD196" s="215">
        <f t="shared" si="178"/>
        <v>1718136000.0000002</v>
      </c>
      <c r="AE196" s="215">
        <f t="shared" ref="AE196:AE259" si="208">AC196*Q196</f>
        <v>126000.00000000001</v>
      </c>
      <c r="AF196" s="215">
        <f t="shared" si="179"/>
        <v>859068000.00000012</v>
      </c>
      <c r="AG196" s="215">
        <f t="shared" ref="AG196:AG259" si="209">AC196+Y196+U196</f>
        <v>684000</v>
      </c>
      <c r="AH196" s="215">
        <f t="shared" si="202"/>
        <v>4663512000</v>
      </c>
      <c r="AI196" s="215">
        <f t="shared" si="202"/>
        <v>342000</v>
      </c>
      <c r="AJ196" s="215">
        <f t="shared" si="202"/>
        <v>2331756000</v>
      </c>
      <c r="AK196" s="214">
        <v>252000.00000000003</v>
      </c>
      <c r="AL196" s="215">
        <f t="shared" si="181"/>
        <v>1718136000.0000002</v>
      </c>
      <c r="AM196" s="215">
        <f t="shared" ref="AM196:AM259" si="210">AK196*Q196</f>
        <v>126000.00000000001</v>
      </c>
      <c r="AN196" s="215">
        <f t="shared" si="182"/>
        <v>859068000.00000012</v>
      </c>
      <c r="AO196" s="215">
        <v>288000</v>
      </c>
      <c r="AP196" s="215">
        <f t="shared" si="183"/>
        <v>1963584000</v>
      </c>
      <c r="AQ196" s="215">
        <f t="shared" ref="AQ196:AQ259" si="211">AO196*Q196</f>
        <v>144000</v>
      </c>
      <c r="AR196" s="215">
        <f t="shared" si="184"/>
        <v>981792000</v>
      </c>
      <c r="AS196" s="215">
        <v>216000</v>
      </c>
      <c r="AT196" s="215">
        <f t="shared" si="185"/>
        <v>1472688000</v>
      </c>
      <c r="AU196" s="215">
        <f t="shared" ref="AU196:AU259" si="212">AS196*Q196</f>
        <v>108000</v>
      </c>
      <c r="AV196" s="215">
        <f t="shared" si="186"/>
        <v>736344000</v>
      </c>
      <c r="AW196" s="215">
        <f t="shared" ref="AW196:AZ258" si="213">AS196+AO196+AK196</f>
        <v>756000</v>
      </c>
      <c r="AX196" s="215">
        <f t="shared" si="213"/>
        <v>5154408000</v>
      </c>
      <c r="AY196" s="215">
        <f t="shared" si="213"/>
        <v>378000</v>
      </c>
      <c r="AZ196" s="215">
        <f t="shared" si="213"/>
        <v>2577204000</v>
      </c>
      <c r="BA196" s="215">
        <v>396000</v>
      </c>
      <c r="BB196" s="215">
        <f t="shared" si="188"/>
        <v>2699928000</v>
      </c>
      <c r="BC196" s="215">
        <f t="shared" ref="BC196:BC259" si="214">BA196*Q196</f>
        <v>198000</v>
      </c>
      <c r="BD196" s="215">
        <f t="shared" si="189"/>
        <v>1349964000</v>
      </c>
      <c r="BE196" s="214">
        <v>396000</v>
      </c>
      <c r="BF196" s="215">
        <f t="shared" si="190"/>
        <v>2699928000</v>
      </c>
      <c r="BG196" s="215">
        <f t="shared" ref="BG196:BG259" si="215">BE196*Q196</f>
        <v>198000</v>
      </c>
      <c r="BH196" s="215">
        <f t="shared" si="191"/>
        <v>1349964000</v>
      </c>
      <c r="BI196" s="215">
        <v>360000</v>
      </c>
      <c r="BJ196" s="215">
        <f t="shared" si="192"/>
        <v>2454480000</v>
      </c>
      <c r="BK196" s="215">
        <f t="shared" ref="BK196:BK259" si="216">BI196*Q196</f>
        <v>180000</v>
      </c>
      <c r="BL196" s="215">
        <f t="shared" si="193"/>
        <v>1227240000</v>
      </c>
      <c r="BM196" s="215">
        <f t="shared" ref="BM196:BN258" si="217">BI196+BE196+BA196</f>
        <v>1152000</v>
      </c>
      <c r="BN196" s="215">
        <f t="shared" si="217"/>
        <v>7854336000</v>
      </c>
      <c r="BO196" s="215">
        <f t="shared" ref="BO196:BO259" si="218">BK196+BH196+BC196</f>
        <v>1350342000</v>
      </c>
      <c r="BP196" s="215">
        <f t="shared" ref="BP196:BP259" si="219">BL196+BH196+BD196</f>
        <v>3927168000</v>
      </c>
      <c r="BQ196" s="215">
        <v>396000</v>
      </c>
      <c r="BR196" s="215">
        <f t="shared" si="194"/>
        <v>2699928000</v>
      </c>
      <c r="BS196" s="215">
        <f t="shared" ref="BS196:BS259" si="220">BQ196*Q196</f>
        <v>198000</v>
      </c>
      <c r="BT196" s="215">
        <f t="shared" si="195"/>
        <v>1349964000</v>
      </c>
      <c r="BU196" s="215">
        <v>360000</v>
      </c>
      <c r="BV196" s="215">
        <f t="shared" si="196"/>
        <v>2454480000</v>
      </c>
      <c r="BW196" s="215">
        <f t="shared" ref="BW196:BW259" si="221">BU196*Q196</f>
        <v>180000</v>
      </c>
      <c r="BX196" s="215">
        <f t="shared" si="197"/>
        <v>1227240000</v>
      </c>
      <c r="BY196" s="215">
        <v>252000.00000000003</v>
      </c>
      <c r="BZ196" s="215">
        <f t="shared" si="198"/>
        <v>1718136000.0000002</v>
      </c>
      <c r="CA196" s="215">
        <f t="shared" ref="CA196:CA259" si="222">BY196*Q196</f>
        <v>126000.00000000001</v>
      </c>
      <c r="CB196" s="215">
        <f t="shared" si="199"/>
        <v>859068000.00000012</v>
      </c>
      <c r="CC196" s="215">
        <f t="shared" si="203"/>
        <v>1008000</v>
      </c>
      <c r="CD196" s="215">
        <f t="shared" si="203"/>
        <v>6872544000</v>
      </c>
      <c r="CE196" s="219">
        <f t="shared" si="203"/>
        <v>504000</v>
      </c>
      <c r="CF196" s="219">
        <f t="shared" si="200"/>
        <v>3436272000</v>
      </c>
      <c r="CG196" s="241">
        <f t="shared" si="204"/>
        <v>1800000</v>
      </c>
      <c r="CH196" s="241">
        <f t="shared" si="204"/>
        <v>12272400000</v>
      </c>
      <c r="CI196" s="241">
        <f t="shared" si="205"/>
        <v>0</v>
      </c>
      <c r="CJ196" s="241"/>
      <c r="CK196" s="241"/>
      <c r="CL196" s="241"/>
      <c r="CM196" s="241"/>
    </row>
    <row r="197" spans="1:91" ht="18" x14ac:dyDescent="0.35">
      <c r="A197" s="20" t="s">
        <v>11</v>
      </c>
      <c r="B197" s="20">
        <v>13030204</v>
      </c>
      <c r="C197" s="5" t="s">
        <v>295</v>
      </c>
      <c r="D197" s="6"/>
      <c r="E197" s="6">
        <v>12</v>
      </c>
      <c r="F197" s="6">
        <v>30</v>
      </c>
      <c r="G197" s="7">
        <v>589110</v>
      </c>
      <c r="H197" s="8">
        <f t="shared" si="201"/>
        <v>19637</v>
      </c>
      <c r="I197" s="12">
        <f t="shared" si="166"/>
        <v>4000</v>
      </c>
      <c r="J197" s="13">
        <f t="shared" si="167"/>
        <v>48000</v>
      </c>
      <c r="K197" s="14">
        <v>1440000</v>
      </c>
      <c r="L197" s="14">
        <f t="shared" si="168"/>
        <v>28277280000</v>
      </c>
      <c r="M197" s="218">
        <f t="shared" si="169"/>
        <v>0</v>
      </c>
      <c r="N197" s="218">
        <f t="shared" si="169"/>
        <v>0</v>
      </c>
      <c r="O197" s="233">
        <v>0</v>
      </c>
      <c r="P197" s="17">
        <f t="shared" si="170"/>
        <v>0</v>
      </c>
      <c r="Q197" s="237">
        <v>0</v>
      </c>
      <c r="R197" s="8">
        <f t="shared" si="171"/>
        <v>0</v>
      </c>
      <c r="S197" s="212">
        <f t="shared" si="172"/>
        <v>0</v>
      </c>
      <c r="T197" s="212">
        <f t="shared" si="173"/>
        <v>0</v>
      </c>
      <c r="U197" s="215">
        <v>0</v>
      </c>
      <c r="V197" s="215">
        <f t="shared" si="174"/>
        <v>0</v>
      </c>
      <c r="W197" s="215">
        <f t="shared" si="206"/>
        <v>0</v>
      </c>
      <c r="X197" s="215">
        <f t="shared" si="175"/>
        <v>0</v>
      </c>
      <c r="Y197" s="221">
        <v>0</v>
      </c>
      <c r="Z197" s="221">
        <f t="shared" si="176"/>
        <v>0</v>
      </c>
      <c r="AA197" s="221">
        <f t="shared" si="207"/>
        <v>0</v>
      </c>
      <c r="AB197" s="221">
        <f t="shared" si="177"/>
        <v>0</v>
      </c>
      <c r="AC197" s="215">
        <v>0</v>
      </c>
      <c r="AD197" s="215">
        <f t="shared" si="178"/>
        <v>0</v>
      </c>
      <c r="AE197" s="215">
        <f t="shared" si="208"/>
        <v>0</v>
      </c>
      <c r="AF197" s="215">
        <f t="shared" si="179"/>
        <v>0</v>
      </c>
      <c r="AG197" s="215">
        <f t="shared" si="209"/>
        <v>0</v>
      </c>
      <c r="AH197" s="215">
        <f t="shared" si="202"/>
        <v>0</v>
      </c>
      <c r="AI197" s="215">
        <f t="shared" si="202"/>
        <v>0</v>
      </c>
      <c r="AJ197" s="215">
        <f t="shared" si="202"/>
        <v>0</v>
      </c>
      <c r="AK197" s="214">
        <v>0</v>
      </c>
      <c r="AL197" s="215">
        <f t="shared" si="181"/>
        <v>0</v>
      </c>
      <c r="AM197" s="215">
        <f t="shared" si="210"/>
        <v>0</v>
      </c>
      <c r="AN197" s="215">
        <f t="shared" si="182"/>
        <v>0</v>
      </c>
      <c r="AO197" s="215">
        <v>0</v>
      </c>
      <c r="AP197" s="215">
        <f t="shared" si="183"/>
        <v>0</v>
      </c>
      <c r="AQ197" s="215">
        <f t="shared" si="211"/>
        <v>0</v>
      </c>
      <c r="AR197" s="215">
        <f t="shared" si="184"/>
        <v>0</v>
      </c>
      <c r="AS197" s="215">
        <v>0</v>
      </c>
      <c r="AT197" s="215">
        <f t="shared" si="185"/>
        <v>0</v>
      </c>
      <c r="AU197" s="215">
        <f t="shared" si="212"/>
        <v>0</v>
      </c>
      <c r="AV197" s="215">
        <f t="shared" si="186"/>
        <v>0</v>
      </c>
      <c r="AW197" s="215">
        <f t="shared" si="213"/>
        <v>0</v>
      </c>
      <c r="AX197" s="215">
        <f t="shared" si="213"/>
        <v>0</v>
      </c>
      <c r="AY197" s="215">
        <f t="shared" si="213"/>
        <v>0</v>
      </c>
      <c r="AZ197" s="215">
        <f t="shared" si="213"/>
        <v>0</v>
      </c>
      <c r="BA197" s="215">
        <v>0</v>
      </c>
      <c r="BB197" s="215">
        <f t="shared" si="188"/>
        <v>0</v>
      </c>
      <c r="BC197" s="215">
        <f t="shared" si="214"/>
        <v>0</v>
      </c>
      <c r="BD197" s="215">
        <f t="shared" si="189"/>
        <v>0</v>
      </c>
      <c r="BE197" s="214">
        <v>0</v>
      </c>
      <c r="BF197" s="215">
        <f t="shared" si="190"/>
        <v>0</v>
      </c>
      <c r="BG197" s="215">
        <f t="shared" si="215"/>
        <v>0</v>
      </c>
      <c r="BH197" s="215">
        <f t="shared" si="191"/>
        <v>0</v>
      </c>
      <c r="BI197" s="215">
        <v>0</v>
      </c>
      <c r="BJ197" s="215">
        <f t="shared" si="192"/>
        <v>0</v>
      </c>
      <c r="BK197" s="215">
        <f t="shared" si="216"/>
        <v>0</v>
      </c>
      <c r="BL197" s="215">
        <f t="shared" si="193"/>
        <v>0</v>
      </c>
      <c r="BM197" s="215">
        <f t="shared" si="217"/>
        <v>0</v>
      </c>
      <c r="BN197" s="215">
        <f t="shared" si="217"/>
        <v>0</v>
      </c>
      <c r="BO197" s="215">
        <f t="shared" si="218"/>
        <v>0</v>
      </c>
      <c r="BP197" s="215">
        <f t="shared" si="219"/>
        <v>0</v>
      </c>
      <c r="BQ197" s="215">
        <v>0</v>
      </c>
      <c r="BR197" s="215">
        <f t="shared" si="194"/>
        <v>0</v>
      </c>
      <c r="BS197" s="215">
        <f t="shared" si="220"/>
        <v>0</v>
      </c>
      <c r="BT197" s="215">
        <f t="shared" si="195"/>
        <v>0</v>
      </c>
      <c r="BU197" s="215">
        <v>0</v>
      </c>
      <c r="BV197" s="215">
        <f t="shared" si="196"/>
        <v>0</v>
      </c>
      <c r="BW197" s="215">
        <f t="shared" si="221"/>
        <v>0</v>
      </c>
      <c r="BX197" s="215">
        <f t="shared" si="197"/>
        <v>0</v>
      </c>
      <c r="BY197" s="215">
        <v>0</v>
      </c>
      <c r="BZ197" s="215">
        <f t="shared" si="198"/>
        <v>0</v>
      </c>
      <c r="CA197" s="215">
        <f t="shared" si="222"/>
        <v>0</v>
      </c>
      <c r="CB197" s="215">
        <f t="shared" si="199"/>
        <v>0</v>
      </c>
      <c r="CC197" s="215">
        <f t="shared" si="203"/>
        <v>0</v>
      </c>
      <c r="CD197" s="215">
        <f t="shared" si="203"/>
        <v>0</v>
      </c>
      <c r="CE197" s="219">
        <f t="shared" si="203"/>
        <v>0</v>
      </c>
      <c r="CF197" s="219">
        <f t="shared" si="200"/>
        <v>0</v>
      </c>
      <c r="CG197" s="241">
        <f t="shared" si="204"/>
        <v>0</v>
      </c>
      <c r="CH197" s="241">
        <f t="shared" si="204"/>
        <v>0</v>
      </c>
      <c r="CI197" s="241">
        <f t="shared" si="205"/>
        <v>0</v>
      </c>
      <c r="CJ197" s="241"/>
      <c r="CK197" s="241"/>
      <c r="CL197" s="241"/>
      <c r="CM197" s="241"/>
    </row>
    <row r="198" spans="1:91" ht="18" x14ac:dyDescent="0.35">
      <c r="A198" s="20" t="s">
        <v>11</v>
      </c>
      <c r="B198" s="20">
        <v>13030205</v>
      </c>
      <c r="C198" s="5" t="s">
        <v>296</v>
      </c>
      <c r="D198" s="6"/>
      <c r="E198" s="6">
        <v>12</v>
      </c>
      <c r="F198" s="6">
        <v>30</v>
      </c>
      <c r="G198" s="7">
        <v>916380</v>
      </c>
      <c r="H198" s="8">
        <f t="shared" si="201"/>
        <v>30546</v>
      </c>
      <c r="I198" s="12">
        <f t="shared" si="166"/>
        <v>3600</v>
      </c>
      <c r="J198" s="13">
        <f t="shared" si="167"/>
        <v>43200</v>
      </c>
      <c r="K198" s="14">
        <v>1296000</v>
      </c>
      <c r="L198" s="14">
        <f t="shared" si="168"/>
        <v>39587616000</v>
      </c>
      <c r="M198" s="218">
        <f t="shared" si="169"/>
        <v>0</v>
      </c>
      <c r="N198" s="218">
        <f t="shared" si="169"/>
        <v>0</v>
      </c>
      <c r="O198" s="233">
        <v>0</v>
      </c>
      <c r="P198" s="17">
        <f t="shared" si="170"/>
        <v>0</v>
      </c>
      <c r="Q198" s="237">
        <v>0</v>
      </c>
      <c r="R198" s="8">
        <f t="shared" si="171"/>
        <v>0</v>
      </c>
      <c r="S198" s="212">
        <f t="shared" si="172"/>
        <v>0</v>
      </c>
      <c r="T198" s="212">
        <f t="shared" si="173"/>
        <v>0</v>
      </c>
      <c r="U198" s="215">
        <v>0</v>
      </c>
      <c r="V198" s="215">
        <f t="shared" si="174"/>
        <v>0</v>
      </c>
      <c r="W198" s="215">
        <f t="shared" si="206"/>
        <v>0</v>
      </c>
      <c r="X198" s="215">
        <f t="shared" si="175"/>
        <v>0</v>
      </c>
      <c r="Y198" s="221">
        <v>0</v>
      </c>
      <c r="Z198" s="221">
        <f t="shared" si="176"/>
        <v>0</v>
      </c>
      <c r="AA198" s="221">
        <f t="shared" si="207"/>
        <v>0</v>
      </c>
      <c r="AB198" s="221">
        <f t="shared" si="177"/>
        <v>0</v>
      </c>
      <c r="AC198" s="215">
        <v>0</v>
      </c>
      <c r="AD198" s="215">
        <f t="shared" si="178"/>
        <v>0</v>
      </c>
      <c r="AE198" s="215">
        <f t="shared" si="208"/>
        <v>0</v>
      </c>
      <c r="AF198" s="215">
        <f t="shared" si="179"/>
        <v>0</v>
      </c>
      <c r="AG198" s="215">
        <f t="shared" si="209"/>
        <v>0</v>
      </c>
      <c r="AH198" s="215">
        <f t="shared" si="202"/>
        <v>0</v>
      </c>
      <c r="AI198" s="215">
        <f t="shared" si="202"/>
        <v>0</v>
      </c>
      <c r="AJ198" s="215">
        <f t="shared" si="202"/>
        <v>0</v>
      </c>
      <c r="AK198" s="214">
        <v>0</v>
      </c>
      <c r="AL198" s="215">
        <f t="shared" si="181"/>
        <v>0</v>
      </c>
      <c r="AM198" s="215">
        <f t="shared" si="210"/>
        <v>0</v>
      </c>
      <c r="AN198" s="215">
        <f t="shared" si="182"/>
        <v>0</v>
      </c>
      <c r="AO198" s="215">
        <v>0</v>
      </c>
      <c r="AP198" s="215">
        <f t="shared" si="183"/>
        <v>0</v>
      </c>
      <c r="AQ198" s="215">
        <f t="shared" si="211"/>
        <v>0</v>
      </c>
      <c r="AR198" s="215">
        <f t="shared" si="184"/>
        <v>0</v>
      </c>
      <c r="AS198" s="215">
        <v>0</v>
      </c>
      <c r="AT198" s="215">
        <f t="shared" si="185"/>
        <v>0</v>
      </c>
      <c r="AU198" s="215">
        <f t="shared" si="212"/>
        <v>0</v>
      </c>
      <c r="AV198" s="215">
        <f t="shared" si="186"/>
        <v>0</v>
      </c>
      <c r="AW198" s="215">
        <f t="shared" si="213"/>
        <v>0</v>
      </c>
      <c r="AX198" s="215">
        <f t="shared" si="213"/>
        <v>0</v>
      </c>
      <c r="AY198" s="215">
        <f t="shared" si="213"/>
        <v>0</v>
      </c>
      <c r="AZ198" s="215">
        <f t="shared" si="213"/>
        <v>0</v>
      </c>
      <c r="BA198" s="215">
        <v>0</v>
      </c>
      <c r="BB198" s="215">
        <f t="shared" si="188"/>
        <v>0</v>
      </c>
      <c r="BC198" s="215">
        <f t="shared" si="214"/>
        <v>0</v>
      </c>
      <c r="BD198" s="215">
        <f t="shared" si="189"/>
        <v>0</v>
      </c>
      <c r="BE198" s="214">
        <v>0</v>
      </c>
      <c r="BF198" s="215">
        <f t="shared" si="190"/>
        <v>0</v>
      </c>
      <c r="BG198" s="215">
        <f t="shared" si="215"/>
        <v>0</v>
      </c>
      <c r="BH198" s="215">
        <f t="shared" si="191"/>
        <v>0</v>
      </c>
      <c r="BI198" s="215">
        <v>0</v>
      </c>
      <c r="BJ198" s="215">
        <f t="shared" si="192"/>
        <v>0</v>
      </c>
      <c r="BK198" s="215">
        <f t="shared" si="216"/>
        <v>0</v>
      </c>
      <c r="BL198" s="215">
        <f t="shared" si="193"/>
        <v>0</v>
      </c>
      <c r="BM198" s="215">
        <f t="shared" si="217"/>
        <v>0</v>
      </c>
      <c r="BN198" s="215">
        <f t="shared" si="217"/>
        <v>0</v>
      </c>
      <c r="BO198" s="215">
        <f t="shared" si="218"/>
        <v>0</v>
      </c>
      <c r="BP198" s="215">
        <f t="shared" si="219"/>
        <v>0</v>
      </c>
      <c r="BQ198" s="215">
        <v>0</v>
      </c>
      <c r="BR198" s="215">
        <f t="shared" si="194"/>
        <v>0</v>
      </c>
      <c r="BS198" s="215">
        <f t="shared" si="220"/>
        <v>0</v>
      </c>
      <c r="BT198" s="215">
        <f t="shared" si="195"/>
        <v>0</v>
      </c>
      <c r="BU198" s="215">
        <v>0</v>
      </c>
      <c r="BV198" s="215">
        <f t="shared" si="196"/>
        <v>0</v>
      </c>
      <c r="BW198" s="215">
        <f t="shared" si="221"/>
        <v>0</v>
      </c>
      <c r="BX198" s="215">
        <f t="shared" si="197"/>
        <v>0</v>
      </c>
      <c r="BY198" s="215">
        <v>0</v>
      </c>
      <c r="BZ198" s="215">
        <f t="shared" si="198"/>
        <v>0</v>
      </c>
      <c r="CA198" s="215">
        <f t="shared" si="222"/>
        <v>0</v>
      </c>
      <c r="CB198" s="215">
        <f t="shared" si="199"/>
        <v>0</v>
      </c>
      <c r="CC198" s="215">
        <f t="shared" si="203"/>
        <v>0</v>
      </c>
      <c r="CD198" s="215">
        <f t="shared" si="203"/>
        <v>0</v>
      </c>
      <c r="CE198" s="219">
        <f t="shared" si="203"/>
        <v>0</v>
      </c>
      <c r="CF198" s="219">
        <f t="shared" si="200"/>
        <v>0</v>
      </c>
      <c r="CG198" s="241">
        <f t="shared" si="204"/>
        <v>0</v>
      </c>
      <c r="CH198" s="241">
        <f t="shared" si="204"/>
        <v>0</v>
      </c>
      <c r="CI198" s="241">
        <f t="shared" si="205"/>
        <v>0</v>
      </c>
      <c r="CJ198" s="241"/>
      <c r="CK198" s="241"/>
      <c r="CL198" s="241"/>
      <c r="CM198" s="241"/>
    </row>
    <row r="199" spans="1:91" ht="18" x14ac:dyDescent="0.35">
      <c r="A199" s="20" t="s">
        <v>11</v>
      </c>
      <c r="B199" s="20">
        <v>13040203</v>
      </c>
      <c r="C199" s="5" t="s">
        <v>297</v>
      </c>
      <c r="D199" s="6" t="s">
        <v>81</v>
      </c>
      <c r="E199" s="6">
        <v>12</v>
      </c>
      <c r="F199" s="6">
        <v>30</v>
      </c>
      <c r="G199" s="7">
        <v>363000</v>
      </c>
      <c r="H199" s="8">
        <f t="shared" si="201"/>
        <v>12100</v>
      </c>
      <c r="I199" s="12">
        <f t="shared" si="166"/>
        <v>6000</v>
      </c>
      <c r="J199" s="13">
        <f t="shared" si="167"/>
        <v>72000</v>
      </c>
      <c r="K199" s="14">
        <v>2160000</v>
      </c>
      <c r="L199" s="14">
        <f t="shared" si="168"/>
        <v>26136000000</v>
      </c>
      <c r="M199" s="218">
        <f t="shared" si="169"/>
        <v>1700</v>
      </c>
      <c r="N199" s="218">
        <f t="shared" si="169"/>
        <v>20400</v>
      </c>
      <c r="O199" s="230">
        <v>612000</v>
      </c>
      <c r="P199" s="17">
        <f t="shared" si="170"/>
        <v>7405200000</v>
      </c>
      <c r="Q199" s="237">
        <v>0.5</v>
      </c>
      <c r="R199" s="8">
        <f t="shared" si="171"/>
        <v>306000</v>
      </c>
      <c r="S199" s="212">
        <f t="shared" si="172"/>
        <v>918000</v>
      </c>
      <c r="T199" s="212">
        <f t="shared" si="173"/>
        <v>11107800000</v>
      </c>
      <c r="U199" s="215">
        <v>30600</v>
      </c>
      <c r="V199" s="215">
        <f t="shared" si="174"/>
        <v>370260000</v>
      </c>
      <c r="W199" s="215">
        <f t="shared" si="206"/>
        <v>15300</v>
      </c>
      <c r="X199" s="215">
        <f t="shared" si="175"/>
        <v>185130000</v>
      </c>
      <c r="Y199" s="221">
        <v>42840.000000000007</v>
      </c>
      <c r="Z199" s="221">
        <f t="shared" si="176"/>
        <v>518364000.00000006</v>
      </c>
      <c r="AA199" s="221">
        <f t="shared" si="207"/>
        <v>21420.000000000004</v>
      </c>
      <c r="AB199" s="221">
        <f t="shared" si="177"/>
        <v>259182000.00000003</v>
      </c>
      <c r="AC199" s="215">
        <v>42840.000000000007</v>
      </c>
      <c r="AD199" s="215">
        <f t="shared" si="178"/>
        <v>518364000.00000006</v>
      </c>
      <c r="AE199" s="215">
        <f t="shared" si="208"/>
        <v>21420.000000000004</v>
      </c>
      <c r="AF199" s="215">
        <f t="shared" si="179"/>
        <v>259182000.00000003</v>
      </c>
      <c r="AG199" s="215">
        <f t="shared" si="209"/>
        <v>116280.00000000001</v>
      </c>
      <c r="AH199" s="215">
        <f t="shared" si="202"/>
        <v>1406988000</v>
      </c>
      <c r="AI199" s="215">
        <f t="shared" si="202"/>
        <v>58140.000000000007</v>
      </c>
      <c r="AJ199" s="215">
        <f t="shared" si="202"/>
        <v>703494000</v>
      </c>
      <c r="AK199" s="214">
        <v>42840.000000000007</v>
      </c>
      <c r="AL199" s="215">
        <f t="shared" si="181"/>
        <v>518364000.00000006</v>
      </c>
      <c r="AM199" s="215">
        <f t="shared" si="210"/>
        <v>21420.000000000004</v>
      </c>
      <c r="AN199" s="215">
        <f t="shared" si="182"/>
        <v>259182000.00000003</v>
      </c>
      <c r="AO199" s="215">
        <v>48960</v>
      </c>
      <c r="AP199" s="215">
        <f t="shared" si="183"/>
        <v>592416000</v>
      </c>
      <c r="AQ199" s="215">
        <f t="shared" si="211"/>
        <v>24480</v>
      </c>
      <c r="AR199" s="215">
        <f t="shared" si="184"/>
        <v>296208000</v>
      </c>
      <c r="AS199" s="215">
        <v>36720</v>
      </c>
      <c r="AT199" s="215">
        <f t="shared" si="185"/>
        <v>444312000</v>
      </c>
      <c r="AU199" s="215">
        <f t="shared" si="212"/>
        <v>18360</v>
      </c>
      <c r="AV199" s="215">
        <f t="shared" si="186"/>
        <v>222156000</v>
      </c>
      <c r="AW199" s="215">
        <f t="shared" si="213"/>
        <v>128520</v>
      </c>
      <c r="AX199" s="215">
        <f t="shared" si="213"/>
        <v>1555092000</v>
      </c>
      <c r="AY199" s="215">
        <f t="shared" si="213"/>
        <v>64260</v>
      </c>
      <c r="AZ199" s="215">
        <f t="shared" si="213"/>
        <v>777546000</v>
      </c>
      <c r="BA199" s="215">
        <v>67320</v>
      </c>
      <c r="BB199" s="215">
        <f t="shared" si="188"/>
        <v>814572000</v>
      </c>
      <c r="BC199" s="215">
        <f t="shared" si="214"/>
        <v>33660</v>
      </c>
      <c r="BD199" s="215">
        <f t="shared" si="189"/>
        <v>407286000</v>
      </c>
      <c r="BE199" s="214">
        <v>67320</v>
      </c>
      <c r="BF199" s="215">
        <f t="shared" si="190"/>
        <v>814572000</v>
      </c>
      <c r="BG199" s="215">
        <f t="shared" si="215"/>
        <v>33660</v>
      </c>
      <c r="BH199" s="215">
        <f t="shared" si="191"/>
        <v>407286000</v>
      </c>
      <c r="BI199" s="215">
        <v>61200</v>
      </c>
      <c r="BJ199" s="215">
        <f t="shared" si="192"/>
        <v>740520000</v>
      </c>
      <c r="BK199" s="215">
        <f t="shared" si="216"/>
        <v>30600</v>
      </c>
      <c r="BL199" s="215">
        <f t="shared" si="193"/>
        <v>370260000</v>
      </c>
      <c r="BM199" s="215">
        <f t="shared" si="217"/>
        <v>195840</v>
      </c>
      <c r="BN199" s="215">
        <f t="shared" si="217"/>
        <v>2369664000</v>
      </c>
      <c r="BO199" s="215">
        <f t="shared" si="218"/>
        <v>407350260</v>
      </c>
      <c r="BP199" s="215">
        <f t="shared" si="219"/>
        <v>1184832000</v>
      </c>
      <c r="BQ199" s="215">
        <v>67320</v>
      </c>
      <c r="BR199" s="215">
        <f t="shared" si="194"/>
        <v>814572000</v>
      </c>
      <c r="BS199" s="215">
        <f t="shared" si="220"/>
        <v>33660</v>
      </c>
      <c r="BT199" s="215">
        <f t="shared" si="195"/>
        <v>407286000</v>
      </c>
      <c r="BU199" s="215">
        <v>61200</v>
      </c>
      <c r="BV199" s="215">
        <f t="shared" si="196"/>
        <v>740520000</v>
      </c>
      <c r="BW199" s="215">
        <f t="shared" si="221"/>
        <v>30600</v>
      </c>
      <c r="BX199" s="215">
        <f t="shared" si="197"/>
        <v>370260000</v>
      </c>
      <c r="BY199" s="215">
        <v>42840.000000000007</v>
      </c>
      <c r="BZ199" s="215">
        <f t="shared" si="198"/>
        <v>518364000.00000006</v>
      </c>
      <c r="CA199" s="215">
        <f t="shared" si="222"/>
        <v>21420.000000000004</v>
      </c>
      <c r="CB199" s="215">
        <f t="shared" si="199"/>
        <v>259182000.00000003</v>
      </c>
      <c r="CC199" s="215">
        <f t="shared" si="203"/>
        <v>171360</v>
      </c>
      <c r="CD199" s="215">
        <f t="shared" si="203"/>
        <v>2073456000</v>
      </c>
      <c r="CE199" s="219">
        <f t="shared" si="203"/>
        <v>85680</v>
      </c>
      <c r="CF199" s="219">
        <f t="shared" si="200"/>
        <v>1036728000</v>
      </c>
      <c r="CG199" s="241">
        <f t="shared" si="204"/>
        <v>306000</v>
      </c>
      <c r="CH199" s="241">
        <f t="shared" si="204"/>
        <v>3702600000</v>
      </c>
      <c r="CI199" s="241">
        <f t="shared" si="205"/>
        <v>0</v>
      </c>
      <c r="CJ199" s="241"/>
      <c r="CK199" s="241"/>
      <c r="CL199" s="241"/>
      <c r="CM199" s="241"/>
    </row>
    <row r="200" spans="1:91" ht="18" x14ac:dyDescent="0.35">
      <c r="A200" s="20" t="s">
        <v>11</v>
      </c>
      <c r="B200" s="20">
        <v>13040210</v>
      </c>
      <c r="C200" s="5" t="s">
        <v>298</v>
      </c>
      <c r="D200" s="6" t="s">
        <v>79</v>
      </c>
      <c r="E200" s="6">
        <v>12</v>
      </c>
      <c r="F200" s="6">
        <v>6</v>
      </c>
      <c r="G200" s="7">
        <v>245520</v>
      </c>
      <c r="H200" s="8">
        <f t="shared" si="201"/>
        <v>40920</v>
      </c>
      <c r="I200" s="12">
        <f t="shared" si="166"/>
        <v>0</v>
      </c>
      <c r="J200" s="13">
        <f t="shared" si="167"/>
        <v>0</v>
      </c>
      <c r="K200" s="14">
        <v>0</v>
      </c>
      <c r="L200" s="14">
        <f t="shared" si="168"/>
        <v>0</v>
      </c>
      <c r="M200" s="218">
        <f t="shared" si="169"/>
        <v>0</v>
      </c>
      <c r="N200" s="218">
        <f t="shared" si="169"/>
        <v>0</v>
      </c>
      <c r="O200" s="233">
        <v>0</v>
      </c>
      <c r="P200" s="17">
        <f t="shared" si="170"/>
        <v>0</v>
      </c>
      <c r="Q200" s="237">
        <v>0</v>
      </c>
      <c r="R200" s="8">
        <f t="shared" si="171"/>
        <v>0</v>
      </c>
      <c r="S200" s="212">
        <f t="shared" si="172"/>
        <v>0</v>
      </c>
      <c r="T200" s="212">
        <f t="shared" si="173"/>
        <v>0</v>
      </c>
      <c r="U200" s="215">
        <v>0</v>
      </c>
      <c r="V200" s="215">
        <f t="shared" si="174"/>
        <v>0</v>
      </c>
      <c r="W200" s="215">
        <f t="shared" si="206"/>
        <v>0</v>
      </c>
      <c r="X200" s="215">
        <f t="shared" si="175"/>
        <v>0</v>
      </c>
      <c r="Y200" s="221">
        <v>0</v>
      </c>
      <c r="Z200" s="221">
        <f t="shared" si="176"/>
        <v>0</v>
      </c>
      <c r="AA200" s="221">
        <f t="shared" si="207"/>
        <v>0</v>
      </c>
      <c r="AB200" s="221">
        <f t="shared" si="177"/>
        <v>0</v>
      </c>
      <c r="AC200" s="215">
        <v>0</v>
      </c>
      <c r="AD200" s="215">
        <f t="shared" si="178"/>
        <v>0</v>
      </c>
      <c r="AE200" s="215">
        <f t="shared" si="208"/>
        <v>0</v>
      </c>
      <c r="AF200" s="215">
        <f t="shared" si="179"/>
        <v>0</v>
      </c>
      <c r="AG200" s="215">
        <f t="shared" si="209"/>
        <v>0</v>
      </c>
      <c r="AH200" s="215">
        <f t="shared" si="202"/>
        <v>0</v>
      </c>
      <c r="AI200" s="215">
        <f t="shared" si="202"/>
        <v>0</v>
      </c>
      <c r="AJ200" s="215">
        <f t="shared" si="202"/>
        <v>0</v>
      </c>
      <c r="AK200" s="214">
        <v>0</v>
      </c>
      <c r="AL200" s="215">
        <f t="shared" si="181"/>
        <v>0</v>
      </c>
      <c r="AM200" s="215">
        <f t="shared" si="210"/>
        <v>0</v>
      </c>
      <c r="AN200" s="215">
        <f t="shared" si="182"/>
        <v>0</v>
      </c>
      <c r="AO200" s="215">
        <v>0</v>
      </c>
      <c r="AP200" s="215">
        <f t="shared" si="183"/>
        <v>0</v>
      </c>
      <c r="AQ200" s="215">
        <f t="shared" si="211"/>
        <v>0</v>
      </c>
      <c r="AR200" s="215">
        <f t="shared" si="184"/>
        <v>0</v>
      </c>
      <c r="AS200" s="215">
        <v>0</v>
      </c>
      <c r="AT200" s="215">
        <f t="shared" si="185"/>
        <v>0</v>
      </c>
      <c r="AU200" s="215">
        <f t="shared" si="212"/>
        <v>0</v>
      </c>
      <c r="AV200" s="215">
        <f t="shared" si="186"/>
        <v>0</v>
      </c>
      <c r="AW200" s="215">
        <f t="shared" si="213"/>
        <v>0</v>
      </c>
      <c r="AX200" s="215">
        <f t="shared" si="213"/>
        <v>0</v>
      </c>
      <c r="AY200" s="215">
        <f t="shared" si="213"/>
        <v>0</v>
      </c>
      <c r="AZ200" s="215">
        <f t="shared" si="213"/>
        <v>0</v>
      </c>
      <c r="BA200" s="215">
        <v>0</v>
      </c>
      <c r="BB200" s="215">
        <f t="shared" si="188"/>
        <v>0</v>
      </c>
      <c r="BC200" s="215">
        <f t="shared" si="214"/>
        <v>0</v>
      </c>
      <c r="BD200" s="215">
        <f t="shared" si="189"/>
        <v>0</v>
      </c>
      <c r="BE200" s="214">
        <v>0</v>
      </c>
      <c r="BF200" s="215">
        <f t="shared" si="190"/>
        <v>0</v>
      </c>
      <c r="BG200" s="215">
        <f t="shared" si="215"/>
        <v>0</v>
      </c>
      <c r="BH200" s="215">
        <f t="shared" si="191"/>
        <v>0</v>
      </c>
      <c r="BI200" s="215">
        <v>0</v>
      </c>
      <c r="BJ200" s="215">
        <f t="shared" si="192"/>
        <v>0</v>
      </c>
      <c r="BK200" s="215">
        <f t="shared" si="216"/>
        <v>0</v>
      </c>
      <c r="BL200" s="215">
        <f t="shared" si="193"/>
        <v>0</v>
      </c>
      <c r="BM200" s="215">
        <f t="shared" si="217"/>
        <v>0</v>
      </c>
      <c r="BN200" s="215">
        <f t="shared" si="217"/>
        <v>0</v>
      </c>
      <c r="BO200" s="215">
        <f t="shared" si="218"/>
        <v>0</v>
      </c>
      <c r="BP200" s="215">
        <f t="shared" si="219"/>
        <v>0</v>
      </c>
      <c r="BQ200" s="215">
        <v>0</v>
      </c>
      <c r="BR200" s="215">
        <f t="shared" si="194"/>
        <v>0</v>
      </c>
      <c r="BS200" s="215">
        <f t="shared" si="220"/>
        <v>0</v>
      </c>
      <c r="BT200" s="215">
        <f t="shared" si="195"/>
        <v>0</v>
      </c>
      <c r="BU200" s="215">
        <v>0</v>
      </c>
      <c r="BV200" s="215">
        <f t="shared" si="196"/>
        <v>0</v>
      </c>
      <c r="BW200" s="215">
        <f t="shared" si="221"/>
        <v>0</v>
      </c>
      <c r="BX200" s="215">
        <f t="shared" si="197"/>
        <v>0</v>
      </c>
      <c r="BY200" s="215">
        <v>0</v>
      </c>
      <c r="BZ200" s="215">
        <f t="shared" si="198"/>
        <v>0</v>
      </c>
      <c r="CA200" s="215">
        <f t="shared" si="222"/>
        <v>0</v>
      </c>
      <c r="CB200" s="215">
        <f t="shared" si="199"/>
        <v>0</v>
      </c>
      <c r="CC200" s="215">
        <f t="shared" si="203"/>
        <v>0</v>
      </c>
      <c r="CD200" s="215">
        <f t="shared" si="203"/>
        <v>0</v>
      </c>
      <c r="CE200" s="219">
        <f t="shared" si="203"/>
        <v>0</v>
      </c>
      <c r="CF200" s="219">
        <f t="shared" si="200"/>
        <v>0</v>
      </c>
      <c r="CG200" s="241">
        <f t="shared" si="204"/>
        <v>0</v>
      </c>
      <c r="CH200" s="241">
        <f t="shared" si="204"/>
        <v>0</v>
      </c>
      <c r="CI200" s="241">
        <f t="shared" si="205"/>
        <v>0</v>
      </c>
      <c r="CJ200" s="241"/>
      <c r="CK200" s="241"/>
      <c r="CL200" s="241"/>
      <c r="CM200" s="241"/>
    </row>
    <row r="201" spans="1:91" ht="18" x14ac:dyDescent="0.35">
      <c r="A201" s="20" t="s">
        <v>11</v>
      </c>
      <c r="B201" s="20">
        <v>13040204</v>
      </c>
      <c r="C201" s="5" t="s">
        <v>299</v>
      </c>
      <c r="D201" s="6"/>
      <c r="E201" s="6">
        <v>12</v>
      </c>
      <c r="F201" s="6">
        <v>30</v>
      </c>
      <c r="G201" s="7">
        <v>405000</v>
      </c>
      <c r="H201" s="8">
        <f t="shared" si="201"/>
        <v>13500</v>
      </c>
      <c r="I201" s="12">
        <f t="shared" si="166"/>
        <v>6000</v>
      </c>
      <c r="J201" s="13">
        <f t="shared" si="167"/>
        <v>72000</v>
      </c>
      <c r="K201" s="14">
        <v>2160000</v>
      </c>
      <c r="L201" s="14">
        <f t="shared" si="168"/>
        <v>29160000000</v>
      </c>
      <c r="M201" s="218">
        <f t="shared" si="169"/>
        <v>5000</v>
      </c>
      <c r="N201" s="218">
        <f t="shared" si="169"/>
        <v>60000</v>
      </c>
      <c r="O201" s="230">
        <v>1800000</v>
      </c>
      <c r="P201" s="17">
        <f t="shared" si="170"/>
        <v>24300000000</v>
      </c>
      <c r="Q201" s="237">
        <v>0.2</v>
      </c>
      <c r="R201" s="8">
        <f t="shared" si="171"/>
        <v>360000</v>
      </c>
      <c r="S201" s="212">
        <f t="shared" si="172"/>
        <v>2160000</v>
      </c>
      <c r="T201" s="212">
        <f t="shared" si="173"/>
        <v>29160000000</v>
      </c>
      <c r="U201" s="215">
        <v>90000</v>
      </c>
      <c r="V201" s="215">
        <f t="shared" si="174"/>
        <v>1215000000</v>
      </c>
      <c r="W201" s="215">
        <f t="shared" si="206"/>
        <v>18000</v>
      </c>
      <c r="X201" s="215">
        <f t="shared" si="175"/>
        <v>243000000</v>
      </c>
      <c r="Y201" s="221">
        <v>126000.00000000001</v>
      </c>
      <c r="Z201" s="221">
        <f t="shared" si="176"/>
        <v>1701000000.0000002</v>
      </c>
      <c r="AA201" s="221">
        <f t="shared" si="207"/>
        <v>25200.000000000004</v>
      </c>
      <c r="AB201" s="221">
        <f t="shared" si="177"/>
        <v>340200000.00000006</v>
      </c>
      <c r="AC201" s="215">
        <v>126000.00000000001</v>
      </c>
      <c r="AD201" s="215">
        <f t="shared" si="178"/>
        <v>1701000000.0000002</v>
      </c>
      <c r="AE201" s="215">
        <f t="shared" si="208"/>
        <v>25200.000000000004</v>
      </c>
      <c r="AF201" s="215">
        <f t="shared" si="179"/>
        <v>340200000.00000006</v>
      </c>
      <c r="AG201" s="215">
        <f t="shared" si="209"/>
        <v>342000</v>
      </c>
      <c r="AH201" s="215">
        <f t="shared" si="202"/>
        <v>4617000000</v>
      </c>
      <c r="AI201" s="215">
        <f t="shared" si="202"/>
        <v>68400</v>
      </c>
      <c r="AJ201" s="215">
        <f t="shared" si="202"/>
        <v>923400000.00000012</v>
      </c>
      <c r="AK201" s="214">
        <v>126000.00000000001</v>
      </c>
      <c r="AL201" s="215">
        <f t="shared" si="181"/>
        <v>1701000000.0000002</v>
      </c>
      <c r="AM201" s="215">
        <f t="shared" si="210"/>
        <v>25200.000000000004</v>
      </c>
      <c r="AN201" s="215">
        <f t="shared" si="182"/>
        <v>340200000.00000006</v>
      </c>
      <c r="AO201" s="215">
        <v>144000</v>
      </c>
      <c r="AP201" s="215">
        <f t="shared" si="183"/>
        <v>1944000000</v>
      </c>
      <c r="AQ201" s="215">
        <f t="shared" si="211"/>
        <v>28800</v>
      </c>
      <c r="AR201" s="215">
        <f t="shared" si="184"/>
        <v>388800000</v>
      </c>
      <c r="AS201" s="215">
        <v>108000</v>
      </c>
      <c r="AT201" s="215">
        <f t="shared" si="185"/>
        <v>1458000000</v>
      </c>
      <c r="AU201" s="215">
        <f t="shared" si="212"/>
        <v>21600</v>
      </c>
      <c r="AV201" s="215">
        <f t="shared" si="186"/>
        <v>291600000</v>
      </c>
      <c r="AW201" s="215">
        <f t="shared" si="213"/>
        <v>378000</v>
      </c>
      <c r="AX201" s="215">
        <f t="shared" si="213"/>
        <v>5103000000</v>
      </c>
      <c r="AY201" s="215">
        <f t="shared" si="213"/>
        <v>75600</v>
      </c>
      <c r="AZ201" s="215">
        <f t="shared" si="213"/>
        <v>1020600000</v>
      </c>
      <c r="BA201" s="215">
        <v>198000</v>
      </c>
      <c r="BB201" s="215">
        <f t="shared" si="188"/>
        <v>2673000000</v>
      </c>
      <c r="BC201" s="215">
        <f t="shared" si="214"/>
        <v>39600</v>
      </c>
      <c r="BD201" s="215">
        <f t="shared" si="189"/>
        <v>534600000</v>
      </c>
      <c r="BE201" s="214">
        <v>198000</v>
      </c>
      <c r="BF201" s="215">
        <f t="shared" si="190"/>
        <v>2673000000</v>
      </c>
      <c r="BG201" s="215">
        <f t="shared" si="215"/>
        <v>39600</v>
      </c>
      <c r="BH201" s="215">
        <f t="shared" si="191"/>
        <v>534600000</v>
      </c>
      <c r="BI201" s="215">
        <v>180000</v>
      </c>
      <c r="BJ201" s="215">
        <f t="shared" si="192"/>
        <v>2430000000</v>
      </c>
      <c r="BK201" s="215">
        <f t="shared" si="216"/>
        <v>36000</v>
      </c>
      <c r="BL201" s="215">
        <f t="shared" si="193"/>
        <v>486000000</v>
      </c>
      <c r="BM201" s="215">
        <f t="shared" si="217"/>
        <v>576000</v>
      </c>
      <c r="BN201" s="215">
        <f t="shared" si="217"/>
        <v>7776000000</v>
      </c>
      <c r="BO201" s="215">
        <f t="shared" si="218"/>
        <v>534675600</v>
      </c>
      <c r="BP201" s="215">
        <f t="shared" si="219"/>
        <v>1555200000</v>
      </c>
      <c r="BQ201" s="215">
        <v>198000</v>
      </c>
      <c r="BR201" s="215">
        <f t="shared" si="194"/>
        <v>2673000000</v>
      </c>
      <c r="BS201" s="215">
        <f t="shared" si="220"/>
        <v>39600</v>
      </c>
      <c r="BT201" s="215">
        <f t="shared" si="195"/>
        <v>534600000</v>
      </c>
      <c r="BU201" s="215">
        <v>180000</v>
      </c>
      <c r="BV201" s="215">
        <f t="shared" si="196"/>
        <v>2430000000</v>
      </c>
      <c r="BW201" s="215">
        <f t="shared" si="221"/>
        <v>36000</v>
      </c>
      <c r="BX201" s="215">
        <f t="shared" si="197"/>
        <v>486000000</v>
      </c>
      <c r="BY201" s="215">
        <v>126000.00000000001</v>
      </c>
      <c r="BZ201" s="215">
        <f t="shared" si="198"/>
        <v>1701000000.0000002</v>
      </c>
      <c r="CA201" s="215">
        <f t="shared" si="222"/>
        <v>25200.000000000004</v>
      </c>
      <c r="CB201" s="215">
        <f t="shared" si="199"/>
        <v>340200000.00000006</v>
      </c>
      <c r="CC201" s="215">
        <f t="shared" si="203"/>
        <v>504000</v>
      </c>
      <c r="CD201" s="215">
        <f t="shared" si="203"/>
        <v>6804000000</v>
      </c>
      <c r="CE201" s="219">
        <f t="shared" si="203"/>
        <v>100800</v>
      </c>
      <c r="CF201" s="219">
        <f t="shared" si="200"/>
        <v>1360800000</v>
      </c>
      <c r="CG201" s="241">
        <f t="shared" si="204"/>
        <v>360000</v>
      </c>
      <c r="CH201" s="241">
        <f t="shared" si="204"/>
        <v>4860000000</v>
      </c>
      <c r="CI201" s="241">
        <f t="shared" si="205"/>
        <v>0</v>
      </c>
      <c r="CJ201" s="241"/>
      <c r="CK201" s="241"/>
      <c r="CL201" s="241"/>
      <c r="CM201" s="241"/>
    </row>
    <row r="202" spans="1:91" ht="18" x14ac:dyDescent="0.35">
      <c r="A202" s="20" t="s">
        <v>11</v>
      </c>
      <c r="B202" s="20">
        <v>13030206</v>
      </c>
      <c r="C202" s="5" t="s">
        <v>300</v>
      </c>
      <c r="D202" s="6"/>
      <c r="E202" s="6">
        <v>12</v>
      </c>
      <c r="F202" s="6">
        <v>30</v>
      </c>
      <c r="G202" s="7">
        <v>764040</v>
      </c>
      <c r="H202" s="8">
        <f t="shared" si="201"/>
        <v>25468</v>
      </c>
      <c r="I202" s="12">
        <f t="shared" si="166"/>
        <v>2000</v>
      </c>
      <c r="J202" s="13">
        <f t="shared" si="167"/>
        <v>24000</v>
      </c>
      <c r="K202" s="14">
        <v>720000</v>
      </c>
      <c r="L202" s="14">
        <f t="shared" si="168"/>
        <v>18336960000</v>
      </c>
      <c r="M202" s="218">
        <f t="shared" si="169"/>
        <v>3000</v>
      </c>
      <c r="N202" s="218">
        <f t="shared" si="169"/>
        <v>36000</v>
      </c>
      <c r="O202" s="230">
        <v>1080000</v>
      </c>
      <c r="P202" s="17">
        <f t="shared" si="170"/>
        <v>27505440000</v>
      </c>
      <c r="Q202" s="237">
        <v>0.2</v>
      </c>
      <c r="R202" s="8">
        <f t="shared" si="171"/>
        <v>216000</v>
      </c>
      <c r="S202" s="212">
        <f t="shared" si="172"/>
        <v>1296000</v>
      </c>
      <c r="T202" s="212">
        <f t="shared" si="173"/>
        <v>33006528000</v>
      </c>
      <c r="U202" s="215">
        <v>54000</v>
      </c>
      <c r="V202" s="215">
        <f t="shared" si="174"/>
        <v>1375272000</v>
      </c>
      <c r="W202" s="215">
        <f t="shared" si="206"/>
        <v>10800</v>
      </c>
      <c r="X202" s="215">
        <f t="shared" si="175"/>
        <v>275054400</v>
      </c>
      <c r="Y202" s="221">
        <v>75600</v>
      </c>
      <c r="Z202" s="221">
        <f t="shared" si="176"/>
        <v>1925380800</v>
      </c>
      <c r="AA202" s="221">
        <f t="shared" si="207"/>
        <v>15120</v>
      </c>
      <c r="AB202" s="221">
        <f t="shared" si="177"/>
        <v>385076160</v>
      </c>
      <c r="AC202" s="215">
        <v>75600</v>
      </c>
      <c r="AD202" s="215">
        <f t="shared" si="178"/>
        <v>1925380800</v>
      </c>
      <c r="AE202" s="215">
        <f t="shared" si="208"/>
        <v>15120</v>
      </c>
      <c r="AF202" s="215">
        <f t="shared" si="179"/>
        <v>385076160</v>
      </c>
      <c r="AG202" s="215">
        <f t="shared" si="209"/>
        <v>205200</v>
      </c>
      <c r="AH202" s="215">
        <f t="shared" si="202"/>
        <v>5226033600</v>
      </c>
      <c r="AI202" s="215">
        <f t="shared" si="202"/>
        <v>41040</v>
      </c>
      <c r="AJ202" s="215">
        <f t="shared" si="202"/>
        <v>1045206720</v>
      </c>
      <c r="AK202" s="214">
        <v>75600</v>
      </c>
      <c r="AL202" s="215">
        <f t="shared" si="181"/>
        <v>1925380800</v>
      </c>
      <c r="AM202" s="215">
        <f t="shared" si="210"/>
        <v>15120</v>
      </c>
      <c r="AN202" s="215">
        <f t="shared" si="182"/>
        <v>385076160</v>
      </c>
      <c r="AO202" s="215">
        <v>86400</v>
      </c>
      <c r="AP202" s="215">
        <f t="shared" si="183"/>
        <v>2200435200</v>
      </c>
      <c r="AQ202" s="215">
        <f t="shared" si="211"/>
        <v>17280</v>
      </c>
      <c r="AR202" s="215">
        <f t="shared" si="184"/>
        <v>440087040</v>
      </c>
      <c r="AS202" s="215">
        <v>64800</v>
      </c>
      <c r="AT202" s="215">
        <f t="shared" si="185"/>
        <v>1650326400</v>
      </c>
      <c r="AU202" s="215">
        <f t="shared" si="212"/>
        <v>12960</v>
      </c>
      <c r="AV202" s="215">
        <f t="shared" si="186"/>
        <v>330065280</v>
      </c>
      <c r="AW202" s="215">
        <f t="shared" si="213"/>
        <v>226800</v>
      </c>
      <c r="AX202" s="215">
        <f t="shared" si="213"/>
        <v>5776142400</v>
      </c>
      <c r="AY202" s="215">
        <f t="shared" si="213"/>
        <v>45360</v>
      </c>
      <c r="AZ202" s="215">
        <f t="shared" si="213"/>
        <v>1155228480</v>
      </c>
      <c r="BA202" s="215">
        <v>118800</v>
      </c>
      <c r="BB202" s="215">
        <f t="shared" si="188"/>
        <v>3025598400</v>
      </c>
      <c r="BC202" s="215">
        <f t="shared" si="214"/>
        <v>23760</v>
      </c>
      <c r="BD202" s="215">
        <f t="shared" si="189"/>
        <v>605119680</v>
      </c>
      <c r="BE202" s="214">
        <v>118800</v>
      </c>
      <c r="BF202" s="215">
        <f t="shared" si="190"/>
        <v>3025598400</v>
      </c>
      <c r="BG202" s="215">
        <f t="shared" si="215"/>
        <v>23760</v>
      </c>
      <c r="BH202" s="215">
        <f t="shared" si="191"/>
        <v>605119680</v>
      </c>
      <c r="BI202" s="215">
        <v>108000</v>
      </c>
      <c r="BJ202" s="215">
        <f t="shared" si="192"/>
        <v>2750544000</v>
      </c>
      <c r="BK202" s="215">
        <f t="shared" si="216"/>
        <v>21600</v>
      </c>
      <c r="BL202" s="215">
        <f t="shared" si="193"/>
        <v>550108800</v>
      </c>
      <c r="BM202" s="215">
        <f t="shared" si="217"/>
        <v>345600</v>
      </c>
      <c r="BN202" s="215">
        <f t="shared" si="217"/>
        <v>8801740800</v>
      </c>
      <c r="BO202" s="215">
        <f t="shared" si="218"/>
        <v>605165040</v>
      </c>
      <c r="BP202" s="215">
        <f t="shared" si="219"/>
        <v>1760348160</v>
      </c>
      <c r="BQ202" s="215">
        <v>118800</v>
      </c>
      <c r="BR202" s="215">
        <f t="shared" si="194"/>
        <v>3025598400</v>
      </c>
      <c r="BS202" s="215">
        <f t="shared" si="220"/>
        <v>23760</v>
      </c>
      <c r="BT202" s="215">
        <f t="shared" si="195"/>
        <v>605119680</v>
      </c>
      <c r="BU202" s="215">
        <v>108000</v>
      </c>
      <c r="BV202" s="215">
        <f t="shared" si="196"/>
        <v>2750544000</v>
      </c>
      <c r="BW202" s="215">
        <f t="shared" si="221"/>
        <v>21600</v>
      </c>
      <c r="BX202" s="215">
        <f t="shared" si="197"/>
        <v>550108800</v>
      </c>
      <c r="BY202" s="215">
        <v>75600</v>
      </c>
      <c r="BZ202" s="215">
        <f t="shared" si="198"/>
        <v>1925380800</v>
      </c>
      <c r="CA202" s="215">
        <f t="shared" si="222"/>
        <v>15120</v>
      </c>
      <c r="CB202" s="215">
        <f t="shared" si="199"/>
        <v>385076160</v>
      </c>
      <c r="CC202" s="215">
        <f t="shared" si="203"/>
        <v>302400</v>
      </c>
      <c r="CD202" s="215">
        <f t="shared" si="203"/>
        <v>7701523200</v>
      </c>
      <c r="CE202" s="219">
        <f t="shared" si="203"/>
        <v>60480</v>
      </c>
      <c r="CF202" s="219">
        <f t="shared" si="200"/>
        <v>1540304640</v>
      </c>
      <c r="CG202" s="241">
        <f t="shared" si="204"/>
        <v>216000</v>
      </c>
      <c r="CH202" s="241">
        <f t="shared" si="204"/>
        <v>5501088000</v>
      </c>
      <c r="CI202" s="241">
        <f t="shared" si="205"/>
        <v>0</v>
      </c>
      <c r="CJ202" s="241"/>
      <c r="CK202" s="241"/>
      <c r="CL202" s="241"/>
      <c r="CM202" s="241"/>
    </row>
    <row r="203" spans="1:91" ht="18" x14ac:dyDescent="0.35">
      <c r="A203" s="20" t="s">
        <v>11</v>
      </c>
      <c r="B203" s="20">
        <v>13040201</v>
      </c>
      <c r="C203" s="5" t="s">
        <v>301</v>
      </c>
      <c r="D203" s="6"/>
      <c r="E203" s="6">
        <v>12</v>
      </c>
      <c r="F203" s="6">
        <v>14</v>
      </c>
      <c r="G203" s="7">
        <v>125244</v>
      </c>
      <c r="H203" s="8">
        <f t="shared" si="201"/>
        <v>8946</v>
      </c>
      <c r="I203" s="12">
        <f t="shared" si="166"/>
        <v>8700</v>
      </c>
      <c r="J203" s="13">
        <f t="shared" si="167"/>
        <v>104400</v>
      </c>
      <c r="K203" s="14">
        <v>1461600</v>
      </c>
      <c r="L203" s="14">
        <f t="shared" si="168"/>
        <v>13075473600</v>
      </c>
      <c r="M203" s="218">
        <f t="shared" si="169"/>
        <v>2000</v>
      </c>
      <c r="N203" s="218">
        <f t="shared" si="169"/>
        <v>24000</v>
      </c>
      <c r="O203" s="230">
        <v>336000</v>
      </c>
      <c r="P203" s="17">
        <f t="shared" si="170"/>
        <v>3005856000</v>
      </c>
      <c r="Q203" s="237">
        <v>0.2</v>
      </c>
      <c r="R203" s="8">
        <f t="shared" si="171"/>
        <v>67200</v>
      </c>
      <c r="S203" s="212">
        <f t="shared" si="172"/>
        <v>403200</v>
      </c>
      <c r="T203" s="212">
        <f t="shared" si="173"/>
        <v>3607027200</v>
      </c>
      <c r="U203" s="215">
        <v>16800</v>
      </c>
      <c r="V203" s="215">
        <f t="shared" si="174"/>
        <v>150292800</v>
      </c>
      <c r="W203" s="215">
        <f t="shared" si="206"/>
        <v>3360</v>
      </c>
      <c r="X203" s="215">
        <f t="shared" si="175"/>
        <v>30058560</v>
      </c>
      <c r="Y203" s="221">
        <v>23520.000000000004</v>
      </c>
      <c r="Z203" s="221">
        <f t="shared" si="176"/>
        <v>210409920.00000003</v>
      </c>
      <c r="AA203" s="221">
        <f t="shared" si="207"/>
        <v>4704.0000000000009</v>
      </c>
      <c r="AB203" s="221">
        <f t="shared" si="177"/>
        <v>42081984.000000007</v>
      </c>
      <c r="AC203" s="215">
        <v>23520.000000000004</v>
      </c>
      <c r="AD203" s="215">
        <f t="shared" si="178"/>
        <v>210409920.00000003</v>
      </c>
      <c r="AE203" s="215">
        <f t="shared" si="208"/>
        <v>4704.0000000000009</v>
      </c>
      <c r="AF203" s="215">
        <f t="shared" si="179"/>
        <v>42081984.000000007</v>
      </c>
      <c r="AG203" s="215">
        <f t="shared" si="209"/>
        <v>63840.000000000007</v>
      </c>
      <c r="AH203" s="215">
        <f t="shared" si="202"/>
        <v>571112640</v>
      </c>
      <c r="AI203" s="215">
        <f t="shared" si="202"/>
        <v>12768.000000000002</v>
      </c>
      <c r="AJ203" s="215">
        <f t="shared" si="202"/>
        <v>114222528.00000001</v>
      </c>
      <c r="AK203" s="214">
        <v>23520.000000000004</v>
      </c>
      <c r="AL203" s="215">
        <f t="shared" si="181"/>
        <v>210409920.00000003</v>
      </c>
      <c r="AM203" s="215">
        <f t="shared" si="210"/>
        <v>4704.0000000000009</v>
      </c>
      <c r="AN203" s="215">
        <f t="shared" si="182"/>
        <v>42081984.000000007</v>
      </c>
      <c r="AO203" s="215">
        <v>26880</v>
      </c>
      <c r="AP203" s="215">
        <f t="shared" si="183"/>
        <v>240468480</v>
      </c>
      <c r="AQ203" s="215">
        <f t="shared" si="211"/>
        <v>5376</v>
      </c>
      <c r="AR203" s="215">
        <f t="shared" si="184"/>
        <v>48093696</v>
      </c>
      <c r="AS203" s="215">
        <v>20160</v>
      </c>
      <c r="AT203" s="215">
        <f t="shared" si="185"/>
        <v>180351360</v>
      </c>
      <c r="AU203" s="215">
        <f t="shared" si="212"/>
        <v>4032</v>
      </c>
      <c r="AV203" s="215">
        <f t="shared" si="186"/>
        <v>36070272</v>
      </c>
      <c r="AW203" s="215">
        <f t="shared" si="213"/>
        <v>70560</v>
      </c>
      <c r="AX203" s="215">
        <f t="shared" si="213"/>
        <v>631229760</v>
      </c>
      <c r="AY203" s="215">
        <f t="shared" si="213"/>
        <v>14112</v>
      </c>
      <c r="AZ203" s="215">
        <f t="shared" si="213"/>
        <v>126245952</v>
      </c>
      <c r="BA203" s="215">
        <v>36960</v>
      </c>
      <c r="BB203" s="215">
        <f t="shared" si="188"/>
        <v>330644160</v>
      </c>
      <c r="BC203" s="215">
        <f t="shared" si="214"/>
        <v>7392</v>
      </c>
      <c r="BD203" s="215">
        <f t="shared" si="189"/>
        <v>66128832</v>
      </c>
      <c r="BE203" s="214">
        <v>36960</v>
      </c>
      <c r="BF203" s="215">
        <f t="shared" si="190"/>
        <v>330644160</v>
      </c>
      <c r="BG203" s="215">
        <f t="shared" si="215"/>
        <v>7392</v>
      </c>
      <c r="BH203" s="215">
        <f t="shared" si="191"/>
        <v>66128832</v>
      </c>
      <c r="BI203" s="215">
        <v>33600</v>
      </c>
      <c r="BJ203" s="215">
        <f t="shared" si="192"/>
        <v>300585600</v>
      </c>
      <c r="BK203" s="215">
        <f t="shared" si="216"/>
        <v>6720</v>
      </c>
      <c r="BL203" s="215">
        <f t="shared" si="193"/>
        <v>60117120</v>
      </c>
      <c r="BM203" s="215">
        <f t="shared" si="217"/>
        <v>107520</v>
      </c>
      <c r="BN203" s="215">
        <f t="shared" si="217"/>
        <v>961873920</v>
      </c>
      <c r="BO203" s="215">
        <f t="shared" si="218"/>
        <v>66142944</v>
      </c>
      <c r="BP203" s="215">
        <f t="shared" si="219"/>
        <v>192374784</v>
      </c>
      <c r="BQ203" s="215">
        <v>36960</v>
      </c>
      <c r="BR203" s="215">
        <f t="shared" si="194"/>
        <v>330644160</v>
      </c>
      <c r="BS203" s="215">
        <f t="shared" si="220"/>
        <v>7392</v>
      </c>
      <c r="BT203" s="215">
        <f t="shared" si="195"/>
        <v>66128832</v>
      </c>
      <c r="BU203" s="215">
        <v>33600</v>
      </c>
      <c r="BV203" s="215">
        <f t="shared" si="196"/>
        <v>300585600</v>
      </c>
      <c r="BW203" s="215">
        <f t="shared" si="221"/>
        <v>6720</v>
      </c>
      <c r="BX203" s="215">
        <f t="shared" si="197"/>
        <v>60117120</v>
      </c>
      <c r="BY203" s="215">
        <v>23520.000000000004</v>
      </c>
      <c r="BZ203" s="215">
        <f t="shared" si="198"/>
        <v>210409920.00000003</v>
      </c>
      <c r="CA203" s="215">
        <f t="shared" si="222"/>
        <v>4704.0000000000009</v>
      </c>
      <c r="CB203" s="215">
        <f t="shared" si="199"/>
        <v>42081984.000000007</v>
      </c>
      <c r="CC203" s="215">
        <f t="shared" si="203"/>
        <v>94080</v>
      </c>
      <c r="CD203" s="215">
        <f t="shared" si="203"/>
        <v>841639680</v>
      </c>
      <c r="CE203" s="219">
        <f t="shared" si="203"/>
        <v>18816</v>
      </c>
      <c r="CF203" s="219">
        <f t="shared" si="200"/>
        <v>168327936</v>
      </c>
      <c r="CG203" s="241">
        <f t="shared" si="204"/>
        <v>67200</v>
      </c>
      <c r="CH203" s="241">
        <f t="shared" si="204"/>
        <v>601171200</v>
      </c>
      <c r="CI203" s="241">
        <f t="shared" si="205"/>
        <v>0</v>
      </c>
      <c r="CJ203" s="241"/>
      <c r="CK203" s="241"/>
      <c r="CL203" s="241"/>
      <c r="CM203" s="241"/>
    </row>
    <row r="204" spans="1:91" ht="18" x14ac:dyDescent="0.35">
      <c r="A204" s="20" t="s">
        <v>11</v>
      </c>
      <c r="B204" s="20">
        <v>13040207</v>
      </c>
      <c r="C204" s="5" t="s">
        <v>302</v>
      </c>
      <c r="D204" s="6" t="s">
        <v>84</v>
      </c>
      <c r="E204" s="6">
        <v>12</v>
      </c>
      <c r="F204" s="6">
        <v>30</v>
      </c>
      <c r="G204" s="7">
        <v>2550000</v>
      </c>
      <c r="H204" s="8">
        <f t="shared" si="201"/>
        <v>85000</v>
      </c>
      <c r="I204" s="12">
        <f t="shared" si="166"/>
        <v>864</v>
      </c>
      <c r="J204" s="13">
        <f t="shared" si="167"/>
        <v>10368</v>
      </c>
      <c r="K204" s="14">
        <v>311040</v>
      </c>
      <c r="L204" s="14">
        <f t="shared" si="168"/>
        <v>26438400000</v>
      </c>
      <c r="M204" s="218">
        <f t="shared" si="169"/>
        <v>864</v>
      </c>
      <c r="N204" s="218">
        <f t="shared" si="169"/>
        <v>10368</v>
      </c>
      <c r="O204" s="230">
        <v>311040</v>
      </c>
      <c r="P204" s="17">
        <f t="shared" si="170"/>
        <v>26438400000</v>
      </c>
      <c r="Q204" s="237">
        <v>0.3</v>
      </c>
      <c r="R204" s="8">
        <f t="shared" si="171"/>
        <v>93312</v>
      </c>
      <c r="S204" s="212">
        <f t="shared" si="172"/>
        <v>404352</v>
      </c>
      <c r="T204" s="212">
        <f t="shared" si="173"/>
        <v>34369920000</v>
      </c>
      <c r="U204" s="215">
        <v>15552</v>
      </c>
      <c r="V204" s="215">
        <f t="shared" si="174"/>
        <v>1321920000</v>
      </c>
      <c r="W204" s="215">
        <f t="shared" si="206"/>
        <v>4665.5999999999995</v>
      </c>
      <c r="X204" s="215">
        <f t="shared" si="175"/>
        <v>396575999.99999994</v>
      </c>
      <c r="Y204" s="221">
        <v>21772.800000000003</v>
      </c>
      <c r="Z204" s="221">
        <f t="shared" si="176"/>
        <v>1850688000.0000002</v>
      </c>
      <c r="AA204" s="221">
        <f t="shared" si="207"/>
        <v>6531.8400000000011</v>
      </c>
      <c r="AB204" s="221">
        <f t="shared" si="177"/>
        <v>555206400.00000012</v>
      </c>
      <c r="AC204" s="215">
        <v>21772.800000000003</v>
      </c>
      <c r="AD204" s="215">
        <f t="shared" si="178"/>
        <v>1850688000.0000002</v>
      </c>
      <c r="AE204" s="215">
        <f t="shared" si="208"/>
        <v>6531.8400000000011</v>
      </c>
      <c r="AF204" s="215">
        <f t="shared" si="179"/>
        <v>555206400.00000012</v>
      </c>
      <c r="AG204" s="215">
        <f t="shared" si="209"/>
        <v>59097.600000000006</v>
      </c>
      <c r="AH204" s="215">
        <f t="shared" si="202"/>
        <v>5023296000</v>
      </c>
      <c r="AI204" s="215">
        <f t="shared" si="202"/>
        <v>17729.280000000002</v>
      </c>
      <c r="AJ204" s="215">
        <f t="shared" si="202"/>
        <v>1506988800.0000002</v>
      </c>
      <c r="AK204" s="214">
        <v>21772.800000000003</v>
      </c>
      <c r="AL204" s="215">
        <f t="shared" si="181"/>
        <v>1850688000.0000002</v>
      </c>
      <c r="AM204" s="215">
        <f t="shared" si="210"/>
        <v>6531.8400000000011</v>
      </c>
      <c r="AN204" s="215">
        <f t="shared" si="182"/>
        <v>555206400.00000012</v>
      </c>
      <c r="AO204" s="215">
        <v>24883.200000000001</v>
      </c>
      <c r="AP204" s="215">
        <f t="shared" si="183"/>
        <v>2115072000</v>
      </c>
      <c r="AQ204" s="215">
        <f t="shared" si="211"/>
        <v>7464.96</v>
      </c>
      <c r="AR204" s="215">
        <f t="shared" si="184"/>
        <v>634521600</v>
      </c>
      <c r="AS204" s="215">
        <v>18662.399999999998</v>
      </c>
      <c r="AT204" s="215">
        <f t="shared" si="185"/>
        <v>1586303999.9999998</v>
      </c>
      <c r="AU204" s="215">
        <f t="shared" si="212"/>
        <v>5598.7199999999993</v>
      </c>
      <c r="AV204" s="215">
        <f t="shared" si="186"/>
        <v>475891199.99999994</v>
      </c>
      <c r="AW204" s="215">
        <f t="shared" si="213"/>
        <v>65318.400000000001</v>
      </c>
      <c r="AX204" s="215">
        <f t="shared" si="213"/>
        <v>5552064000</v>
      </c>
      <c r="AY204" s="215">
        <f t="shared" si="213"/>
        <v>19595.52</v>
      </c>
      <c r="AZ204" s="215">
        <f t="shared" si="213"/>
        <v>1665619200</v>
      </c>
      <c r="BA204" s="215">
        <v>34214.400000000001</v>
      </c>
      <c r="BB204" s="215">
        <f t="shared" si="188"/>
        <v>2908224000</v>
      </c>
      <c r="BC204" s="215">
        <f t="shared" si="214"/>
        <v>10264.32</v>
      </c>
      <c r="BD204" s="215">
        <f t="shared" si="189"/>
        <v>872467200</v>
      </c>
      <c r="BE204" s="214">
        <v>34214.400000000001</v>
      </c>
      <c r="BF204" s="215">
        <f t="shared" si="190"/>
        <v>2908224000</v>
      </c>
      <c r="BG204" s="215">
        <f t="shared" si="215"/>
        <v>10264.32</v>
      </c>
      <c r="BH204" s="215">
        <f t="shared" si="191"/>
        <v>872467200</v>
      </c>
      <c r="BI204" s="215">
        <v>31104</v>
      </c>
      <c r="BJ204" s="215">
        <f t="shared" si="192"/>
        <v>2643840000</v>
      </c>
      <c r="BK204" s="215">
        <f t="shared" si="216"/>
        <v>9331.1999999999989</v>
      </c>
      <c r="BL204" s="215">
        <f t="shared" si="193"/>
        <v>793151999.99999988</v>
      </c>
      <c r="BM204" s="215">
        <f t="shared" si="217"/>
        <v>99532.800000000003</v>
      </c>
      <c r="BN204" s="215">
        <f t="shared" si="217"/>
        <v>8460288000</v>
      </c>
      <c r="BO204" s="215">
        <f t="shared" si="218"/>
        <v>872486795.5200001</v>
      </c>
      <c r="BP204" s="215">
        <f t="shared" si="219"/>
        <v>2538086400</v>
      </c>
      <c r="BQ204" s="215">
        <v>34214.400000000001</v>
      </c>
      <c r="BR204" s="215">
        <f t="shared" si="194"/>
        <v>2908224000</v>
      </c>
      <c r="BS204" s="215">
        <f t="shared" si="220"/>
        <v>10264.32</v>
      </c>
      <c r="BT204" s="215">
        <f t="shared" si="195"/>
        <v>872467200</v>
      </c>
      <c r="BU204" s="215">
        <v>31104</v>
      </c>
      <c r="BV204" s="215">
        <f t="shared" si="196"/>
        <v>2643840000</v>
      </c>
      <c r="BW204" s="215">
        <f t="shared" si="221"/>
        <v>9331.1999999999989</v>
      </c>
      <c r="BX204" s="215">
        <f t="shared" si="197"/>
        <v>793151999.99999988</v>
      </c>
      <c r="BY204" s="215">
        <v>21772.800000000003</v>
      </c>
      <c r="BZ204" s="215">
        <f t="shared" si="198"/>
        <v>1850688000.0000002</v>
      </c>
      <c r="CA204" s="215">
        <f t="shared" si="222"/>
        <v>6531.8400000000011</v>
      </c>
      <c r="CB204" s="215">
        <f t="shared" si="199"/>
        <v>555206400.00000012</v>
      </c>
      <c r="CC204" s="215">
        <f t="shared" si="203"/>
        <v>87091.200000000012</v>
      </c>
      <c r="CD204" s="215">
        <f t="shared" si="203"/>
        <v>7402752000</v>
      </c>
      <c r="CE204" s="219">
        <f t="shared" si="203"/>
        <v>26127.360000000001</v>
      </c>
      <c r="CF204" s="219">
        <f t="shared" si="200"/>
        <v>2220825600</v>
      </c>
      <c r="CG204" s="241">
        <f t="shared" si="204"/>
        <v>93312</v>
      </c>
      <c r="CH204" s="241">
        <f t="shared" si="204"/>
        <v>7931520000</v>
      </c>
      <c r="CI204" s="241">
        <f t="shared" si="205"/>
        <v>0</v>
      </c>
      <c r="CJ204" s="241"/>
      <c r="CK204" s="241"/>
      <c r="CL204" s="241"/>
      <c r="CM204" s="241"/>
    </row>
    <row r="205" spans="1:91" ht="18" x14ac:dyDescent="0.35">
      <c r="A205" s="20" t="s">
        <v>11</v>
      </c>
      <c r="B205" s="20" t="s">
        <v>494</v>
      </c>
      <c r="C205" s="5" t="s">
        <v>139</v>
      </c>
      <c r="D205" s="6" t="s">
        <v>109</v>
      </c>
      <c r="E205" s="6">
        <v>12</v>
      </c>
      <c r="F205" s="6">
        <v>28</v>
      </c>
      <c r="G205" s="7">
        <v>38253152</v>
      </c>
      <c r="H205" s="8">
        <f t="shared" si="201"/>
        <v>1366184</v>
      </c>
      <c r="I205" s="12">
        <f t="shared" si="166"/>
        <v>21.599999999999998</v>
      </c>
      <c r="J205" s="13">
        <f t="shared" si="167"/>
        <v>259.2</v>
      </c>
      <c r="K205" s="14">
        <v>7257.6</v>
      </c>
      <c r="L205" s="14">
        <f t="shared" si="168"/>
        <v>9915216998.3999996</v>
      </c>
      <c r="M205" s="218">
        <f t="shared" si="169"/>
        <v>0</v>
      </c>
      <c r="N205" s="218">
        <f t="shared" si="169"/>
        <v>0</v>
      </c>
      <c r="O205" s="230"/>
      <c r="P205" s="17">
        <f t="shared" si="170"/>
        <v>0</v>
      </c>
      <c r="Q205" s="237">
        <v>0.3</v>
      </c>
      <c r="R205" s="8">
        <f t="shared" si="171"/>
        <v>0</v>
      </c>
      <c r="S205" s="212">
        <f t="shared" si="172"/>
        <v>0</v>
      </c>
      <c r="T205" s="212">
        <f t="shared" si="173"/>
        <v>0</v>
      </c>
      <c r="U205" s="215">
        <v>0</v>
      </c>
      <c r="V205" s="215">
        <f t="shared" si="174"/>
        <v>0</v>
      </c>
      <c r="W205" s="215">
        <f t="shared" si="206"/>
        <v>0</v>
      </c>
      <c r="X205" s="215">
        <f t="shared" si="175"/>
        <v>0</v>
      </c>
      <c r="Y205" s="221">
        <v>0</v>
      </c>
      <c r="Z205" s="221">
        <f t="shared" si="176"/>
        <v>0</v>
      </c>
      <c r="AA205" s="221">
        <f t="shared" si="207"/>
        <v>0</v>
      </c>
      <c r="AB205" s="221">
        <f t="shared" si="177"/>
        <v>0</v>
      </c>
      <c r="AC205" s="215">
        <v>0</v>
      </c>
      <c r="AD205" s="215">
        <f t="shared" si="178"/>
        <v>0</v>
      </c>
      <c r="AE205" s="215">
        <f t="shared" si="208"/>
        <v>0</v>
      </c>
      <c r="AF205" s="215">
        <f t="shared" si="179"/>
        <v>0</v>
      </c>
      <c r="AG205" s="215">
        <f t="shared" si="209"/>
        <v>0</v>
      </c>
      <c r="AH205" s="215">
        <f t="shared" si="202"/>
        <v>0</v>
      </c>
      <c r="AI205" s="215">
        <f t="shared" si="202"/>
        <v>0</v>
      </c>
      <c r="AJ205" s="215">
        <f t="shared" si="202"/>
        <v>0</v>
      </c>
      <c r="AK205" s="214">
        <v>0</v>
      </c>
      <c r="AL205" s="215">
        <f t="shared" si="181"/>
        <v>0</v>
      </c>
      <c r="AM205" s="215">
        <f t="shared" si="210"/>
        <v>0</v>
      </c>
      <c r="AN205" s="215">
        <f t="shared" si="182"/>
        <v>0</v>
      </c>
      <c r="AO205" s="215">
        <v>0</v>
      </c>
      <c r="AP205" s="215">
        <f t="shared" si="183"/>
        <v>0</v>
      </c>
      <c r="AQ205" s="215">
        <f t="shared" si="211"/>
        <v>0</v>
      </c>
      <c r="AR205" s="215">
        <f t="shared" si="184"/>
        <v>0</v>
      </c>
      <c r="AS205" s="215">
        <v>0</v>
      </c>
      <c r="AT205" s="215">
        <f t="shared" si="185"/>
        <v>0</v>
      </c>
      <c r="AU205" s="215">
        <f t="shared" si="212"/>
        <v>0</v>
      </c>
      <c r="AV205" s="215">
        <f t="shared" si="186"/>
        <v>0</v>
      </c>
      <c r="AW205" s="215">
        <f t="shared" si="213"/>
        <v>0</v>
      </c>
      <c r="AX205" s="215">
        <f t="shared" si="213"/>
        <v>0</v>
      </c>
      <c r="AY205" s="215">
        <f t="shared" si="213"/>
        <v>0</v>
      </c>
      <c r="AZ205" s="215">
        <f t="shared" si="213"/>
        <v>0</v>
      </c>
      <c r="BA205" s="215">
        <v>0</v>
      </c>
      <c r="BB205" s="215">
        <f t="shared" si="188"/>
        <v>0</v>
      </c>
      <c r="BC205" s="215">
        <f t="shared" si="214"/>
        <v>0</v>
      </c>
      <c r="BD205" s="215">
        <f t="shared" si="189"/>
        <v>0</v>
      </c>
      <c r="BE205" s="214">
        <v>0</v>
      </c>
      <c r="BF205" s="215">
        <f t="shared" si="190"/>
        <v>0</v>
      </c>
      <c r="BG205" s="215">
        <f t="shared" si="215"/>
        <v>0</v>
      </c>
      <c r="BH205" s="215">
        <f t="shared" si="191"/>
        <v>0</v>
      </c>
      <c r="BI205" s="215">
        <v>0</v>
      </c>
      <c r="BJ205" s="215">
        <f t="shared" si="192"/>
        <v>0</v>
      </c>
      <c r="BK205" s="215">
        <f t="shared" si="216"/>
        <v>0</v>
      </c>
      <c r="BL205" s="215">
        <f t="shared" si="193"/>
        <v>0</v>
      </c>
      <c r="BM205" s="215">
        <f t="shared" si="217"/>
        <v>0</v>
      </c>
      <c r="BN205" s="215">
        <f t="shared" si="217"/>
        <v>0</v>
      </c>
      <c r="BO205" s="215">
        <f t="shared" si="218"/>
        <v>0</v>
      </c>
      <c r="BP205" s="215">
        <f t="shared" si="219"/>
        <v>0</v>
      </c>
      <c r="BQ205" s="215">
        <v>0</v>
      </c>
      <c r="BR205" s="215">
        <f t="shared" si="194"/>
        <v>0</v>
      </c>
      <c r="BS205" s="215">
        <f t="shared" si="220"/>
        <v>0</v>
      </c>
      <c r="BT205" s="215">
        <f t="shared" si="195"/>
        <v>0</v>
      </c>
      <c r="BU205" s="215">
        <v>0</v>
      </c>
      <c r="BV205" s="215">
        <f t="shared" si="196"/>
        <v>0</v>
      </c>
      <c r="BW205" s="215">
        <f t="shared" si="221"/>
        <v>0</v>
      </c>
      <c r="BX205" s="215">
        <f t="shared" si="197"/>
        <v>0</v>
      </c>
      <c r="BY205" s="215">
        <v>0</v>
      </c>
      <c r="BZ205" s="215">
        <f t="shared" si="198"/>
        <v>0</v>
      </c>
      <c r="CA205" s="215">
        <f t="shared" si="222"/>
        <v>0</v>
      </c>
      <c r="CB205" s="215">
        <f t="shared" si="199"/>
        <v>0</v>
      </c>
      <c r="CC205" s="215">
        <f t="shared" si="203"/>
        <v>0</v>
      </c>
      <c r="CD205" s="215">
        <f t="shared" si="203"/>
        <v>0</v>
      </c>
      <c r="CE205" s="219">
        <f t="shared" si="203"/>
        <v>0</v>
      </c>
      <c r="CF205" s="219">
        <f t="shared" si="200"/>
        <v>0</v>
      </c>
      <c r="CG205" s="241">
        <f t="shared" si="204"/>
        <v>0</v>
      </c>
      <c r="CH205" s="241">
        <f t="shared" si="204"/>
        <v>0</v>
      </c>
      <c r="CI205" s="241">
        <f t="shared" si="205"/>
        <v>0</v>
      </c>
      <c r="CJ205" s="241"/>
      <c r="CK205" s="241"/>
      <c r="CL205" s="241"/>
      <c r="CM205" s="241"/>
    </row>
    <row r="206" spans="1:91" ht="16.5" customHeight="1" x14ac:dyDescent="0.35">
      <c r="A206" s="20" t="s">
        <v>11</v>
      </c>
      <c r="B206" s="20" t="s">
        <v>495</v>
      </c>
      <c r="C206" s="5" t="s">
        <v>314</v>
      </c>
      <c r="D206" s="6" t="s">
        <v>315</v>
      </c>
      <c r="E206" s="6">
        <v>12</v>
      </c>
      <c r="F206" s="6">
        <v>10</v>
      </c>
      <c r="G206" s="7">
        <v>2842910</v>
      </c>
      <c r="H206" s="8">
        <f t="shared" si="201"/>
        <v>284291</v>
      </c>
      <c r="I206" s="12">
        <f t="shared" si="166"/>
        <v>96</v>
      </c>
      <c r="J206" s="13">
        <f t="shared" si="167"/>
        <v>1152</v>
      </c>
      <c r="K206" s="14">
        <v>11520</v>
      </c>
      <c r="L206" s="14">
        <f t="shared" si="168"/>
        <v>3275032320</v>
      </c>
      <c r="M206" s="218">
        <f t="shared" si="169"/>
        <v>96</v>
      </c>
      <c r="N206" s="218">
        <f t="shared" si="169"/>
        <v>1152</v>
      </c>
      <c r="O206" s="230">
        <v>11520</v>
      </c>
      <c r="P206" s="17">
        <f t="shared" si="170"/>
        <v>3275032320</v>
      </c>
      <c r="Q206" s="237">
        <v>0.3</v>
      </c>
      <c r="R206" s="8">
        <f t="shared" si="171"/>
        <v>3456</v>
      </c>
      <c r="S206" s="212">
        <f t="shared" si="172"/>
        <v>14976</v>
      </c>
      <c r="T206" s="212">
        <f t="shared" si="173"/>
        <v>4257542016</v>
      </c>
      <c r="U206" s="215">
        <v>576</v>
      </c>
      <c r="V206" s="215">
        <f t="shared" si="174"/>
        <v>163751616</v>
      </c>
      <c r="W206" s="215">
        <f t="shared" si="206"/>
        <v>172.79999999999998</v>
      </c>
      <c r="X206" s="215">
        <f t="shared" si="175"/>
        <v>49125484.799999997</v>
      </c>
      <c r="Y206" s="221">
        <v>806.40000000000009</v>
      </c>
      <c r="Z206" s="221">
        <f t="shared" si="176"/>
        <v>229252262.40000004</v>
      </c>
      <c r="AA206" s="221">
        <f t="shared" si="207"/>
        <v>241.92000000000002</v>
      </c>
      <c r="AB206" s="221">
        <f t="shared" si="177"/>
        <v>68775678.719999999</v>
      </c>
      <c r="AC206" s="215">
        <v>806.40000000000009</v>
      </c>
      <c r="AD206" s="215">
        <f t="shared" si="178"/>
        <v>229252262.40000004</v>
      </c>
      <c r="AE206" s="215">
        <f t="shared" si="208"/>
        <v>241.92000000000002</v>
      </c>
      <c r="AF206" s="215">
        <f t="shared" si="179"/>
        <v>68775678.719999999</v>
      </c>
      <c r="AG206" s="215">
        <f t="shared" si="209"/>
        <v>2188.8000000000002</v>
      </c>
      <c r="AH206" s="215">
        <f t="shared" si="202"/>
        <v>622256140.80000007</v>
      </c>
      <c r="AI206" s="215">
        <f t="shared" si="202"/>
        <v>656.64</v>
      </c>
      <c r="AJ206" s="215">
        <f t="shared" si="202"/>
        <v>186676842.24000001</v>
      </c>
      <c r="AK206" s="214">
        <v>806.40000000000009</v>
      </c>
      <c r="AL206" s="215">
        <f t="shared" si="181"/>
        <v>229252262.40000004</v>
      </c>
      <c r="AM206" s="215">
        <f t="shared" si="210"/>
        <v>241.92000000000002</v>
      </c>
      <c r="AN206" s="215">
        <f t="shared" si="182"/>
        <v>68775678.719999999</v>
      </c>
      <c r="AO206" s="215">
        <v>921.6</v>
      </c>
      <c r="AP206" s="215">
        <f t="shared" si="183"/>
        <v>262002585.59999999</v>
      </c>
      <c r="AQ206" s="215">
        <f t="shared" si="211"/>
        <v>276.48</v>
      </c>
      <c r="AR206" s="215">
        <f t="shared" si="184"/>
        <v>78600775.680000007</v>
      </c>
      <c r="AS206" s="215">
        <v>691.19999999999993</v>
      </c>
      <c r="AT206" s="215">
        <f t="shared" si="185"/>
        <v>196501939.19999999</v>
      </c>
      <c r="AU206" s="215">
        <f t="shared" si="212"/>
        <v>207.35999999999999</v>
      </c>
      <c r="AV206" s="215">
        <f t="shared" si="186"/>
        <v>58950581.759999998</v>
      </c>
      <c r="AW206" s="215">
        <f t="shared" si="213"/>
        <v>2419.1999999999998</v>
      </c>
      <c r="AX206" s="215">
        <f t="shared" si="213"/>
        <v>687756787.20000005</v>
      </c>
      <c r="AY206" s="215">
        <f t="shared" si="213"/>
        <v>725.76</v>
      </c>
      <c r="AZ206" s="215">
        <f t="shared" si="213"/>
        <v>206327036.16</v>
      </c>
      <c r="BA206" s="215">
        <v>1267.2</v>
      </c>
      <c r="BB206" s="215">
        <f t="shared" si="188"/>
        <v>360253555.19999999</v>
      </c>
      <c r="BC206" s="215">
        <f t="shared" si="214"/>
        <v>380.16</v>
      </c>
      <c r="BD206" s="215">
        <f t="shared" si="189"/>
        <v>108076066.56</v>
      </c>
      <c r="BE206" s="214">
        <v>1267.2</v>
      </c>
      <c r="BF206" s="215">
        <f t="shared" si="190"/>
        <v>360253555.19999999</v>
      </c>
      <c r="BG206" s="215">
        <f t="shared" si="215"/>
        <v>380.16</v>
      </c>
      <c r="BH206" s="215">
        <f t="shared" si="191"/>
        <v>108076066.56</v>
      </c>
      <c r="BI206" s="215">
        <v>1152</v>
      </c>
      <c r="BJ206" s="215">
        <f t="shared" si="192"/>
        <v>327503232</v>
      </c>
      <c r="BK206" s="215">
        <f t="shared" si="216"/>
        <v>345.59999999999997</v>
      </c>
      <c r="BL206" s="215">
        <f t="shared" si="193"/>
        <v>98250969.599999994</v>
      </c>
      <c r="BM206" s="215">
        <f t="shared" si="217"/>
        <v>3686.3999999999996</v>
      </c>
      <c r="BN206" s="215">
        <f t="shared" si="217"/>
        <v>1048010342.4000001</v>
      </c>
      <c r="BO206" s="215">
        <f t="shared" si="218"/>
        <v>108076792.31999999</v>
      </c>
      <c r="BP206" s="215">
        <f t="shared" si="219"/>
        <v>314403102.72000003</v>
      </c>
      <c r="BQ206" s="215">
        <v>1267.2</v>
      </c>
      <c r="BR206" s="215">
        <f t="shared" si="194"/>
        <v>360253555.19999999</v>
      </c>
      <c r="BS206" s="215">
        <f t="shared" si="220"/>
        <v>380.16</v>
      </c>
      <c r="BT206" s="215">
        <f t="shared" si="195"/>
        <v>108076066.56</v>
      </c>
      <c r="BU206" s="215">
        <v>1152</v>
      </c>
      <c r="BV206" s="215">
        <f t="shared" si="196"/>
        <v>327503232</v>
      </c>
      <c r="BW206" s="215">
        <f t="shared" si="221"/>
        <v>345.59999999999997</v>
      </c>
      <c r="BX206" s="215">
        <f t="shared" si="197"/>
        <v>98250969.599999994</v>
      </c>
      <c r="BY206" s="215">
        <v>806.40000000000009</v>
      </c>
      <c r="BZ206" s="215">
        <f t="shared" si="198"/>
        <v>229252262.40000004</v>
      </c>
      <c r="CA206" s="215">
        <f t="shared" si="222"/>
        <v>241.92000000000002</v>
      </c>
      <c r="CB206" s="215">
        <f t="shared" si="199"/>
        <v>68775678.719999999</v>
      </c>
      <c r="CC206" s="215">
        <f t="shared" si="203"/>
        <v>3225.6000000000004</v>
      </c>
      <c r="CD206" s="215">
        <f t="shared" si="203"/>
        <v>917009049.60000014</v>
      </c>
      <c r="CE206" s="219">
        <f t="shared" si="203"/>
        <v>967.68000000000006</v>
      </c>
      <c r="CF206" s="219">
        <f t="shared" si="200"/>
        <v>275102714.88</v>
      </c>
      <c r="CG206" s="241">
        <f t="shared" si="204"/>
        <v>3456.0000000000005</v>
      </c>
      <c r="CH206" s="241">
        <f t="shared" si="204"/>
        <v>982509696</v>
      </c>
      <c r="CI206" s="241">
        <f t="shared" si="205"/>
        <v>0</v>
      </c>
      <c r="CJ206" s="241"/>
      <c r="CK206" s="241"/>
      <c r="CL206" s="241"/>
      <c r="CM206" s="241"/>
    </row>
    <row r="207" spans="1:91" ht="18" x14ac:dyDescent="0.35">
      <c r="A207" s="20" t="s">
        <v>8</v>
      </c>
      <c r="B207" s="20">
        <v>13030208</v>
      </c>
      <c r="C207" s="5" t="s">
        <v>304</v>
      </c>
      <c r="D207" s="6"/>
      <c r="E207" s="6">
        <v>12</v>
      </c>
      <c r="F207" s="6">
        <v>30</v>
      </c>
      <c r="G207" s="7">
        <v>616071.42857142852</v>
      </c>
      <c r="H207" s="8">
        <f t="shared" si="201"/>
        <v>20535.714285714283</v>
      </c>
      <c r="I207" s="12">
        <f t="shared" si="166"/>
        <v>5000</v>
      </c>
      <c r="J207" s="13">
        <f t="shared" si="167"/>
        <v>60000</v>
      </c>
      <c r="K207" s="14">
        <v>1800000</v>
      </c>
      <c r="L207" s="14">
        <f t="shared" si="168"/>
        <v>36964285714.285706</v>
      </c>
      <c r="M207" s="218">
        <f t="shared" si="169"/>
        <v>2777.7777777777778</v>
      </c>
      <c r="N207" s="218">
        <f t="shared" si="169"/>
        <v>33333.333333333336</v>
      </c>
      <c r="O207" s="232">
        <v>1000000</v>
      </c>
      <c r="P207" s="17">
        <f t="shared" si="170"/>
        <v>20535714285.714283</v>
      </c>
      <c r="Q207" s="237">
        <v>1</v>
      </c>
      <c r="R207" s="8">
        <f t="shared" si="171"/>
        <v>1000000</v>
      </c>
      <c r="S207" s="212">
        <f t="shared" si="172"/>
        <v>2000000</v>
      </c>
      <c r="T207" s="212">
        <f t="shared" si="173"/>
        <v>41071428571.428566</v>
      </c>
      <c r="U207" s="215">
        <v>50000</v>
      </c>
      <c r="V207" s="215">
        <f t="shared" si="174"/>
        <v>1026785714.2857141</v>
      </c>
      <c r="W207" s="215">
        <f t="shared" si="206"/>
        <v>50000</v>
      </c>
      <c r="X207" s="215">
        <f t="shared" si="175"/>
        <v>1026785714.2857141</v>
      </c>
      <c r="Y207" s="221">
        <v>70000</v>
      </c>
      <c r="Z207" s="221">
        <f t="shared" si="176"/>
        <v>1437499999.9999998</v>
      </c>
      <c r="AA207" s="221">
        <f t="shared" si="207"/>
        <v>70000</v>
      </c>
      <c r="AB207" s="221">
        <f t="shared" si="177"/>
        <v>1437499999.9999998</v>
      </c>
      <c r="AC207" s="215">
        <v>70000</v>
      </c>
      <c r="AD207" s="215">
        <f t="shared" si="178"/>
        <v>1437499999.9999998</v>
      </c>
      <c r="AE207" s="215">
        <f t="shared" si="208"/>
        <v>70000</v>
      </c>
      <c r="AF207" s="215">
        <f t="shared" si="179"/>
        <v>1437499999.9999998</v>
      </c>
      <c r="AG207" s="215">
        <f t="shared" si="209"/>
        <v>190000</v>
      </c>
      <c r="AH207" s="215">
        <f t="shared" si="202"/>
        <v>3901785714.2857137</v>
      </c>
      <c r="AI207" s="215">
        <f t="shared" si="202"/>
        <v>190000</v>
      </c>
      <c r="AJ207" s="215">
        <f t="shared" si="202"/>
        <v>3901785714.2857137</v>
      </c>
      <c r="AK207" s="214">
        <v>70000</v>
      </c>
      <c r="AL207" s="215">
        <f t="shared" si="181"/>
        <v>1437499999.9999998</v>
      </c>
      <c r="AM207" s="215">
        <f t="shared" si="210"/>
        <v>70000</v>
      </c>
      <c r="AN207" s="215">
        <f t="shared" si="182"/>
        <v>1437499999.9999998</v>
      </c>
      <c r="AO207" s="215">
        <v>80000</v>
      </c>
      <c r="AP207" s="215">
        <f t="shared" si="183"/>
        <v>1642857142.8571427</v>
      </c>
      <c r="AQ207" s="215">
        <f t="shared" si="211"/>
        <v>80000</v>
      </c>
      <c r="AR207" s="215">
        <f t="shared" si="184"/>
        <v>1642857142.8571427</v>
      </c>
      <c r="AS207" s="215">
        <v>60000</v>
      </c>
      <c r="AT207" s="215">
        <f t="shared" si="185"/>
        <v>1232142857.1428571</v>
      </c>
      <c r="AU207" s="215">
        <f t="shared" si="212"/>
        <v>60000</v>
      </c>
      <c r="AV207" s="215">
        <f t="shared" si="186"/>
        <v>1232142857.1428571</v>
      </c>
      <c r="AW207" s="215">
        <f t="shared" si="213"/>
        <v>210000</v>
      </c>
      <c r="AX207" s="215">
        <f t="shared" si="213"/>
        <v>4312500000</v>
      </c>
      <c r="AY207" s="215">
        <f t="shared" si="213"/>
        <v>210000</v>
      </c>
      <c r="AZ207" s="215">
        <f t="shared" si="213"/>
        <v>4312500000</v>
      </c>
      <c r="BA207" s="215">
        <v>110000</v>
      </c>
      <c r="BB207" s="215">
        <f t="shared" si="188"/>
        <v>2258928571.4285712</v>
      </c>
      <c r="BC207" s="215">
        <f t="shared" si="214"/>
        <v>110000</v>
      </c>
      <c r="BD207" s="215">
        <f t="shared" si="189"/>
        <v>2258928571.4285712</v>
      </c>
      <c r="BE207" s="214">
        <v>110000</v>
      </c>
      <c r="BF207" s="215">
        <f t="shared" si="190"/>
        <v>2258928571.4285712</v>
      </c>
      <c r="BG207" s="215">
        <f t="shared" si="215"/>
        <v>110000</v>
      </c>
      <c r="BH207" s="215">
        <f t="shared" si="191"/>
        <v>2258928571.4285712</v>
      </c>
      <c r="BI207" s="215">
        <v>100000</v>
      </c>
      <c r="BJ207" s="215">
        <f t="shared" si="192"/>
        <v>2053571428.5714283</v>
      </c>
      <c r="BK207" s="215">
        <f t="shared" si="216"/>
        <v>100000</v>
      </c>
      <c r="BL207" s="215">
        <f t="shared" si="193"/>
        <v>2053571428.5714283</v>
      </c>
      <c r="BM207" s="215">
        <f t="shared" si="217"/>
        <v>320000</v>
      </c>
      <c r="BN207" s="215">
        <f t="shared" si="217"/>
        <v>6571428571.4285717</v>
      </c>
      <c r="BO207" s="215">
        <f t="shared" si="218"/>
        <v>2259138571.4285712</v>
      </c>
      <c r="BP207" s="215">
        <f t="shared" si="219"/>
        <v>6571428571.4285717</v>
      </c>
      <c r="BQ207" s="215">
        <v>110000</v>
      </c>
      <c r="BR207" s="215">
        <f t="shared" si="194"/>
        <v>2258928571.4285712</v>
      </c>
      <c r="BS207" s="215">
        <f t="shared" si="220"/>
        <v>110000</v>
      </c>
      <c r="BT207" s="215">
        <f t="shared" si="195"/>
        <v>2258928571.4285712</v>
      </c>
      <c r="BU207" s="215">
        <v>100000</v>
      </c>
      <c r="BV207" s="215">
        <f t="shared" si="196"/>
        <v>2053571428.5714283</v>
      </c>
      <c r="BW207" s="215">
        <f t="shared" si="221"/>
        <v>100000</v>
      </c>
      <c r="BX207" s="215">
        <f t="shared" si="197"/>
        <v>2053571428.5714283</v>
      </c>
      <c r="BY207" s="215">
        <v>70000</v>
      </c>
      <c r="BZ207" s="215">
        <f t="shared" si="198"/>
        <v>1437499999.9999998</v>
      </c>
      <c r="CA207" s="215">
        <f t="shared" si="222"/>
        <v>70000</v>
      </c>
      <c r="CB207" s="215">
        <f t="shared" si="199"/>
        <v>1437499999.9999998</v>
      </c>
      <c r="CC207" s="215">
        <f t="shared" si="203"/>
        <v>280000</v>
      </c>
      <c r="CD207" s="215">
        <f t="shared" si="203"/>
        <v>5750000000</v>
      </c>
      <c r="CE207" s="219">
        <f t="shared" si="203"/>
        <v>280000</v>
      </c>
      <c r="CF207" s="219">
        <f t="shared" si="200"/>
        <v>5750000000</v>
      </c>
      <c r="CG207" s="241">
        <f t="shared" si="204"/>
        <v>1000000</v>
      </c>
      <c r="CH207" s="241">
        <f t="shared" si="204"/>
        <v>20535714285.714283</v>
      </c>
      <c r="CI207" s="241">
        <f t="shared" si="205"/>
        <v>0</v>
      </c>
      <c r="CJ207" s="241"/>
      <c r="CK207" s="241"/>
      <c r="CL207" s="241"/>
      <c r="CM207" s="241"/>
    </row>
    <row r="208" spans="1:91" ht="18" x14ac:dyDescent="0.35">
      <c r="A208" s="20" t="s">
        <v>8</v>
      </c>
      <c r="B208" s="20" t="s">
        <v>496</v>
      </c>
      <c r="C208" s="5" t="s">
        <v>367</v>
      </c>
      <c r="D208" s="6" t="s">
        <v>366</v>
      </c>
      <c r="E208" s="6">
        <v>12</v>
      </c>
      <c r="F208" s="6">
        <v>30</v>
      </c>
      <c r="G208" s="7">
        <v>575892.85714285716</v>
      </c>
      <c r="H208" s="8">
        <f t="shared" si="201"/>
        <v>19196.428571428572</v>
      </c>
      <c r="I208" s="12">
        <f t="shared" si="166"/>
        <v>10080</v>
      </c>
      <c r="J208" s="13">
        <f t="shared" si="167"/>
        <v>120960</v>
      </c>
      <c r="K208" s="14">
        <v>3628800</v>
      </c>
      <c r="L208" s="14">
        <f t="shared" si="168"/>
        <v>69660000000</v>
      </c>
      <c r="M208" s="218">
        <f t="shared" si="169"/>
        <v>2000</v>
      </c>
      <c r="N208" s="218">
        <f t="shared" si="169"/>
        <v>24000</v>
      </c>
      <c r="O208" s="230">
        <v>720000</v>
      </c>
      <c r="P208" s="17">
        <f t="shared" si="170"/>
        <v>13821428571.428572</v>
      </c>
      <c r="Q208" s="237">
        <v>0.5</v>
      </c>
      <c r="R208" s="8">
        <f t="shared" si="171"/>
        <v>360000</v>
      </c>
      <c r="S208" s="212">
        <f t="shared" si="172"/>
        <v>1080000</v>
      </c>
      <c r="T208" s="212">
        <f t="shared" si="173"/>
        <v>20732142857.142857</v>
      </c>
      <c r="U208" s="215">
        <v>36000</v>
      </c>
      <c r="V208" s="215">
        <f t="shared" si="174"/>
        <v>691071428.57142866</v>
      </c>
      <c r="W208" s="215">
        <f t="shared" si="206"/>
        <v>18000</v>
      </c>
      <c r="X208" s="215">
        <f t="shared" si="175"/>
        <v>345535714.28571433</v>
      </c>
      <c r="Y208" s="221">
        <v>50400.000000000007</v>
      </c>
      <c r="Z208" s="221">
        <f t="shared" si="176"/>
        <v>967500000.00000024</v>
      </c>
      <c r="AA208" s="221">
        <f t="shared" si="207"/>
        <v>25200.000000000004</v>
      </c>
      <c r="AB208" s="221">
        <f t="shared" si="177"/>
        <v>483750000.00000012</v>
      </c>
      <c r="AC208" s="215">
        <v>50400.000000000007</v>
      </c>
      <c r="AD208" s="215">
        <f t="shared" si="178"/>
        <v>967500000.00000024</v>
      </c>
      <c r="AE208" s="215">
        <f t="shared" si="208"/>
        <v>25200.000000000004</v>
      </c>
      <c r="AF208" s="215">
        <f t="shared" si="179"/>
        <v>483750000.00000012</v>
      </c>
      <c r="AG208" s="215">
        <f t="shared" si="209"/>
        <v>136800</v>
      </c>
      <c r="AH208" s="215">
        <f t="shared" si="202"/>
        <v>2626071428.5714293</v>
      </c>
      <c r="AI208" s="215">
        <f t="shared" si="202"/>
        <v>68400</v>
      </c>
      <c r="AJ208" s="215">
        <f t="shared" si="202"/>
        <v>1313035714.2857146</v>
      </c>
      <c r="AK208" s="214">
        <v>50400.000000000007</v>
      </c>
      <c r="AL208" s="215">
        <f t="shared" si="181"/>
        <v>967500000.00000024</v>
      </c>
      <c r="AM208" s="215">
        <f t="shared" si="210"/>
        <v>25200.000000000004</v>
      </c>
      <c r="AN208" s="215">
        <f t="shared" si="182"/>
        <v>483750000.00000012</v>
      </c>
      <c r="AO208" s="215">
        <v>57600</v>
      </c>
      <c r="AP208" s="215">
        <f t="shared" si="183"/>
        <v>1105714285.7142859</v>
      </c>
      <c r="AQ208" s="215">
        <f t="shared" si="211"/>
        <v>28800</v>
      </c>
      <c r="AR208" s="215">
        <f t="shared" si="184"/>
        <v>552857142.85714293</v>
      </c>
      <c r="AS208" s="215">
        <v>43200</v>
      </c>
      <c r="AT208" s="215">
        <f t="shared" si="185"/>
        <v>829285714.28571439</v>
      </c>
      <c r="AU208" s="215">
        <f t="shared" si="212"/>
        <v>21600</v>
      </c>
      <c r="AV208" s="215">
        <f t="shared" si="186"/>
        <v>414642857.14285719</v>
      </c>
      <c r="AW208" s="215">
        <f t="shared" si="213"/>
        <v>151200</v>
      </c>
      <c r="AX208" s="215">
        <f t="shared" si="213"/>
        <v>2902500000.0000005</v>
      </c>
      <c r="AY208" s="215">
        <f t="shared" si="213"/>
        <v>75600</v>
      </c>
      <c r="AZ208" s="215">
        <f t="shared" si="213"/>
        <v>1451250000.0000002</v>
      </c>
      <c r="BA208" s="215">
        <v>79200</v>
      </c>
      <c r="BB208" s="215">
        <f t="shared" si="188"/>
        <v>1520357142.8571429</v>
      </c>
      <c r="BC208" s="215">
        <f t="shared" si="214"/>
        <v>39600</v>
      </c>
      <c r="BD208" s="215">
        <f t="shared" si="189"/>
        <v>760178571.42857146</v>
      </c>
      <c r="BE208" s="214">
        <v>79200</v>
      </c>
      <c r="BF208" s="215">
        <f t="shared" si="190"/>
        <v>1520357142.8571429</v>
      </c>
      <c r="BG208" s="215">
        <f t="shared" si="215"/>
        <v>39600</v>
      </c>
      <c r="BH208" s="215">
        <f t="shared" si="191"/>
        <v>760178571.42857146</v>
      </c>
      <c r="BI208" s="215">
        <v>72000</v>
      </c>
      <c r="BJ208" s="215">
        <f t="shared" si="192"/>
        <v>1382142857.1428573</v>
      </c>
      <c r="BK208" s="215">
        <f t="shared" si="216"/>
        <v>36000</v>
      </c>
      <c r="BL208" s="215">
        <f t="shared" si="193"/>
        <v>691071428.57142866</v>
      </c>
      <c r="BM208" s="215">
        <f t="shared" si="217"/>
        <v>230400</v>
      </c>
      <c r="BN208" s="215">
        <f t="shared" si="217"/>
        <v>4422857142.8571434</v>
      </c>
      <c r="BO208" s="215">
        <f t="shared" si="218"/>
        <v>760254171.42857146</v>
      </c>
      <c r="BP208" s="215">
        <f t="shared" si="219"/>
        <v>2211428571.4285717</v>
      </c>
      <c r="BQ208" s="215">
        <v>79200</v>
      </c>
      <c r="BR208" s="215">
        <f t="shared" si="194"/>
        <v>1520357142.8571429</v>
      </c>
      <c r="BS208" s="215">
        <f t="shared" si="220"/>
        <v>39600</v>
      </c>
      <c r="BT208" s="215">
        <f t="shared" si="195"/>
        <v>760178571.42857146</v>
      </c>
      <c r="BU208" s="215">
        <v>72000</v>
      </c>
      <c r="BV208" s="215">
        <f t="shared" si="196"/>
        <v>1382142857.1428573</v>
      </c>
      <c r="BW208" s="215">
        <f t="shared" si="221"/>
        <v>36000</v>
      </c>
      <c r="BX208" s="215">
        <f t="shared" si="197"/>
        <v>691071428.57142866</v>
      </c>
      <c r="BY208" s="215">
        <v>50400.000000000007</v>
      </c>
      <c r="BZ208" s="215">
        <f t="shared" si="198"/>
        <v>967500000.00000024</v>
      </c>
      <c r="CA208" s="215">
        <f t="shared" si="222"/>
        <v>25200.000000000004</v>
      </c>
      <c r="CB208" s="215">
        <f t="shared" si="199"/>
        <v>483750000.00000012</v>
      </c>
      <c r="CC208" s="215">
        <f t="shared" si="203"/>
        <v>201600</v>
      </c>
      <c r="CD208" s="215">
        <f t="shared" si="203"/>
        <v>3870000000.0000005</v>
      </c>
      <c r="CE208" s="219">
        <f t="shared" si="203"/>
        <v>100800</v>
      </c>
      <c r="CF208" s="219">
        <f t="shared" si="200"/>
        <v>1935000000.0000002</v>
      </c>
      <c r="CG208" s="241">
        <f t="shared" si="204"/>
        <v>360000</v>
      </c>
      <c r="CH208" s="241">
        <f t="shared" si="204"/>
        <v>6910714285.7142859</v>
      </c>
      <c r="CI208" s="241">
        <f t="shared" si="205"/>
        <v>0</v>
      </c>
      <c r="CJ208" s="241"/>
      <c r="CK208" s="241"/>
      <c r="CL208" s="241"/>
      <c r="CM208" s="241"/>
    </row>
    <row r="209" spans="1:16360" ht="18" x14ac:dyDescent="0.35">
      <c r="A209" s="20" t="s">
        <v>8</v>
      </c>
      <c r="B209" s="20" t="s">
        <v>497</v>
      </c>
      <c r="C209" s="5" t="s">
        <v>305</v>
      </c>
      <c r="D209" s="6" t="s">
        <v>303</v>
      </c>
      <c r="E209" s="6">
        <v>12</v>
      </c>
      <c r="F209" s="6">
        <v>30</v>
      </c>
      <c r="G209" s="7">
        <v>669642.85714285716</v>
      </c>
      <c r="H209" s="8">
        <f t="shared" si="201"/>
        <v>22321.428571428572</v>
      </c>
      <c r="I209" s="12">
        <f t="shared" si="166"/>
        <v>2880</v>
      </c>
      <c r="J209" s="13">
        <f t="shared" si="167"/>
        <v>34560</v>
      </c>
      <c r="K209" s="14">
        <v>1036800</v>
      </c>
      <c r="L209" s="14">
        <f t="shared" si="168"/>
        <v>23142857142.857143</v>
      </c>
      <c r="M209" s="218">
        <f t="shared" si="169"/>
        <v>3000</v>
      </c>
      <c r="N209" s="218">
        <f t="shared" si="169"/>
        <v>36000</v>
      </c>
      <c r="O209" s="230">
        <v>1080000</v>
      </c>
      <c r="P209" s="17">
        <f t="shared" si="170"/>
        <v>24107142857.142857</v>
      </c>
      <c r="Q209" s="237">
        <v>1</v>
      </c>
      <c r="R209" s="8">
        <f t="shared" si="171"/>
        <v>1080000</v>
      </c>
      <c r="S209" s="212">
        <f t="shared" si="172"/>
        <v>2160000</v>
      </c>
      <c r="T209" s="212">
        <f t="shared" si="173"/>
        <v>48214285714.285713</v>
      </c>
      <c r="U209" s="215">
        <v>54000</v>
      </c>
      <c r="V209" s="215">
        <f t="shared" si="174"/>
        <v>1205357142.8571429</v>
      </c>
      <c r="W209" s="215">
        <f t="shared" si="206"/>
        <v>54000</v>
      </c>
      <c r="X209" s="215">
        <f t="shared" si="175"/>
        <v>1205357142.8571429</v>
      </c>
      <c r="Y209" s="221">
        <v>75600</v>
      </c>
      <c r="Z209" s="221">
        <f t="shared" si="176"/>
        <v>1687500000</v>
      </c>
      <c r="AA209" s="221">
        <f t="shared" si="207"/>
        <v>75600</v>
      </c>
      <c r="AB209" s="221">
        <f t="shared" si="177"/>
        <v>1687500000</v>
      </c>
      <c r="AC209" s="215">
        <v>75600</v>
      </c>
      <c r="AD209" s="215">
        <f t="shared" si="178"/>
        <v>1687500000</v>
      </c>
      <c r="AE209" s="215">
        <f t="shared" si="208"/>
        <v>75600</v>
      </c>
      <c r="AF209" s="215">
        <f t="shared" si="179"/>
        <v>1687500000</v>
      </c>
      <c r="AG209" s="215">
        <f t="shared" si="209"/>
        <v>205200</v>
      </c>
      <c r="AH209" s="215">
        <f t="shared" si="202"/>
        <v>4580357142.8571434</v>
      </c>
      <c r="AI209" s="215">
        <f t="shared" si="202"/>
        <v>205200</v>
      </c>
      <c r="AJ209" s="215">
        <f t="shared" si="202"/>
        <v>4580357142.8571434</v>
      </c>
      <c r="AK209" s="214">
        <v>75600</v>
      </c>
      <c r="AL209" s="215">
        <f t="shared" si="181"/>
        <v>1687500000</v>
      </c>
      <c r="AM209" s="215">
        <f t="shared" si="210"/>
        <v>75600</v>
      </c>
      <c r="AN209" s="215">
        <f t="shared" si="182"/>
        <v>1687500000</v>
      </c>
      <c r="AO209" s="215">
        <v>86400</v>
      </c>
      <c r="AP209" s="215">
        <f t="shared" si="183"/>
        <v>1928571428.5714288</v>
      </c>
      <c r="AQ209" s="215">
        <f t="shared" si="211"/>
        <v>86400</v>
      </c>
      <c r="AR209" s="215">
        <f t="shared" si="184"/>
        <v>1928571428.5714288</v>
      </c>
      <c r="AS209" s="215">
        <v>64800</v>
      </c>
      <c r="AT209" s="215">
        <f t="shared" si="185"/>
        <v>1446428571.4285715</v>
      </c>
      <c r="AU209" s="215">
        <f t="shared" si="212"/>
        <v>64800</v>
      </c>
      <c r="AV209" s="215">
        <f t="shared" si="186"/>
        <v>1446428571.4285715</v>
      </c>
      <c r="AW209" s="215">
        <f t="shared" si="213"/>
        <v>226800</v>
      </c>
      <c r="AX209" s="215">
        <f t="shared" si="213"/>
        <v>5062500000</v>
      </c>
      <c r="AY209" s="215">
        <f t="shared" si="213"/>
        <v>226800</v>
      </c>
      <c r="AZ209" s="215">
        <f t="shared" si="213"/>
        <v>5062500000</v>
      </c>
      <c r="BA209" s="215">
        <v>118800</v>
      </c>
      <c r="BB209" s="215">
        <f t="shared" si="188"/>
        <v>2651785714.2857146</v>
      </c>
      <c r="BC209" s="215">
        <f t="shared" si="214"/>
        <v>118800</v>
      </c>
      <c r="BD209" s="215">
        <f t="shared" si="189"/>
        <v>2651785714.2857146</v>
      </c>
      <c r="BE209" s="214">
        <v>118800</v>
      </c>
      <c r="BF209" s="215">
        <f t="shared" si="190"/>
        <v>2651785714.2857146</v>
      </c>
      <c r="BG209" s="215">
        <f t="shared" si="215"/>
        <v>118800</v>
      </c>
      <c r="BH209" s="215">
        <f t="shared" si="191"/>
        <v>2651785714.2857146</v>
      </c>
      <c r="BI209" s="215">
        <v>108000</v>
      </c>
      <c r="BJ209" s="215">
        <f t="shared" si="192"/>
        <v>2410714285.7142859</v>
      </c>
      <c r="BK209" s="215">
        <f t="shared" si="216"/>
        <v>108000</v>
      </c>
      <c r="BL209" s="215">
        <f t="shared" si="193"/>
        <v>2410714285.7142859</v>
      </c>
      <c r="BM209" s="215">
        <f t="shared" si="217"/>
        <v>345600</v>
      </c>
      <c r="BN209" s="215">
        <f t="shared" si="217"/>
        <v>7714285714.2857151</v>
      </c>
      <c r="BO209" s="215">
        <f t="shared" si="218"/>
        <v>2652012514.2857146</v>
      </c>
      <c r="BP209" s="215">
        <f t="shared" si="219"/>
        <v>7714285714.2857151</v>
      </c>
      <c r="BQ209" s="215">
        <v>118800</v>
      </c>
      <c r="BR209" s="215">
        <f t="shared" si="194"/>
        <v>2651785714.2857146</v>
      </c>
      <c r="BS209" s="215">
        <f t="shared" si="220"/>
        <v>118800</v>
      </c>
      <c r="BT209" s="215">
        <f t="shared" si="195"/>
        <v>2651785714.2857146</v>
      </c>
      <c r="BU209" s="215">
        <v>108000</v>
      </c>
      <c r="BV209" s="215">
        <f t="shared" si="196"/>
        <v>2410714285.7142859</v>
      </c>
      <c r="BW209" s="215">
        <f t="shared" si="221"/>
        <v>108000</v>
      </c>
      <c r="BX209" s="215">
        <f t="shared" si="197"/>
        <v>2410714285.7142859</v>
      </c>
      <c r="BY209" s="215">
        <v>75600</v>
      </c>
      <c r="BZ209" s="215">
        <f t="shared" si="198"/>
        <v>1687500000</v>
      </c>
      <c r="CA209" s="215">
        <f t="shared" si="222"/>
        <v>75600</v>
      </c>
      <c r="CB209" s="215">
        <f t="shared" si="199"/>
        <v>1687500000</v>
      </c>
      <c r="CC209" s="215">
        <f t="shared" si="203"/>
        <v>302400</v>
      </c>
      <c r="CD209" s="215">
        <f t="shared" si="203"/>
        <v>6750000000</v>
      </c>
      <c r="CE209" s="219">
        <f t="shared" si="203"/>
        <v>302400</v>
      </c>
      <c r="CF209" s="219">
        <f t="shared" si="200"/>
        <v>6750000000</v>
      </c>
      <c r="CG209" s="241">
        <f t="shared" si="204"/>
        <v>1080000</v>
      </c>
      <c r="CH209" s="241">
        <f t="shared" si="204"/>
        <v>24107142857.14286</v>
      </c>
      <c r="CI209" s="241">
        <f t="shared" si="205"/>
        <v>0</v>
      </c>
      <c r="CJ209" s="241"/>
      <c r="CK209" s="241"/>
      <c r="CL209" s="241"/>
      <c r="CM209" s="241"/>
    </row>
    <row r="210" spans="1:16360" ht="18" x14ac:dyDescent="0.35">
      <c r="A210" s="20" t="s">
        <v>8</v>
      </c>
      <c r="B210" s="20">
        <v>13040213</v>
      </c>
      <c r="C210" s="5" t="s">
        <v>306</v>
      </c>
      <c r="D210" s="6" t="s">
        <v>320</v>
      </c>
      <c r="E210" s="6">
        <v>12</v>
      </c>
      <c r="F210" s="6">
        <v>30</v>
      </c>
      <c r="G210" s="7">
        <v>592800</v>
      </c>
      <c r="H210" s="8">
        <f t="shared" si="201"/>
        <v>19760</v>
      </c>
      <c r="I210" s="12">
        <f t="shared" si="166"/>
        <v>4320</v>
      </c>
      <c r="J210" s="13">
        <f t="shared" si="167"/>
        <v>51840</v>
      </c>
      <c r="K210" s="14">
        <v>1555200</v>
      </c>
      <c r="L210" s="14">
        <f t="shared" si="168"/>
        <v>30730752000</v>
      </c>
      <c r="M210" s="218">
        <f t="shared" si="169"/>
        <v>5000</v>
      </c>
      <c r="N210" s="218">
        <f t="shared" si="169"/>
        <v>60000</v>
      </c>
      <c r="O210" s="230">
        <v>1800000</v>
      </c>
      <c r="P210" s="17">
        <f t="shared" si="170"/>
        <v>35568000000</v>
      </c>
      <c r="Q210" s="237">
        <v>0.2</v>
      </c>
      <c r="R210" s="8">
        <f t="shared" si="171"/>
        <v>360000</v>
      </c>
      <c r="S210" s="212">
        <f t="shared" si="172"/>
        <v>2160000</v>
      </c>
      <c r="T210" s="212">
        <f t="shared" si="173"/>
        <v>42681600000</v>
      </c>
      <c r="U210" s="215">
        <v>90000</v>
      </c>
      <c r="V210" s="215">
        <f t="shared" si="174"/>
        <v>1778400000</v>
      </c>
      <c r="W210" s="215">
        <f t="shared" si="206"/>
        <v>18000</v>
      </c>
      <c r="X210" s="215">
        <f t="shared" si="175"/>
        <v>355680000</v>
      </c>
      <c r="Y210" s="221">
        <v>126000.00000000001</v>
      </c>
      <c r="Z210" s="221">
        <f t="shared" si="176"/>
        <v>2489760000.0000005</v>
      </c>
      <c r="AA210" s="221">
        <f t="shared" si="207"/>
        <v>25200.000000000004</v>
      </c>
      <c r="AB210" s="221">
        <f t="shared" si="177"/>
        <v>497952000.00000006</v>
      </c>
      <c r="AC210" s="215">
        <v>126000.00000000001</v>
      </c>
      <c r="AD210" s="215">
        <f t="shared" si="178"/>
        <v>2489760000.0000005</v>
      </c>
      <c r="AE210" s="215">
        <f t="shared" si="208"/>
        <v>25200.000000000004</v>
      </c>
      <c r="AF210" s="215">
        <f t="shared" si="179"/>
        <v>497952000.00000006</v>
      </c>
      <c r="AG210" s="215">
        <f t="shared" si="209"/>
        <v>342000</v>
      </c>
      <c r="AH210" s="215">
        <f t="shared" si="202"/>
        <v>6757920000.000001</v>
      </c>
      <c r="AI210" s="215">
        <f t="shared" si="202"/>
        <v>68400</v>
      </c>
      <c r="AJ210" s="215">
        <f t="shared" si="202"/>
        <v>1351584000</v>
      </c>
      <c r="AK210" s="214">
        <v>126000.00000000001</v>
      </c>
      <c r="AL210" s="215">
        <f t="shared" si="181"/>
        <v>2489760000.0000005</v>
      </c>
      <c r="AM210" s="215">
        <f t="shared" si="210"/>
        <v>25200.000000000004</v>
      </c>
      <c r="AN210" s="215">
        <f t="shared" si="182"/>
        <v>497952000.00000006</v>
      </c>
      <c r="AO210" s="215">
        <v>144000</v>
      </c>
      <c r="AP210" s="215">
        <f t="shared" si="183"/>
        <v>2845440000</v>
      </c>
      <c r="AQ210" s="215">
        <f t="shared" si="211"/>
        <v>28800</v>
      </c>
      <c r="AR210" s="215">
        <f t="shared" si="184"/>
        <v>569088000</v>
      </c>
      <c r="AS210" s="215">
        <v>108000</v>
      </c>
      <c r="AT210" s="215">
        <f t="shared" si="185"/>
        <v>2134080000</v>
      </c>
      <c r="AU210" s="215">
        <f t="shared" si="212"/>
        <v>21600</v>
      </c>
      <c r="AV210" s="215">
        <f t="shared" si="186"/>
        <v>426816000</v>
      </c>
      <c r="AW210" s="215">
        <f t="shared" si="213"/>
        <v>378000</v>
      </c>
      <c r="AX210" s="215">
        <f t="shared" si="213"/>
        <v>7469280000</v>
      </c>
      <c r="AY210" s="215">
        <f t="shared" si="213"/>
        <v>75600</v>
      </c>
      <c r="AZ210" s="215">
        <f t="shared" si="213"/>
        <v>1493856000</v>
      </c>
      <c r="BA210" s="215">
        <v>198000</v>
      </c>
      <c r="BB210" s="215">
        <f t="shared" si="188"/>
        <v>3912480000</v>
      </c>
      <c r="BC210" s="215">
        <f t="shared" si="214"/>
        <v>39600</v>
      </c>
      <c r="BD210" s="215">
        <f t="shared" si="189"/>
        <v>782496000</v>
      </c>
      <c r="BE210" s="214">
        <v>198000</v>
      </c>
      <c r="BF210" s="215">
        <f t="shared" si="190"/>
        <v>3912480000</v>
      </c>
      <c r="BG210" s="215">
        <f t="shared" si="215"/>
        <v>39600</v>
      </c>
      <c r="BH210" s="215">
        <f t="shared" si="191"/>
        <v>782496000</v>
      </c>
      <c r="BI210" s="215">
        <v>180000</v>
      </c>
      <c r="BJ210" s="215">
        <f t="shared" si="192"/>
        <v>3556800000</v>
      </c>
      <c r="BK210" s="215">
        <f t="shared" si="216"/>
        <v>36000</v>
      </c>
      <c r="BL210" s="215">
        <f t="shared" si="193"/>
        <v>711360000</v>
      </c>
      <c r="BM210" s="215">
        <f t="shared" si="217"/>
        <v>576000</v>
      </c>
      <c r="BN210" s="215">
        <f t="shared" si="217"/>
        <v>11381760000</v>
      </c>
      <c r="BO210" s="215">
        <f t="shared" si="218"/>
        <v>782571600</v>
      </c>
      <c r="BP210" s="215">
        <f t="shared" si="219"/>
        <v>2276352000</v>
      </c>
      <c r="BQ210" s="215">
        <v>198000</v>
      </c>
      <c r="BR210" s="215">
        <f t="shared" si="194"/>
        <v>3912480000</v>
      </c>
      <c r="BS210" s="215">
        <f t="shared" si="220"/>
        <v>39600</v>
      </c>
      <c r="BT210" s="215">
        <f t="shared" si="195"/>
        <v>782496000</v>
      </c>
      <c r="BU210" s="215">
        <v>180000</v>
      </c>
      <c r="BV210" s="215">
        <f t="shared" si="196"/>
        <v>3556800000</v>
      </c>
      <c r="BW210" s="215">
        <f t="shared" si="221"/>
        <v>36000</v>
      </c>
      <c r="BX210" s="215">
        <f t="shared" si="197"/>
        <v>711360000</v>
      </c>
      <c r="BY210" s="215">
        <v>126000.00000000001</v>
      </c>
      <c r="BZ210" s="215">
        <f t="shared" si="198"/>
        <v>2489760000.0000005</v>
      </c>
      <c r="CA210" s="215">
        <f t="shared" si="222"/>
        <v>25200.000000000004</v>
      </c>
      <c r="CB210" s="215">
        <f t="shared" si="199"/>
        <v>497952000.00000006</v>
      </c>
      <c r="CC210" s="215">
        <f t="shared" si="203"/>
        <v>504000</v>
      </c>
      <c r="CD210" s="215">
        <f t="shared" si="203"/>
        <v>9959040000</v>
      </c>
      <c r="CE210" s="219">
        <f t="shared" si="203"/>
        <v>100800</v>
      </c>
      <c r="CF210" s="219">
        <f t="shared" si="200"/>
        <v>1991808000</v>
      </c>
      <c r="CG210" s="241">
        <f t="shared" si="204"/>
        <v>360000</v>
      </c>
      <c r="CH210" s="241">
        <f t="shared" si="204"/>
        <v>7113600000</v>
      </c>
      <c r="CI210" s="241">
        <f t="shared" si="205"/>
        <v>0</v>
      </c>
      <c r="CJ210" s="241"/>
      <c r="CK210" s="241"/>
      <c r="CL210" s="241"/>
      <c r="CM210" s="241"/>
    </row>
    <row r="211" spans="1:16360" ht="18" x14ac:dyDescent="0.35">
      <c r="A211" s="20" t="s">
        <v>8</v>
      </c>
      <c r="B211" s="20" t="s">
        <v>498</v>
      </c>
      <c r="C211" s="5" t="s">
        <v>146</v>
      </c>
      <c r="D211" s="6" t="s">
        <v>145</v>
      </c>
      <c r="E211" s="6">
        <v>12</v>
      </c>
      <c r="F211" s="6">
        <v>60</v>
      </c>
      <c r="G211" s="7">
        <v>1381248</v>
      </c>
      <c r="H211" s="8">
        <f t="shared" si="201"/>
        <v>23020.799999999999</v>
      </c>
      <c r="I211" s="12">
        <f t="shared" si="166"/>
        <v>1333.3333333333333</v>
      </c>
      <c r="J211" s="13">
        <f t="shared" si="167"/>
        <v>16000</v>
      </c>
      <c r="K211" s="14">
        <v>960000</v>
      </c>
      <c r="L211" s="14">
        <f t="shared" si="168"/>
        <v>22099968000</v>
      </c>
      <c r="M211" s="218">
        <f t="shared" si="169"/>
        <v>10000</v>
      </c>
      <c r="N211" s="218">
        <f t="shared" si="169"/>
        <v>120000</v>
      </c>
      <c r="O211" s="232">
        <v>7200000</v>
      </c>
      <c r="P211" s="17">
        <f t="shared" si="170"/>
        <v>165749760000</v>
      </c>
      <c r="Q211" s="237">
        <v>0.3</v>
      </c>
      <c r="R211" s="8">
        <f t="shared" si="171"/>
        <v>2160000</v>
      </c>
      <c r="S211" s="212">
        <f t="shared" si="172"/>
        <v>9360000</v>
      </c>
      <c r="T211" s="212">
        <f t="shared" si="173"/>
        <v>215474688000</v>
      </c>
      <c r="U211" s="215">
        <v>360000</v>
      </c>
      <c r="V211" s="215">
        <f t="shared" si="174"/>
        <v>8287488000</v>
      </c>
      <c r="W211" s="215">
        <f t="shared" si="206"/>
        <v>108000</v>
      </c>
      <c r="X211" s="215">
        <f t="shared" si="175"/>
        <v>2486246400</v>
      </c>
      <c r="Y211" s="221">
        <v>504000.00000000006</v>
      </c>
      <c r="Z211" s="221">
        <f t="shared" si="176"/>
        <v>11602483200.000002</v>
      </c>
      <c r="AA211" s="221">
        <f t="shared" si="207"/>
        <v>151200</v>
      </c>
      <c r="AB211" s="221">
        <f t="shared" si="177"/>
        <v>3480744960</v>
      </c>
      <c r="AC211" s="215">
        <v>504000.00000000006</v>
      </c>
      <c r="AD211" s="215">
        <f t="shared" si="178"/>
        <v>11602483200.000002</v>
      </c>
      <c r="AE211" s="215">
        <f t="shared" si="208"/>
        <v>151200</v>
      </c>
      <c r="AF211" s="215">
        <f t="shared" si="179"/>
        <v>3480744960</v>
      </c>
      <c r="AG211" s="215">
        <f t="shared" si="209"/>
        <v>1368000</v>
      </c>
      <c r="AH211" s="215">
        <f t="shared" si="202"/>
        <v>31492454400.000004</v>
      </c>
      <c r="AI211" s="215">
        <f t="shared" si="202"/>
        <v>410400</v>
      </c>
      <c r="AJ211" s="215">
        <f t="shared" si="202"/>
        <v>9447736320</v>
      </c>
      <c r="AK211" s="214">
        <v>504000.00000000006</v>
      </c>
      <c r="AL211" s="215">
        <f t="shared" si="181"/>
        <v>11602483200.000002</v>
      </c>
      <c r="AM211" s="215">
        <f t="shared" si="210"/>
        <v>151200</v>
      </c>
      <c r="AN211" s="215">
        <f t="shared" si="182"/>
        <v>3480744960</v>
      </c>
      <c r="AO211" s="215">
        <v>576000</v>
      </c>
      <c r="AP211" s="215">
        <f t="shared" si="183"/>
        <v>13259980800</v>
      </c>
      <c r="AQ211" s="215">
        <f t="shared" si="211"/>
        <v>172800</v>
      </c>
      <c r="AR211" s="215">
        <f t="shared" si="184"/>
        <v>3977994240</v>
      </c>
      <c r="AS211" s="215">
        <v>432000</v>
      </c>
      <c r="AT211" s="215">
        <f t="shared" si="185"/>
        <v>9944985600</v>
      </c>
      <c r="AU211" s="215">
        <f t="shared" si="212"/>
        <v>129600</v>
      </c>
      <c r="AV211" s="215">
        <f t="shared" si="186"/>
        <v>2983495680</v>
      </c>
      <c r="AW211" s="215">
        <f t="shared" si="213"/>
        <v>1512000</v>
      </c>
      <c r="AX211" s="215">
        <f t="shared" si="213"/>
        <v>34807449600</v>
      </c>
      <c r="AY211" s="215">
        <f t="shared" si="213"/>
        <v>453600</v>
      </c>
      <c r="AZ211" s="215">
        <f t="shared" si="213"/>
        <v>10442234880</v>
      </c>
      <c r="BA211" s="215">
        <v>792000</v>
      </c>
      <c r="BB211" s="215">
        <f t="shared" si="188"/>
        <v>18232473600</v>
      </c>
      <c r="BC211" s="215">
        <f t="shared" si="214"/>
        <v>237600</v>
      </c>
      <c r="BD211" s="215">
        <f t="shared" si="189"/>
        <v>5469742080</v>
      </c>
      <c r="BE211" s="214">
        <v>792000</v>
      </c>
      <c r="BF211" s="215">
        <f t="shared" si="190"/>
        <v>18232473600</v>
      </c>
      <c r="BG211" s="215">
        <f t="shared" si="215"/>
        <v>237600</v>
      </c>
      <c r="BH211" s="215">
        <f t="shared" si="191"/>
        <v>5469742080</v>
      </c>
      <c r="BI211" s="215">
        <v>720000</v>
      </c>
      <c r="BJ211" s="215">
        <f t="shared" si="192"/>
        <v>16574976000</v>
      </c>
      <c r="BK211" s="215">
        <f t="shared" si="216"/>
        <v>216000</v>
      </c>
      <c r="BL211" s="215">
        <f t="shared" si="193"/>
        <v>4972492800</v>
      </c>
      <c r="BM211" s="215">
        <f t="shared" si="217"/>
        <v>2304000</v>
      </c>
      <c r="BN211" s="215">
        <f t="shared" si="217"/>
        <v>53039923200</v>
      </c>
      <c r="BO211" s="215">
        <f t="shared" si="218"/>
        <v>5470195680</v>
      </c>
      <c r="BP211" s="215">
        <f t="shared" si="219"/>
        <v>15911976960</v>
      </c>
      <c r="BQ211" s="215">
        <v>792000</v>
      </c>
      <c r="BR211" s="215">
        <f t="shared" si="194"/>
        <v>18232473600</v>
      </c>
      <c r="BS211" s="215">
        <f t="shared" si="220"/>
        <v>237600</v>
      </c>
      <c r="BT211" s="215">
        <f t="shared" si="195"/>
        <v>5469742080</v>
      </c>
      <c r="BU211" s="215">
        <v>720000</v>
      </c>
      <c r="BV211" s="215">
        <f t="shared" si="196"/>
        <v>16574976000</v>
      </c>
      <c r="BW211" s="215">
        <f t="shared" si="221"/>
        <v>216000</v>
      </c>
      <c r="BX211" s="215">
        <f t="shared" si="197"/>
        <v>4972492800</v>
      </c>
      <c r="BY211" s="215">
        <v>504000.00000000006</v>
      </c>
      <c r="BZ211" s="215">
        <f t="shared" si="198"/>
        <v>11602483200.000002</v>
      </c>
      <c r="CA211" s="215">
        <f t="shared" si="222"/>
        <v>151200</v>
      </c>
      <c r="CB211" s="215">
        <f t="shared" si="199"/>
        <v>3480744960</v>
      </c>
      <c r="CC211" s="215">
        <f t="shared" si="203"/>
        <v>2016000</v>
      </c>
      <c r="CD211" s="215">
        <f t="shared" si="203"/>
        <v>46409932800</v>
      </c>
      <c r="CE211" s="219">
        <f t="shared" si="203"/>
        <v>604800</v>
      </c>
      <c r="CF211" s="219">
        <f t="shared" si="200"/>
        <v>13922979840</v>
      </c>
      <c r="CG211" s="241">
        <f t="shared" si="204"/>
        <v>2160000</v>
      </c>
      <c r="CH211" s="241">
        <f t="shared" si="204"/>
        <v>49724928000</v>
      </c>
      <c r="CI211" s="241">
        <f t="shared" si="205"/>
        <v>0</v>
      </c>
      <c r="CJ211" s="241"/>
      <c r="CK211" s="241"/>
      <c r="CL211" s="241"/>
      <c r="CM211" s="241"/>
    </row>
    <row r="212" spans="1:16360" s="226" customFormat="1" ht="18" x14ac:dyDescent="0.35">
      <c r="A212" s="20" t="s">
        <v>8</v>
      </c>
      <c r="B212" s="20">
        <v>13030211</v>
      </c>
      <c r="C212" s="5" t="s">
        <v>455</v>
      </c>
      <c r="D212" s="6"/>
      <c r="E212" s="6">
        <v>12</v>
      </c>
      <c r="F212" s="6">
        <v>60</v>
      </c>
      <c r="G212" s="7">
        <v>848214.28571428568</v>
      </c>
      <c r="H212" s="8">
        <f t="shared" si="201"/>
        <v>14136.904761904761</v>
      </c>
      <c r="I212" s="12">
        <f t="shared" si="166"/>
        <v>4000</v>
      </c>
      <c r="J212" s="13">
        <f t="shared" si="167"/>
        <v>48000</v>
      </c>
      <c r="K212" s="14">
        <v>2880000</v>
      </c>
      <c r="L212" s="14">
        <f t="shared" si="168"/>
        <v>40714285714.285713</v>
      </c>
      <c r="M212" s="218">
        <f t="shared" si="169"/>
        <v>10000</v>
      </c>
      <c r="N212" s="218">
        <f t="shared" si="169"/>
        <v>120000</v>
      </c>
      <c r="O212" s="230">
        <v>7200000</v>
      </c>
      <c r="P212" s="17">
        <f t="shared" si="170"/>
        <v>101785714285.71428</v>
      </c>
      <c r="Q212" s="237">
        <v>0.2</v>
      </c>
      <c r="R212" s="8">
        <f t="shared" si="171"/>
        <v>1440000</v>
      </c>
      <c r="S212" s="212">
        <f t="shared" si="172"/>
        <v>8640000</v>
      </c>
      <c r="T212" s="212">
        <f t="shared" si="173"/>
        <v>122142857142.85713</v>
      </c>
      <c r="U212" s="215">
        <v>360000</v>
      </c>
      <c r="V212" s="215">
        <f t="shared" si="174"/>
        <v>5089285714.2857141</v>
      </c>
      <c r="W212" s="215">
        <f t="shared" si="206"/>
        <v>72000</v>
      </c>
      <c r="X212" s="215">
        <f t="shared" si="175"/>
        <v>1017857142.8571428</v>
      </c>
      <c r="Y212" s="221">
        <v>504000.00000000006</v>
      </c>
      <c r="Z212" s="221">
        <f t="shared" si="176"/>
        <v>7125000000.000001</v>
      </c>
      <c r="AA212" s="221">
        <f t="shared" si="207"/>
        <v>100800.00000000001</v>
      </c>
      <c r="AB212" s="221">
        <f t="shared" si="177"/>
        <v>1425000000.0000002</v>
      </c>
      <c r="AC212" s="215">
        <v>504000.00000000006</v>
      </c>
      <c r="AD212" s="215">
        <f t="shared" si="178"/>
        <v>7125000000.000001</v>
      </c>
      <c r="AE212" s="215">
        <f t="shared" si="208"/>
        <v>100800.00000000001</v>
      </c>
      <c r="AF212" s="215">
        <f t="shared" si="179"/>
        <v>1425000000.0000002</v>
      </c>
      <c r="AG212" s="215">
        <f t="shared" si="209"/>
        <v>1368000</v>
      </c>
      <c r="AH212" s="215">
        <f t="shared" si="202"/>
        <v>19339285714.285717</v>
      </c>
      <c r="AI212" s="215">
        <f t="shared" si="202"/>
        <v>273600</v>
      </c>
      <c r="AJ212" s="215">
        <f t="shared" si="202"/>
        <v>3867857142.8571434</v>
      </c>
      <c r="AK212" s="214">
        <v>504000.00000000006</v>
      </c>
      <c r="AL212" s="215">
        <f t="shared" si="181"/>
        <v>7125000000.000001</v>
      </c>
      <c r="AM212" s="215">
        <f t="shared" si="210"/>
        <v>100800.00000000001</v>
      </c>
      <c r="AN212" s="215">
        <f t="shared" si="182"/>
        <v>1425000000.0000002</v>
      </c>
      <c r="AO212" s="215">
        <v>576000</v>
      </c>
      <c r="AP212" s="215">
        <f t="shared" si="183"/>
        <v>8142857142.8571424</v>
      </c>
      <c r="AQ212" s="215">
        <f t="shared" si="211"/>
        <v>115200</v>
      </c>
      <c r="AR212" s="215">
        <f t="shared" si="184"/>
        <v>1628571428.5714285</v>
      </c>
      <c r="AS212" s="215">
        <v>432000</v>
      </c>
      <c r="AT212" s="215">
        <f t="shared" si="185"/>
        <v>6107142857.1428566</v>
      </c>
      <c r="AU212" s="215">
        <f t="shared" si="212"/>
        <v>86400</v>
      </c>
      <c r="AV212" s="215">
        <f t="shared" si="186"/>
        <v>1221428571.4285715</v>
      </c>
      <c r="AW212" s="215">
        <f t="shared" si="213"/>
        <v>1512000</v>
      </c>
      <c r="AX212" s="215">
        <f t="shared" si="213"/>
        <v>21375000000</v>
      </c>
      <c r="AY212" s="215">
        <f t="shared" si="213"/>
        <v>302400</v>
      </c>
      <c r="AZ212" s="215">
        <f t="shared" si="213"/>
        <v>4275000000</v>
      </c>
      <c r="BA212" s="215">
        <v>792000</v>
      </c>
      <c r="BB212" s="215">
        <f t="shared" si="188"/>
        <v>11196428571.428572</v>
      </c>
      <c r="BC212" s="215">
        <f t="shared" si="214"/>
        <v>158400</v>
      </c>
      <c r="BD212" s="215">
        <f t="shared" si="189"/>
        <v>2239285714.2857141</v>
      </c>
      <c r="BE212" s="214">
        <v>792000</v>
      </c>
      <c r="BF212" s="215">
        <f t="shared" si="190"/>
        <v>11196428571.428572</v>
      </c>
      <c r="BG212" s="215">
        <f t="shared" si="215"/>
        <v>158400</v>
      </c>
      <c r="BH212" s="215">
        <f t="shared" si="191"/>
        <v>2239285714.2857141</v>
      </c>
      <c r="BI212" s="215">
        <v>720000</v>
      </c>
      <c r="BJ212" s="215">
        <f t="shared" si="192"/>
        <v>10178571428.571428</v>
      </c>
      <c r="BK212" s="215">
        <f t="shared" si="216"/>
        <v>144000</v>
      </c>
      <c r="BL212" s="215">
        <f t="shared" si="193"/>
        <v>2035714285.7142856</v>
      </c>
      <c r="BM212" s="215">
        <f t="shared" si="217"/>
        <v>2304000</v>
      </c>
      <c r="BN212" s="215">
        <f t="shared" si="217"/>
        <v>32571428571.428574</v>
      </c>
      <c r="BO212" s="215">
        <f t="shared" si="218"/>
        <v>2239588114.2857141</v>
      </c>
      <c r="BP212" s="215">
        <f t="shared" si="219"/>
        <v>6514285714.2857141</v>
      </c>
      <c r="BQ212" s="215">
        <v>792000</v>
      </c>
      <c r="BR212" s="215">
        <f t="shared" si="194"/>
        <v>11196428571.428572</v>
      </c>
      <c r="BS212" s="215">
        <f t="shared" si="220"/>
        <v>158400</v>
      </c>
      <c r="BT212" s="215">
        <f t="shared" si="195"/>
        <v>2239285714.2857141</v>
      </c>
      <c r="BU212" s="215">
        <v>720000</v>
      </c>
      <c r="BV212" s="215">
        <f t="shared" si="196"/>
        <v>10178571428.571428</v>
      </c>
      <c r="BW212" s="215">
        <f t="shared" si="221"/>
        <v>144000</v>
      </c>
      <c r="BX212" s="215">
        <f t="shared" si="197"/>
        <v>2035714285.7142856</v>
      </c>
      <c r="BY212" s="215">
        <v>504000.00000000006</v>
      </c>
      <c r="BZ212" s="215">
        <f t="shared" si="198"/>
        <v>7125000000.000001</v>
      </c>
      <c r="CA212" s="215">
        <f t="shared" si="222"/>
        <v>100800.00000000001</v>
      </c>
      <c r="CB212" s="215">
        <f t="shared" si="199"/>
        <v>1425000000.0000002</v>
      </c>
      <c r="CC212" s="215">
        <f t="shared" si="203"/>
        <v>2016000</v>
      </c>
      <c r="CD212" s="215">
        <f t="shared" si="203"/>
        <v>28500000000</v>
      </c>
      <c r="CE212" s="219">
        <f t="shared" si="203"/>
        <v>403200</v>
      </c>
      <c r="CF212" s="219">
        <f t="shared" si="200"/>
        <v>5700000000</v>
      </c>
      <c r="CG212" s="241">
        <f t="shared" si="204"/>
        <v>1440000</v>
      </c>
      <c r="CH212" s="241">
        <f t="shared" si="204"/>
        <v>20357142857.142857</v>
      </c>
      <c r="CI212" s="241">
        <f t="shared" si="205"/>
        <v>0</v>
      </c>
      <c r="CJ212" s="241"/>
      <c r="CK212" s="241"/>
      <c r="CL212" s="241"/>
      <c r="CM212" s="241"/>
      <c r="CN212" s="8"/>
      <c r="CO212" s="9"/>
      <c r="CP212" s="9"/>
      <c r="CQ212" s="9"/>
      <c r="CR212" s="10"/>
      <c r="CS212" s="7"/>
      <c r="CT212" s="7"/>
      <c r="CU212" s="7"/>
      <c r="CV212" s="10"/>
      <c r="CW212" s="11"/>
      <c r="CX212" s="11"/>
      <c r="CY212" s="11"/>
      <c r="CZ212" s="11"/>
      <c r="DA212" s="10"/>
      <c r="DB212" s="10"/>
      <c r="DC212" s="10"/>
      <c r="DD212" s="12"/>
      <c r="DE212" s="13"/>
      <c r="DF212" s="14"/>
      <c r="DG212" s="14"/>
      <c r="DH212" s="15"/>
      <c r="DI212" s="15"/>
      <c r="DJ212" s="16"/>
      <c r="DK212" s="16"/>
      <c r="DL212" s="230"/>
      <c r="DM212" s="17"/>
      <c r="DN212" s="42"/>
      <c r="DO212" s="84"/>
      <c r="DP212" s="237"/>
      <c r="DQ212" s="8"/>
      <c r="DR212" s="212"/>
      <c r="DS212" s="212"/>
      <c r="DT212" s="215"/>
      <c r="DU212" s="215"/>
      <c r="DV212" s="215"/>
      <c r="DW212" s="215"/>
      <c r="DX212" s="221"/>
      <c r="DY212" s="221"/>
      <c r="DZ212" s="221"/>
      <c r="EA212" s="221"/>
      <c r="EB212" s="215"/>
      <c r="EC212" s="215"/>
      <c r="ED212" s="215"/>
      <c r="EE212" s="215"/>
      <c r="EF212" s="214"/>
      <c r="EG212" s="214"/>
      <c r="EH212" s="214"/>
      <c r="EI212" s="214"/>
      <c r="EJ212" s="214"/>
      <c r="EK212" s="214"/>
      <c r="EL212" s="215"/>
      <c r="EM212" s="215"/>
      <c r="EN212" s="215"/>
      <c r="EO212" s="215"/>
      <c r="EP212" s="215"/>
      <c r="EQ212" s="215"/>
      <c r="ER212" s="215"/>
      <c r="ES212" s="215"/>
      <c r="ET212" s="215"/>
      <c r="EU212" s="215"/>
      <c r="EV212" s="214"/>
      <c r="EW212" s="214"/>
      <c r="EX212" s="215"/>
      <c r="EY212" s="215"/>
      <c r="EZ212" s="215"/>
      <c r="FA212" s="215"/>
      <c r="FB212" s="215"/>
      <c r="FC212" s="215"/>
      <c r="FD212" s="214"/>
      <c r="FE212" s="214"/>
      <c r="FF212" s="215"/>
      <c r="FG212" s="215"/>
      <c r="FH212" s="215"/>
      <c r="FI212" s="215"/>
      <c r="FJ212" s="215"/>
      <c r="FK212" s="215"/>
      <c r="FL212" s="214"/>
      <c r="FM212" s="214"/>
      <c r="FN212" s="215"/>
      <c r="FO212" s="215"/>
      <c r="FP212" s="215"/>
      <c r="FQ212" s="215"/>
      <c r="FR212" s="215"/>
      <c r="FS212" s="215"/>
      <c r="FT212" s="215"/>
      <c r="FU212" s="215"/>
      <c r="FV212" s="215"/>
      <c r="FW212" s="215"/>
      <c r="FX212" s="215"/>
      <c r="FY212" s="215"/>
      <c r="FZ212" s="215"/>
      <c r="GA212" s="215"/>
      <c r="GB212" s="215"/>
      <c r="GC212" s="215"/>
      <c r="GD212" s="179"/>
      <c r="GE212" s="179"/>
      <c r="GF212" s="179"/>
      <c r="GG212" s="179"/>
      <c r="GH212" s="179"/>
      <c r="GI212" s="203"/>
      <c r="GJ212" s="203"/>
      <c r="GK212" s="20"/>
      <c r="GL212" s="20"/>
      <c r="GM212" s="5"/>
      <c r="GN212" s="6"/>
      <c r="GO212" s="6"/>
      <c r="GP212" s="6"/>
      <c r="GQ212" s="7"/>
      <c r="GR212" s="8"/>
      <c r="GS212" s="9"/>
      <c r="GT212" s="9"/>
      <c r="GU212" s="9"/>
      <c r="GV212" s="10"/>
      <c r="GW212" s="7"/>
      <c r="GX212" s="7"/>
      <c r="GY212" s="7"/>
      <c r="GZ212" s="10"/>
      <c r="HA212" s="11"/>
      <c r="HB212" s="11"/>
      <c r="HC212" s="11"/>
      <c r="HD212" s="11"/>
      <c r="HE212" s="10"/>
      <c r="HF212" s="10"/>
      <c r="HG212" s="10"/>
      <c r="HH212" s="12"/>
      <c r="HI212" s="13"/>
      <c r="HJ212" s="14"/>
      <c r="HK212" s="14"/>
      <c r="HL212" s="15"/>
      <c r="HM212" s="15"/>
      <c r="HN212" s="16"/>
      <c r="HO212" s="16"/>
      <c r="HP212" s="230"/>
      <c r="HQ212" s="17"/>
      <c r="HR212" s="42"/>
      <c r="HS212" s="84"/>
      <c r="HT212" s="237"/>
      <c r="HU212" s="8"/>
      <c r="HV212" s="212"/>
      <c r="HW212" s="212"/>
      <c r="HX212" s="215"/>
      <c r="HY212" s="215"/>
      <c r="HZ212" s="215"/>
      <c r="IA212" s="215"/>
      <c r="IB212" s="221"/>
      <c r="IC212" s="221"/>
      <c r="ID212" s="221"/>
      <c r="IE212" s="221"/>
      <c r="IF212" s="215"/>
      <c r="IG212" s="215"/>
      <c r="IH212" s="215"/>
      <c r="II212" s="215"/>
      <c r="IJ212" s="214"/>
      <c r="IK212" s="214"/>
      <c r="IL212" s="214"/>
      <c r="IM212" s="214"/>
      <c r="IN212" s="214"/>
      <c r="IO212" s="214"/>
      <c r="IP212" s="215"/>
      <c r="IQ212" s="215"/>
      <c r="IR212" s="215"/>
      <c r="IS212" s="215"/>
      <c r="IT212" s="215"/>
      <c r="IU212" s="215"/>
      <c r="IV212" s="215"/>
      <c r="IW212" s="215"/>
      <c r="IX212" s="215"/>
      <c r="IY212" s="215"/>
      <c r="IZ212" s="214"/>
      <c r="JA212" s="214"/>
      <c r="JB212" s="215"/>
      <c r="JC212" s="215"/>
      <c r="JD212" s="215"/>
      <c r="JE212" s="215"/>
      <c r="JF212" s="215"/>
      <c r="JG212" s="215"/>
      <c r="JH212" s="214"/>
      <c r="JI212" s="214"/>
      <c r="JJ212" s="215"/>
      <c r="JK212" s="215"/>
      <c r="JL212" s="215"/>
      <c r="JM212" s="215"/>
      <c r="JN212" s="215"/>
      <c r="JO212" s="215"/>
      <c r="JP212" s="214"/>
      <c r="JQ212" s="214"/>
      <c r="JR212" s="215"/>
      <c r="JS212" s="215"/>
      <c r="JT212" s="215"/>
      <c r="JU212" s="215"/>
      <c r="JV212" s="215"/>
      <c r="JW212" s="215"/>
      <c r="JX212" s="215"/>
      <c r="JY212" s="215"/>
      <c r="JZ212" s="215"/>
      <c r="KA212" s="215"/>
      <c r="KB212" s="215"/>
      <c r="KC212" s="215"/>
      <c r="KD212" s="215"/>
      <c r="KE212" s="215"/>
      <c r="KF212" s="215"/>
      <c r="KG212" s="215"/>
      <c r="KH212" s="179"/>
      <c r="KI212" s="179"/>
      <c r="KJ212" s="179"/>
      <c r="KK212" s="179"/>
      <c r="KL212" s="179"/>
      <c r="KM212" s="203"/>
      <c r="KN212" s="203"/>
      <c r="KO212" s="20"/>
      <c r="KP212" s="20"/>
      <c r="KQ212" s="5"/>
      <c r="KR212" s="6"/>
      <c r="KS212" s="6"/>
      <c r="KT212" s="6"/>
      <c r="KU212" s="7"/>
      <c r="KV212" s="8"/>
      <c r="KW212" s="9"/>
      <c r="KX212" s="9"/>
      <c r="KY212" s="9"/>
      <c r="KZ212" s="10"/>
      <c r="LA212" s="7"/>
      <c r="LB212" s="7"/>
      <c r="LC212" s="7"/>
      <c r="LD212" s="10"/>
      <c r="LE212" s="11"/>
      <c r="LF212" s="11"/>
      <c r="LG212" s="11"/>
      <c r="LH212" s="11"/>
      <c r="LI212" s="10"/>
      <c r="LJ212" s="10"/>
      <c r="LK212" s="10"/>
      <c r="LL212" s="12"/>
      <c r="LM212" s="13"/>
      <c r="LN212" s="14"/>
      <c r="LO212" s="14"/>
      <c r="LP212" s="15"/>
      <c r="LQ212" s="15"/>
      <c r="LR212" s="16"/>
      <c r="LS212" s="16"/>
      <c r="LT212" s="230"/>
      <c r="LU212" s="17"/>
      <c r="LV212" s="42"/>
      <c r="LW212" s="84"/>
      <c r="LX212" s="237"/>
      <c r="LY212" s="8"/>
      <c r="LZ212" s="212"/>
      <c r="MA212" s="212"/>
      <c r="MB212" s="215"/>
      <c r="MC212" s="215"/>
      <c r="MD212" s="215"/>
      <c r="ME212" s="215"/>
      <c r="MF212" s="221"/>
      <c r="MG212" s="221"/>
      <c r="MH212" s="221"/>
      <c r="MI212" s="221"/>
      <c r="MJ212" s="215"/>
      <c r="MK212" s="215"/>
      <c r="ML212" s="215"/>
      <c r="MM212" s="215"/>
      <c r="MN212" s="214"/>
      <c r="MO212" s="214"/>
      <c r="MP212" s="214"/>
      <c r="MQ212" s="214"/>
      <c r="MR212" s="214"/>
      <c r="MS212" s="214"/>
      <c r="MT212" s="215"/>
      <c r="MU212" s="215"/>
      <c r="MV212" s="215"/>
      <c r="MW212" s="215"/>
      <c r="MX212" s="215"/>
      <c r="MY212" s="215"/>
      <c r="MZ212" s="215"/>
      <c r="NA212" s="215"/>
      <c r="NB212" s="215"/>
      <c r="NC212" s="215"/>
      <c r="ND212" s="214"/>
      <c r="NE212" s="214"/>
      <c r="NF212" s="215"/>
      <c r="NG212" s="215"/>
      <c r="NH212" s="215"/>
      <c r="NI212" s="215"/>
      <c r="NJ212" s="215"/>
      <c r="NK212" s="215"/>
      <c r="NL212" s="214"/>
      <c r="NM212" s="214"/>
      <c r="NN212" s="215"/>
      <c r="NO212" s="215"/>
      <c r="NP212" s="215"/>
      <c r="NQ212" s="215"/>
      <c r="NR212" s="215"/>
      <c r="NS212" s="215"/>
      <c r="NT212" s="214"/>
      <c r="NU212" s="214"/>
      <c r="NV212" s="215"/>
      <c r="NW212" s="215"/>
      <c r="NX212" s="215"/>
      <c r="NY212" s="215"/>
      <c r="NZ212" s="215"/>
      <c r="OA212" s="215"/>
      <c r="OB212" s="215"/>
      <c r="OC212" s="215"/>
      <c r="OD212" s="215"/>
      <c r="OE212" s="215"/>
      <c r="OF212" s="215"/>
      <c r="OG212" s="215"/>
      <c r="OH212" s="215"/>
      <c r="OI212" s="215"/>
      <c r="OJ212" s="215"/>
      <c r="OK212" s="215"/>
      <c r="OL212" s="179"/>
      <c r="OM212" s="179"/>
      <c r="ON212" s="179"/>
      <c r="OO212" s="179"/>
      <c r="OP212" s="179"/>
      <c r="OQ212" s="203"/>
      <c r="OR212" s="203"/>
      <c r="OS212" s="20"/>
      <c r="OT212" s="20"/>
      <c r="OU212" s="5"/>
      <c r="OV212" s="6"/>
      <c r="OW212" s="6"/>
      <c r="OX212" s="6"/>
      <c r="OY212" s="7"/>
      <c r="OZ212" s="8"/>
      <c r="PA212" s="9"/>
      <c r="PB212" s="9"/>
      <c r="PC212" s="9"/>
      <c r="PD212" s="10"/>
      <c r="PE212" s="7"/>
      <c r="PF212" s="7"/>
      <c r="PG212" s="7"/>
      <c r="PH212" s="10"/>
      <c r="PI212" s="11"/>
      <c r="PJ212" s="11"/>
      <c r="PK212" s="11"/>
      <c r="PL212" s="11"/>
      <c r="PM212" s="10"/>
      <c r="PN212" s="10"/>
      <c r="PO212" s="10"/>
      <c r="PP212" s="12"/>
      <c r="PQ212" s="13"/>
      <c r="PR212" s="14"/>
      <c r="PS212" s="14"/>
      <c r="PT212" s="15"/>
      <c r="PU212" s="15"/>
      <c r="PV212" s="16"/>
      <c r="PW212" s="16"/>
      <c r="PX212" s="230"/>
      <c r="PY212" s="17"/>
      <c r="PZ212" s="42"/>
      <c r="QA212" s="84"/>
      <c r="QB212" s="237"/>
      <c r="QC212" s="8"/>
      <c r="QD212" s="212"/>
      <c r="QE212" s="212"/>
      <c r="QF212" s="215"/>
      <c r="QG212" s="215"/>
      <c r="QH212" s="215"/>
      <c r="QI212" s="215"/>
      <c r="QJ212" s="221"/>
      <c r="QK212" s="221"/>
      <c r="QL212" s="221"/>
      <c r="QM212" s="221"/>
      <c r="QN212" s="215"/>
      <c r="QO212" s="215"/>
      <c r="QP212" s="215"/>
      <c r="QQ212" s="215"/>
      <c r="QR212" s="214"/>
      <c r="QS212" s="214"/>
      <c r="QT212" s="214"/>
      <c r="QU212" s="214"/>
      <c r="QV212" s="214"/>
      <c r="QW212" s="214"/>
      <c r="QX212" s="215"/>
      <c r="QY212" s="215"/>
      <c r="QZ212" s="215"/>
      <c r="RA212" s="215"/>
      <c r="RB212" s="215"/>
      <c r="RC212" s="215"/>
      <c r="RD212" s="215"/>
      <c r="RE212" s="215"/>
      <c r="RF212" s="215"/>
      <c r="RG212" s="215"/>
      <c r="RH212" s="214"/>
      <c r="RI212" s="214"/>
      <c r="RJ212" s="215"/>
      <c r="RK212" s="215"/>
      <c r="RL212" s="215"/>
      <c r="RM212" s="215"/>
      <c r="RN212" s="215"/>
      <c r="RO212" s="215"/>
      <c r="RP212" s="214"/>
      <c r="RQ212" s="214"/>
      <c r="RR212" s="215"/>
      <c r="RS212" s="215"/>
      <c r="RT212" s="215"/>
      <c r="RU212" s="215"/>
      <c r="RV212" s="215"/>
      <c r="RW212" s="215"/>
      <c r="RX212" s="214"/>
      <c r="RY212" s="214"/>
      <c r="RZ212" s="215"/>
      <c r="SA212" s="215"/>
      <c r="SB212" s="215"/>
      <c r="SC212" s="215"/>
      <c r="SD212" s="215"/>
      <c r="SE212" s="215"/>
      <c r="SF212" s="215"/>
      <c r="SG212" s="215"/>
      <c r="SH212" s="215"/>
      <c r="SI212" s="215"/>
      <c r="SJ212" s="215"/>
      <c r="SK212" s="215"/>
      <c r="SL212" s="215"/>
      <c r="SM212" s="215"/>
      <c r="SN212" s="215"/>
      <c r="SO212" s="215"/>
      <c r="SP212" s="179"/>
      <c r="SQ212" s="179"/>
      <c r="SR212" s="179"/>
      <c r="SS212" s="179"/>
      <c r="ST212" s="179"/>
      <c r="SU212" s="203"/>
      <c r="SV212" s="203"/>
      <c r="SW212" s="20"/>
      <c r="SX212" s="20"/>
      <c r="SY212" s="5"/>
      <c r="SZ212" s="6"/>
      <c r="TA212" s="6"/>
      <c r="TB212" s="6"/>
      <c r="TC212" s="7"/>
      <c r="TD212" s="8"/>
      <c r="TE212" s="9"/>
      <c r="TF212" s="9"/>
      <c r="TG212" s="9"/>
      <c r="TH212" s="10"/>
      <c r="TI212" s="7"/>
      <c r="TJ212" s="7"/>
      <c r="TK212" s="7"/>
      <c r="TL212" s="10"/>
      <c r="TM212" s="11"/>
      <c r="TN212" s="11"/>
      <c r="TO212" s="11"/>
      <c r="TP212" s="11"/>
      <c r="TQ212" s="10"/>
      <c r="TR212" s="10"/>
      <c r="TS212" s="10"/>
      <c r="TT212" s="12"/>
      <c r="TU212" s="13"/>
      <c r="TV212" s="14"/>
      <c r="TW212" s="14"/>
      <c r="TX212" s="15"/>
      <c r="TY212" s="15"/>
      <c r="TZ212" s="16"/>
      <c r="UA212" s="16"/>
      <c r="UB212" s="230"/>
      <c r="UC212" s="17"/>
      <c r="UD212" s="42"/>
      <c r="UE212" s="84"/>
      <c r="UF212" s="237"/>
      <c r="UG212" s="8"/>
      <c r="UH212" s="212"/>
      <c r="UI212" s="212"/>
      <c r="UJ212" s="215"/>
      <c r="UK212" s="215"/>
      <c r="UL212" s="215"/>
      <c r="UM212" s="215"/>
      <c r="UN212" s="221"/>
      <c r="UO212" s="221"/>
      <c r="UP212" s="221"/>
      <c r="UQ212" s="221"/>
      <c r="UR212" s="215"/>
      <c r="US212" s="215"/>
      <c r="UT212" s="215"/>
      <c r="UU212" s="215"/>
      <c r="UV212" s="214"/>
      <c r="UW212" s="214"/>
      <c r="UX212" s="214"/>
      <c r="UY212" s="214"/>
      <c r="UZ212" s="214"/>
      <c r="VA212" s="214"/>
      <c r="VB212" s="215"/>
      <c r="VC212" s="215"/>
      <c r="VD212" s="215"/>
      <c r="VE212" s="215"/>
      <c r="VF212" s="215"/>
      <c r="VG212" s="215"/>
      <c r="VH212" s="215"/>
      <c r="VI212" s="215"/>
      <c r="VJ212" s="215"/>
      <c r="VK212" s="215"/>
      <c r="VL212" s="214"/>
      <c r="VM212" s="214"/>
      <c r="VN212" s="215"/>
      <c r="VO212" s="215"/>
      <c r="VP212" s="215"/>
      <c r="VQ212" s="215"/>
      <c r="VR212" s="215"/>
      <c r="VS212" s="215"/>
      <c r="VT212" s="214"/>
      <c r="VU212" s="214"/>
      <c r="VV212" s="215"/>
      <c r="VW212" s="215"/>
      <c r="VX212" s="215"/>
      <c r="VY212" s="215"/>
      <c r="VZ212" s="215"/>
      <c r="WA212" s="215"/>
      <c r="WB212" s="214"/>
      <c r="WC212" s="214"/>
      <c r="WD212" s="215"/>
      <c r="WE212" s="215"/>
      <c r="WF212" s="215"/>
      <c r="WG212" s="215"/>
      <c r="WH212" s="215"/>
      <c r="WI212" s="215"/>
      <c r="WJ212" s="215"/>
      <c r="WK212" s="215"/>
      <c r="WL212" s="215"/>
      <c r="WM212" s="215"/>
      <c r="WN212" s="215"/>
      <c r="WO212" s="215"/>
      <c r="WP212" s="215"/>
      <c r="WQ212" s="215"/>
      <c r="WR212" s="215"/>
      <c r="WS212" s="215"/>
      <c r="WT212" s="179"/>
      <c r="WU212" s="179"/>
      <c r="WV212" s="179"/>
      <c r="WW212" s="179"/>
      <c r="WX212" s="179"/>
      <c r="WY212" s="203"/>
      <c r="WZ212" s="203"/>
      <c r="XA212" s="20"/>
      <c r="XB212" s="20"/>
      <c r="XC212" s="5"/>
      <c r="XD212" s="6"/>
      <c r="XE212" s="6"/>
      <c r="XF212" s="6"/>
      <c r="XG212" s="7"/>
      <c r="XH212" s="8"/>
      <c r="XI212" s="9"/>
      <c r="XJ212" s="9"/>
      <c r="XK212" s="9"/>
      <c r="XL212" s="10"/>
      <c r="XM212" s="7"/>
      <c r="XN212" s="7"/>
      <c r="XO212" s="7"/>
      <c r="XP212" s="10"/>
      <c r="XQ212" s="11"/>
      <c r="XR212" s="11"/>
      <c r="XS212" s="11"/>
      <c r="XT212" s="11"/>
      <c r="XU212" s="10"/>
      <c r="XV212" s="10"/>
      <c r="XW212" s="10"/>
      <c r="XX212" s="12"/>
      <c r="XY212" s="13"/>
      <c r="XZ212" s="14"/>
      <c r="YA212" s="14"/>
      <c r="YB212" s="15"/>
      <c r="YC212" s="15"/>
      <c r="YD212" s="16"/>
      <c r="YE212" s="16"/>
      <c r="YF212" s="230"/>
      <c r="YG212" s="17"/>
      <c r="YH212" s="42"/>
      <c r="YI212" s="84"/>
      <c r="YJ212" s="237"/>
      <c r="YK212" s="8"/>
      <c r="YL212" s="212"/>
      <c r="YM212" s="212"/>
      <c r="YN212" s="215"/>
      <c r="YO212" s="215"/>
      <c r="YP212" s="215"/>
      <c r="YQ212" s="215"/>
      <c r="YR212" s="221"/>
      <c r="YS212" s="221"/>
      <c r="YT212" s="221"/>
      <c r="YU212" s="221"/>
      <c r="YV212" s="215"/>
      <c r="YW212" s="215"/>
      <c r="YX212" s="215"/>
      <c r="YY212" s="215"/>
      <c r="YZ212" s="214"/>
      <c r="ZA212" s="214"/>
      <c r="ZB212" s="214"/>
      <c r="ZC212" s="214"/>
      <c r="ZD212" s="214"/>
      <c r="ZE212" s="214"/>
      <c r="ZF212" s="215"/>
      <c r="ZG212" s="215"/>
      <c r="ZH212" s="215"/>
      <c r="ZI212" s="215"/>
      <c r="ZJ212" s="215"/>
      <c r="ZK212" s="215"/>
      <c r="ZL212" s="215"/>
      <c r="ZM212" s="215"/>
      <c r="ZN212" s="215"/>
      <c r="ZO212" s="215"/>
      <c r="ZP212" s="214"/>
      <c r="ZQ212" s="214"/>
      <c r="ZR212" s="215"/>
      <c r="ZS212" s="215"/>
      <c r="ZT212" s="215"/>
      <c r="ZU212" s="215"/>
      <c r="ZV212" s="215"/>
      <c r="ZW212" s="215"/>
      <c r="ZX212" s="214"/>
      <c r="ZY212" s="214"/>
      <c r="ZZ212" s="215"/>
      <c r="AAA212" s="215"/>
      <c r="AAB212" s="215"/>
      <c r="AAC212" s="215"/>
      <c r="AAD212" s="215"/>
      <c r="AAE212" s="215"/>
      <c r="AAF212" s="214"/>
      <c r="AAG212" s="214"/>
      <c r="AAH212" s="215"/>
      <c r="AAI212" s="215"/>
      <c r="AAJ212" s="215"/>
      <c r="AAK212" s="215"/>
      <c r="AAL212" s="215"/>
      <c r="AAM212" s="215"/>
      <c r="AAN212" s="215"/>
      <c r="AAO212" s="215"/>
      <c r="AAP212" s="215"/>
      <c r="AAQ212" s="215"/>
      <c r="AAR212" s="215"/>
      <c r="AAS212" s="215"/>
      <c r="AAT212" s="215"/>
      <c r="AAU212" s="215"/>
      <c r="AAV212" s="215"/>
      <c r="AAW212" s="215"/>
      <c r="AAX212" s="179"/>
      <c r="AAY212" s="179"/>
      <c r="AAZ212" s="179"/>
      <c r="ABA212" s="179"/>
      <c r="ABB212" s="179"/>
      <c r="ABC212" s="203"/>
      <c r="ABD212" s="203"/>
      <c r="ABE212" s="20"/>
      <c r="ABF212" s="20"/>
      <c r="ABG212" s="5"/>
      <c r="ABH212" s="6"/>
      <c r="ABI212" s="6"/>
      <c r="ABJ212" s="6"/>
      <c r="ABK212" s="7"/>
      <c r="ABL212" s="8"/>
      <c r="ABM212" s="9"/>
      <c r="ABN212" s="9"/>
      <c r="ABO212" s="9"/>
      <c r="ABP212" s="10"/>
      <c r="ABQ212" s="7"/>
      <c r="ABR212" s="7"/>
      <c r="ABS212" s="7"/>
      <c r="ABT212" s="10"/>
      <c r="ABU212" s="11"/>
      <c r="ABV212" s="11"/>
      <c r="ABW212" s="11"/>
      <c r="ABX212" s="11"/>
      <c r="ABY212" s="10"/>
      <c r="ABZ212" s="10"/>
      <c r="ACA212" s="10"/>
      <c r="ACB212" s="12"/>
      <c r="ACC212" s="13"/>
      <c r="ACD212" s="14"/>
      <c r="ACE212" s="14"/>
      <c r="ACF212" s="15"/>
      <c r="ACG212" s="15"/>
      <c r="ACH212" s="16"/>
      <c r="ACI212" s="16"/>
      <c r="ACJ212" s="230"/>
      <c r="ACK212" s="17"/>
      <c r="ACL212" s="42"/>
      <c r="ACM212" s="84"/>
      <c r="ACN212" s="237"/>
      <c r="ACO212" s="8"/>
      <c r="ACP212" s="212"/>
      <c r="ACQ212" s="212"/>
      <c r="ACR212" s="215"/>
      <c r="ACS212" s="215"/>
      <c r="ACT212" s="215"/>
      <c r="ACU212" s="215"/>
      <c r="ACV212" s="221"/>
      <c r="ACW212" s="221"/>
      <c r="ACX212" s="221"/>
      <c r="ACY212" s="221"/>
      <c r="ACZ212" s="215"/>
      <c r="ADA212" s="215"/>
      <c r="ADB212" s="215"/>
      <c r="ADC212" s="215"/>
      <c r="ADD212" s="214"/>
      <c r="ADE212" s="214"/>
      <c r="ADF212" s="214"/>
      <c r="ADG212" s="214"/>
      <c r="ADH212" s="214"/>
      <c r="ADI212" s="214"/>
      <c r="ADJ212" s="215"/>
      <c r="ADK212" s="215"/>
      <c r="ADL212" s="215"/>
      <c r="ADM212" s="215"/>
      <c r="ADN212" s="215"/>
      <c r="ADO212" s="215"/>
      <c r="ADP212" s="215"/>
      <c r="ADQ212" s="215"/>
      <c r="ADR212" s="215"/>
      <c r="ADS212" s="215"/>
      <c r="ADT212" s="214"/>
      <c r="ADU212" s="214"/>
      <c r="ADV212" s="215"/>
      <c r="ADW212" s="215"/>
      <c r="ADX212" s="215"/>
      <c r="ADY212" s="215"/>
      <c r="ADZ212" s="215"/>
      <c r="AEA212" s="215"/>
      <c r="AEB212" s="214"/>
      <c r="AEC212" s="214"/>
      <c r="AED212" s="215"/>
      <c r="AEE212" s="215"/>
      <c r="AEF212" s="215"/>
      <c r="AEG212" s="215"/>
      <c r="AEH212" s="215"/>
      <c r="AEI212" s="215"/>
      <c r="AEJ212" s="214"/>
      <c r="AEK212" s="214"/>
      <c r="AEL212" s="215"/>
      <c r="AEM212" s="215"/>
      <c r="AEN212" s="215"/>
      <c r="AEO212" s="215"/>
      <c r="AEP212" s="215"/>
      <c r="AEQ212" s="215"/>
      <c r="AER212" s="215"/>
      <c r="AES212" s="215"/>
      <c r="AET212" s="215"/>
      <c r="AEU212" s="215"/>
      <c r="AEV212" s="215"/>
      <c r="AEW212" s="215"/>
      <c r="AEX212" s="215"/>
      <c r="AEY212" s="215"/>
      <c r="AEZ212" s="215"/>
      <c r="AFA212" s="215"/>
      <c r="AFB212" s="179"/>
      <c r="AFC212" s="179"/>
      <c r="AFD212" s="179"/>
      <c r="AFE212" s="179"/>
      <c r="AFF212" s="179"/>
      <c r="AFG212" s="203"/>
      <c r="AFH212" s="203"/>
      <c r="AFI212" s="20"/>
      <c r="AFJ212" s="20"/>
      <c r="AFK212" s="5"/>
      <c r="AFL212" s="6"/>
      <c r="AFM212" s="6"/>
      <c r="AFN212" s="6"/>
      <c r="AFO212" s="7"/>
      <c r="AFP212" s="8"/>
      <c r="AFQ212" s="9"/>
      <c r="AFR212" s="9"/>
      <c r="AFS212" s="9"/>
      <c r="AFT212" s="10"/>
      <c r="AFU212" s="7"/>
      <c r="AFV212" s="7"/>
      <c r="AFW212" s="7"/>
      <c r="AFX212" s="10"/>
      <c r="AFY212" s="11"/>
      <c r="AFZ212" s="11"/>
      <c r="AGA212" s="11"/>
      <c r="AGB212" s="11"/>
      <c r="AGC212" s="10"/>
      <c r="AGD212" s="10"/>
      <c r="AGE212" s="10"/>
      <c r="AGF212" s="12"/>
      <c r="AGG212" s="13"/>
      <c r="AGH212" s="14"/>
      <c r="AGI212" s="14"/>
      <c r="AGJ212" s="15"/>
      <c r="AGK212" s="15"/>
      <c r="AGL212" s="16"/>
      <c r="AGM212" s="16"/>
      <c r="AGN212" s="230"/>
      <c r="AGO212" s="17"/>
      <c r="AGP212" s="42"/>
      <c r="AGQ212" s="84"/>
      <c r="AGR212" s="237"/>
      <c r="AGS212" s="8"/>
      <c r="AGT212" s="212"/>
      <c r="AGU212" s="212"/>
      <c r="AGV212" s="215"/>
      <c r="AGW212" s="215"/>
      <c r="AGX212" s="215"/>
      <c r="AGY212" s="215"/>
      <c r="AGZ212" s="221"/>
      <c r="AHA212" s="221"/>
      <c r="AHB212" s="221"/>
      <c r="AHC212" s="221"/>
      <c r="AHD212" s="215"/>
      <c r="AHE212" s="215"/>
      <c r="AHF212" s="215"/>
      <c r="AHG212" s="215"/>
      <c r="AHH212" s="214"/>
      <c r="AHI212" s="214"/>
      <c r="AHJ212" s="214"/>
      <c r="AHK212" s="214"/>
      <c r="AHL212" s="214"/>
      <c r="AHM212" s="214"/>
      <c r="AHN212" s="215"/>
      <c r="AHO212" s="215"/>
      <c r="AHP212" s="215"/>
      <c r="AHQ212" s="215"/>
      <c r="AHR212" s="215"/>
      <c r="AHS212" s="215"/>
      <c r="AHT212" s="215"/>
      <c r="AHU212" s="215"/>
      <c r="AHV212" s="215"/>
      <c r="AHW212" s="215"/>
      <c r="AHX212" s="214"/>
      <c r="AHY212" s="214"/>
      <c r="AHZ212" s="215"/>
      <c r="AIA212" s="215"/>
      <c r="AIB212" s="215"/>
      <c r="AIC212" s="215"/>
      <c r="AID212" s="215"/>
      <c r="AIE212" s="215"/>
      <c r="AIF212" s="214"/>
      <c r="AIG212" s="214"/>
      <c r="AIH212" s="215"/>
      <c r="AII212" s="215"/>
      <c r="AIJ212" s="215"/>
      <c r="AIK212" s="215"/>
      <c r="AIL212" s="215"/>
      <c r="AIM212" s="215"/>
      <c r="AIN212" s="214"/>
      <c r="AIO212" s="214"/>
      <c r="AIP212" s="215"/>
      <c r="AIQ212" s="215"/>
      <c r="AIR212" s="215"/>
      <c r="AIS212" s="215"/>
      <c r="AIT212" s="215"/>
      <c r="AIU212" s="215"/>
      <c r="AIV212" s="215"/>
      <c r="AIW212" s="215"/>
      <c r="AIX212" s="215"/>
      <c r="AIY212" s="215"/>
      <c r="AIZ212" s="215"/>
      <c r="AJA212" s="215"/>
      <c r="AJB212" s="215"/>
      <c r="AJC212" s="215"/>
      <c r="AJD212" s="215"/>
      <c r="AJE212" s="215"/>
      <c r="AJF212" s="179"/>
      <c r="AJG212" s="179"/>
      <c r="AJH212" s="179"/>
      <c r="AJI212" s="179"/>
      <c r="AJJ212" s="179"/>
      <c r="AJK212" s="203"/>
      <c r="AJL212" s="203"/>
      <c r="AJM212" s="20"/>
      <c r="AJN212" s="20"/>
      <c r="AJO212" s="5"/>
      <c r="AJP212" s="6"/>
      <c r="AJQ212" s="6"/>
      <c r="AJR212" s="6"/>
      <c r="AJS212" s="7"/>
      <c r="AJT212" s="8"/>
      <c r="AJU212" s="9"/>
      <c r="AJV212" s="9"/>
      <c r="AJW212" s="9"/>
      <c r="AJX212" s="10"/>
      <c r="AJY212" s="7"/>
      <c r="AJZ212" s="7"/>
      <c r="AKA212" s="7"/>
      <c r="AKB212" s="10"/>
      <c r="AKC212" s="11"/>
      <c r="AKD212" s="11"/>
      <c r="AKE212" s="11"/>
      <c r="AKF212" s="11"/>
      <c r="AKG212" s="10"/>
      <c r="AKH212" s="10"/>
      <c r="AKI212" s="10"/>
      <c r="AKJ212" s="12"/>
      <c r="AKK212" s="13"/>
      <c r="AKL212" s="14"/>
      <c r="AKM212" s="14"/>
      <c r="AKN212" s="15"/>
      <c r="AKO212" s="15"/>
      <c r="AKP212" s="16"/>
      <c r="AKQ212" s="16"/>
      <c r="AKR212" s="230"/>
      <c r="AKS212" s="17"/>
      <c r="AKT212" s="42"/>
      <c r="AKU212" s="84"/>
      <c r="AKV212" s="237"/>
      <c r="AKW212" s="8"/>
      <c r="AKX212" s="212"/>
      <c r="AKY212" s="212"/>
      <c r="AKZ212" s="215"/>
      <c r="ALA212" s="215"/>
      <c r="ALB212" s="215"/>
      <c r="ALC212" s="215"/>
      <c r="ALD212" s="221"/>
      <c r="ALE212" s="221"/>
      <c r="ALF212" s="221"/>
      <c r="ALG212" s="221"/>
      <c r="ALH212" s="215"/>
      <c r="ALI212" s="215"/>
      <c r="ALJ212" s="215"/>
      <c r="ALK212" s="215"/>
      <c r="ALL212" s="214"/>
      <c r="ALM212" s="214"/>
      <c r="ALN212" s="214"/>
      <c r="ALO212" s="214"/>
      <c r="ALP212" s="214"/>
      <c r="ALQ212" s="214"/>
      <c r="ALR212" s="215"/>
      <c r="ALS212" s="215"/>
      <c r="ALT212" s="215"/>
      <c r="ALU212" s="215"/>
      <c r="ALV212" s="215"/>
      <c r="ALW212" s="215"/>
      <c r="ALX212" s="215"/>
      <c r="ALY212" s="215"/>
      <c r="ALZ212" s="215"/>
      <c r="AMA212" s="215"/>
      <c r="AMB212" s="214"/>
      <c r="AMC212" s="214"/>
      <c r="AMD212" s="215"/>
      <c r="AME212" s="215"/>
      <c r="AMF212" s="215"/>
      <c r="AMG212" s="215"/>
      <c r="AMH212" s="215"/>
      <c r="AMI212" s="215"/>
      <c r="AMJ212" s="214"/>
      <c r="AMK212" s="214"/>
      <c r="AML212" s="215"/>
      <c r="AMM212" s="215"/>
      <c r="AMN212" s="215"/>
      <c r="AMO212" s="215"/>
      <c r="AMP212" s="215"/>
      <c r="AMQ212" s="215"/>
      <c r="AMR212" s="214"/>
      <c r="AMS212" s="214"/>
      <c r="AMT212" s="215"/>
      <c r="AMU212" s="215"/>
      <c r="AMV212" s="215"/>
      <c r="AMW212" s="215"/>
      <c r="AMX212" s="215"/>
      <c r="AMY212" s="215"/>
      <c r="AMZ212" s="215"/>
      <c r="ANA212" s="215"/>
      <c r="ANB212" s="215"/>
      <c r="ANC212" s="215"/>
      <c r="AND212" s="215"/>
      <c r="ANE212" s="215"/>
      <c r="ANF212" s="215"/>
      <c r="ANG212" s="215"/>
      <c r="ANH212" s="215"/>
      <c r="ANI212" s="215"/>
      <c r="ANJ212" s="179"/>
      <c r="ANK212" s="179"/>
      <c r="ANL212" s="179"/>
      <c r="ANM212" s="179"/>
      <c r="ANN212" s="179"/>
      <c r="ANO212" s="203"/>
      <c r="ANP212" s="203"/>
      <c r="ANQ212" s="20"/>
      <c r="ANR212" s="20"/>
      <c r="ANS212" s="5"/>
      <c r="ANT212" s="6"/>
      <c r="ANU212" s="6"/>
      <c r="ANV212" s="6"/>
      <c r="ANW212" s="7"/>
      <c r="ANX212" s="8"/>
      <c r="ANY212" s="9"/>
      <c r="ANZ212" s="9"/>
      <c r="AOA212" s="9"/>
      <c r="AOB212" s="10"/>
      <c r="AOC212" s="7"/>
      <c r="AOD212" s="7"/>
      <c r="AOE212" s="7"/>
      <c r="AOF212" s="10"/>
      <c r="AOG212" s="11"/>
      <c r="AOH212" s="11"/>
      <c r="AOI212" s="11"/>
      <c r="AOJ212" s="11"/>
      <c r="AOK212" s="10"/>
      <c r="AOL212" s="10"/>
      <c r="AOM212" s="10"/>
      <c r="AON212" s="12"/>
      <c r="AOO212" s="13"/>
      <c r="AOP212" s="14"/>
      <c r="AOQ212" s="14"/>
      <c r="AOR212" s="15"/>
      <c r="AOS212" s="15"/>
      <c r="AOT212" s="16"/>
      <c r="AOU212" s="16"/>
      <c r="AOV212" s="230"/>
      <c r="AOW212" s="17"/>
      <c r="AOX212" s="42"/>
      <c r="AOY212" s="84"/>
      <c r="AOZ212" s="237"/>
      <c r="APA212" s="8"/>
      <c r="APB212" s="212"/>
      <c r="APC212" s="212"/>
      <c r="APD212" s="215"/>
      <c r="APE212" s="215"/>
      <c r="APF212" s="215"/>
      <c r="APG212" s="215"/>
      <c r="APH212" s="221"/>
      <c r="API212" s="221"/>
      <c r="APJ212" s="221"/>
      <c r="APK212" s="221"/>
      <c r="APL212" s="215"/>
      <c r="APM212" s="215"/>
      <c r="APN212" s="215"/>
      <c r="APO212" s="215"/>
      <c r="APP212" s="214"/>
      <c r="APQ212" s="214"/>
      <c r="APR212" s="214"/>
      <c r="APS212" s="214"/>
      <c r="APT212" s="214"/>
      <c r="APU212" s="214"/>
      <c r="APV212" s="215"/>
      <c r="APW212" s="215"/>
      <c r="APX212" s="215"/>
      <c r="APY212" s="215"/>
      <c r="APZ212" s="215"/>
      <c r="AQA212" s="215"/>
      <c r="AQB212" s="215"/>
      <c r="AQC212" s="215"/>
      <c r="AQD212" s="215"/>
      <c r="AQE212" s="215"/>
      <c r="AQF212" s="214"/>
      <c r="AQG212" s="214"/>
      <c r="AQH212" s="215"/>
      <c r="AQI212" s="215"/>
      <c r="AQJ212" s="215"/>
      <c r="AQK212" s="215"/>
      <c r="AQL212" s="215"/>
      <c r="AQM212" s="215"/>
      <c r="AQN212" s="214"/>
      <c r="AQO212" s="214"/>
      <c r="AQP212" s="215"/>
      <c r="AQQ212" s="215"/>
      <c r="AQR212" s="215"/>
      <c r="AQS212" s="215"/>
      <c r="AQT212" s="215"/>
      <c r="AQU212" s="215"/>
      <c r="AQV212" s="214"/>
      <c r="AQW212" s="214"/>
      <c r="AQX212" s="215"/>
      <c r="AQY212" s="215"/>
      <c r="AQZ212" s="215"/>
      <c r="ARA212" s="215"/>
      <c r="ARB212" s="215"/>
      <c r="ARC212" s="215"/>
      <c r="ARD212" s="215"/>
      <c r="ARE212" s="215"/>
      <c r="ARF212" s="215"/>
      <c r="ARG212" s="215"/>
      <c r="ARH212" s="215"/>
      <c r="ARI212" s="215"/>
      <c r="ARJ212" s="215"/>
      <c r="ARK212" s="215"/>
      <c r="ARL212" s="215"/>
      <c r="ARM212" s="215"/>
      <c r="ARN212" s="179"/>
      <c r="ARO212" s="179"/>
      <c r="ARP212" s="179"/>
      <c r="ARQ212" s="179"/>
      <c r="ARR212" s="179"/>
      <c r="ARS212" s="203"/>
      <c r="ART212" s="203"/>
      <c r="ARU212" s="20"/>
      <c r="ARV212" s="20"/>
      <c r="ARW212" s="5"/>
      <c r="ARX212" s="6"/>
      <c r="ARY212" s="6"/>
      <c r="ARZ212" s="6"/>
      <c r="ASA212" s="7"/>
      <c r="ASB212" s="8"/>
      <c r="ASC212" s="9"/>
      <c r="ASD212" s="9"/>
      <c r="ASE212" s="9"/>
      <c r="ASF212" s="10"/>
      <c r="ASG212" s="7"/>
      <c r="ASH212" s="7"/>
      <c r="ASI212" s="7"/>
      <c r="ASJ212" s="10"/>
      <c r="ASK212" s="11"/>
      <c r="ASL212" s="11"/>
      <c r="ASM212" s="11"/>
      <c r="ASN212" s="11"/>
      <c r="ASO212" s="10"/>
      <c r="ASP212" s="10"/>
      <c r="ASQ212" s="10"/>
      <c r="ASR212" s="12"/>
      <c r="ASS212" s="13"/>
      <c r="AST212" s="14"/>
      <c r="ASU212" s="14"/>
      <c r="ASV212" s="15"/>
      <c r="ASW212" s="15"/>
      <c r="ASX212" s="16"/>
      <c r="ASY212" s="16"/>
      <c r="ASZ212" s="230"/>
      <c r="ATA212" s="17"/>
      <c r="ATB212" s="42"/>
      <c r="ATC212" s="84"/>
      <c r="ATD212" s="237"/>
      <c r="ATE212" s="8"/>
      <c r="ATF212" s="212"/>
      <c r="ATG212" s="212"/>
      <c r="ATH212" s="215"/>
      <c r="ATI212" s="215"/>
      <c r="ATJ212" s="215"/>
      <c r="ATK212" s="215"/>
      <c r="ATL212" s="221"/>
      <c r="ATM212" s="221"/>
      <c r="ATN212" s="221"/>
      <c r="ATO212" s="221"/>
      <c r="ATP212" s="215"/>
      <c r="ATQ212" s="215"/>
      <c r="ATR212" s="215"/>
      <c r="ATS212" s="215"/>
      <c r="ATT212" s="214"/>
      <c r="ATU212" s="214"/>
      <c r="ATV212" s="214"/>
      <c r="ATW212" s="214"/>
      <c r="ATX212" s="214"/>
      <c r="ATY212" s="214"/>
      <c r="ATZ212" s="215"/>
      <c r="AUA212" s="215"/>
      <c r="AUB212" s="215"/>
      <c r="AUC212" s="215"/>
      <c r="AUD212" s="215"/>
      <c r="AUE212" s="215"/>
      <c r="AUF212" s="215"/>
      <c r="AUG212" s="215"/>
      <c r="AUH212" s="215"/>
      <c r="AUI212" s="215"/>
      <c r="AUJ212" s="214"/>
      <c r="AUK212" s="214"/>
      <c r="AUL212" s="215"/>
      <c r="AUM212" s="215"/>
      <c r="AUN212" s="215"/>
      <c r="AUO212" s="215"/>
      <c r="AUP212" s="215"/>
      <c r="AUQ212" s="215"/>
      <c r="AUR212" s="214"/>
      <c r="AUS212" s="214"/>
      <c r="AUT212" s="215"/>
      <c r="AUU212" s="215"/>
      <c r="AUV212" s="215"/>
      <c r="AUW212" s="215"/>
      <c r="AUX212" s="215"/>
      <c r="AUY212" s="215"/>
      <c r="AUZ212" s="214"/>
      <c r="AVA212" s="214"/>
      <c r="AVB212" s="215"/>
      <c r="AVC212" s="215"/>
      <c r="AVD212" s="215"/>
      <c r="AVE212" s="215"/>
      <c r="AVF212" s="215"/>
      <c r="AVG212" s="215"/>
      <c r="AVH212" s="215"/>
      <c r="AVI212" s="215"/>
      <c r="AVJ212" s="215"/>
      <c r="AVK212" s="215"/>
      <c r="AVL212" s="215"/>
      <c r="AVM212" s="215"/>
      <c r="AVN212" s="215"/>
      <c r="AVO212" s="215"/>
      <c r="AVP212" s="215"/>
      <c r="AVQ212" s="215"/>
      <c r="AVR212" s="179"/>
      <c r="AVS212" s="179"/>
      <c r="AVT212" s="179"/>
      <c r="AVU212" s="179"/>
      <c r="AVV212" s="179"/>
      <c r="AVW212" s="203"/>
      <c r="AVX212" s="203"/>
      <c r="AVY212" s="20"/>
      <c r="AVZ212" s="20"/>
      <c r="AWA212" s="5"/>
      <c r="AWB212" s="6"/>
      <c r="AWC212" s="6"/>
      <c r="AWD212" s="6"/>
      <c r="AWE212" s="7"/>
      <c r="AWF212" s="8"/>
      <c r="AWG212" s="9"/>
      <c r="AWH212" s="9"/>
      <c r="AWI212" s="9"/>
      <c r="AWJ212" s="10"/>
      <c r="AWK212" s="7"/>
      <c r="AWL212" s="7"/>
      <c r="AWM212" s="7"/>
      <c r="AWN212" s="10"/>
      <c r="AWO212" s="11"/>
      <c r="AWP212" s="11"/>
      <c r="AWQ212" s="11"/>
      <c r="AWR212" s="11"/>
      <c r="AWS212" s="10"/>
      <c r="AWT212" s="10"/>
      <c r="AWU212" s="10"/>
      <c r="AWV212" s="12"/>
      <c r="AWW212" s="13"/>
      <c r="AWX212" s="14"/>
      <c r="AWY212" s="14"/>
      <c r="AWZ212" s="15"/>
      <c r="AXA212" s="15"/>
      <c r="AXB212" s="16"/>
      <c r="AXC212" s="16"/>
      <c r="AXD212" s="230"/>
      <c r="AXE212" s="17"/>
      <c r="AXF212" s="42"/>
      <c r="AXG212" s="84"/>
      <c r="AXH212" s="237"/>
      <c r="AXI212" s="8"/>
      <c r="AXJ212" s="212"/>
      <c r="AXK212" s="212"/>
      <c r="AXL212" s="215"/>
      <c r="AXM212" s="215"/>
      <c r="AXN212" s="215"/>
      <c r="AXO212" s="215"/>
      <c r="AXP212" s="221"/>
      <c r="AXQ212" s="221"/>
      <c r="AXR212" s="221"/>
      <c r="AXS212" s="221"/>
      <c r="AXT212" s="215"/>
      <c r="AXU212" s="215"/>
      <c r="AXV212" s="215"/>
      <c r="AXW212" s="215"/>
      <c r="AXX212" s="214"/>
      <c r="AXY212" s="214"/>
      <c r="AXZ212" s="214"/>
      <c r="AYA212" s="214"/>
      <c r="AYB212" s="214"/>
      <c r="AYC212" s="214"/>
      <c r="AYD212" s="215"/>
      <c r="AYE212" s="215"/>
      <c r="AYF212" s="215"/>
      <c r="AYG212" s="215"/>
      <c r="AYH212" s="215"/>
      <c r="AYI212" s="215"/>
      <c r="AYJ212" s="215"/>
      <c r="AYK212" s="215"/>
      <c r="AYL212" s="215"/>
      <c r="AYM212" s="215"/>
      <c r="AYN212" s="214"/>
      <c r="AYO212" s="214"/>
      <c r="AYP212" s="215"/>
      <c r="AYQ212" s="215"/>
      <c r="AYR212" s="215"/>
      <c r="AYS212" s="215"/>
      <c r="AYT212" s="215"/>
      <c r="AYU212" s="215"/>
      <c r="AYV212" s="214"/>
      <c r="AYW212" s="214"/>
      <c r="AYX212" s="215"/>
      <c r="AYY212" s="215"/>
      <c r="AYZ212" s="215"/>
      <c r="AZA212" s="215"/>
      <c r="AZB212" s="215"/>
      <c r="AZC212" s="215"/>
      <c r="AZD212" s="214"/>
      <c r="AZE212" s="214"/>
      <c r="AZF212" s="215"/>
      <c r="AZG212" s="215"/>
      <c r="AZH212" s="215"/>
      <c r="AZI212" s="215"/>
      <c r="AZJ212" s="215"/>
      <c r="AZK212" s="215"/>
      <c r="AZL212" s="215"/>
      <c r="AZM212" s="215"/>
      <c r="AZN212" s="215"/>
      <c r="AZO212" s="215"/>
      <c r="AZP212" s="215"/>
      <c r="AZQ212" s="215"/>
      <c r="AZR212" s="215"/>
      <c r="AZS212" s="215"/>
      <c r="AZT212" s="215"/>
      <c r="AZU212" s="215"/>
      <c r="AZV212" s="179"/>
      <c r="AZW212" s="179"/>
      <c r="AZX212" s="179"/>
      <c r="AZY212" s="179"/>
      <c r="AZZ212" s="179"/>
      <c r="BAA212" s="203"/>
      <c r="BAB212" s="203"/>
      <c r="BAC212" s="20"/>
      <c r="BAD212" s="20"/>
      <c r="BAE212" s="5"/>
      <c r="BAF212" s="6"/>
      <c r="BAG212" s="6"/>
      <c r="BAH212" s="6"/>
      <c r="BAI212" s="7"/>
      <c r="BAJ212" s="8"/>
      <c r="BAK212" s="9"/>
      <c r="BAL212" s="9"/>
      <c r="BAM212" s="9"/>
      <c r="BAN212" s="10"/>
      <c r="BAO212" s="7"/>
      <c r="BAP212" s="7"/>
      <c r="BAQ212" s="7"/>
      <c r="BAR212" s="10"/>
      <c r="BAS212" s="11"/>
      <c r="BAT212" s="11"/>
      <c r="BAU212" s="11"/>
      <c r="BAV212" s="11"/>
      <c r="BAW212" s="10"/>
      <c r="BAX212" s="10"/>
      <c r="BAY212" s="10"/>
      <c r="BAZ212" s="12"/>
      <c r="BBA212" s="13"/>
      <c r="BBB212" s="14"/>
      <c r="BBC212" s="14"/>
      <c r="BBD212" s="15"/>
      <c r="BBE212" s="15"/>
      <c r="BBF212" s="16"/>
      <c r="BBG212" s="16"/>
      <c r="BBH212" s="230"/>
      <c r="BBI212" s="17"/>
      <c r="BBJ212" s="42"/>
      <c r="BBK212" s="84"/>
      <c r="BBL212" s="237"/>
      <c r="BBM212" s="8"/>
      <c r="BBN212" s="212"/>
      <c r="BBO212" s="212"/>
      <c r="BBP212" s="215"/>
      <c r="BBQ212" s="215"/>
      <c r="BBR212" s="215"/>
      <c r="BBS212" s="215"/>
      <c r="BBT212" s="221"/>
      <c r="BBU212" s="221"/>
      <c r="BBV212" s="221"/>
      <c r="BBW212" s="221"/>
      <c r="BBX212" s="215"/>
      <c r="BBY212" s="215"/>
      <c r="BBZ212" s="215"/>
      <c r="BCA212" s="215"/>
      <c r="BCB212" s="214"/>
      <c r="BCC212" s="214"/>
      <c r="BCD212" s="214"/>
      <c r="BCE212" s="214"/>
      <c r="BCF212" s="214"/>
      <c r="BCG212" s="214"/>
      <c r="BCH212" s="215"/>
      <c r="BCI212" s="215"/>
      <c r="BCJ212" s="215"/>
      <c r="BCK212" s="215"/>
      <c r="BCL212" s="215"/>
      <c r="BCM212" s="215"/>
      <c r="BCN212" s="215"/>
      <c r="BCO212" s="215"/>
      <c r="BCP212" s="215"/>
      <c r="BCQ212" s="215"/>
      <c r="BCR212" s="214"/>
      <c r="BCS212" s="214"/>
      <c r="BCT212" s="215"/>
      <c r="BCU212" s="215"/>
      <c r="BCV212" s="215"/>
      <c r="BCW212" s="215"/>
      <c r="BCX212" s="215"/>
      <c r="BCY212" s="215"/>
      <c r="BCZ212" s="214"/>
      <c r="BDA212" s="214"/>
      <c r="BDB212" s="215"/>
      <c r="BDC212" s="215"/>
      <c r="BDD212" s="215"/>
      <c r="BDE212" s="215"/>
      <c r="BDF212" s="215"/>
      <c r="BDG212" s="215"/>
      <c r="BDH212" s="214"/>
      <c r="BDI212" s="214"/>
      <c r="BDJ212" s="215"/>
      <c r="BDK212" s="215"/>
      <c r="BDL212" s="215"/>
      <c r="BDM212" s="215"/>
      <c r="BDN212" s="215"/>
      <c r="BDO212" s="215"/>
      <c r="BDP212" s="215"/>
      <c r="BDQ212" s="215"/>
      <c r="BDR212" s="215"/>
      <c r="BDS212" s="215"/>
      <c r="BDT212" s="215"/>
      <c r="BDU212" s="215"/>
      <c r="BDV212" s="215"/>
      <c r="BDW212" s="215"/>
      <c r="BDX212" s="215"/>
      <c r="BDY212" s="215"/>
      <c r="BDZ212" s="179"/>
      <c r="BEA212" s="179"/>
      <c r="BEB212" s="179"/>
      <c r="BEC212" s="179"/>
      <c r="BED212" s="179"/>
      <c r="BEE212" s="203"/>
      <c r="BEF212" s="203"/>
      <c r="BEG212" s="20"/>
      <c r="BEH212" s="20"/>
      <c r="BEI212" s="5"/>
      <c r="BEJ212" s="6"/>
      <c r="BEK212" s="6"/>
      <c r="BEL212" s="6"/>
      <c r="BEM212" s="7"/>
      <c r="BEN212" s="8"/>
      <c r="BEO212" s="9"/>
      <c r="BEP212" s="9"/>
      <c r="BEQ212" s="9"/>
      <c r="BER212" s="10"/>
      <c r="BES212" s="7"/>
      <c r="BET212" s="7"/>
      <c r="BEU212" s="7"/>
      <c r="BEV212" s="10"/>
      <c r="BEW212" s="11"/>
      <c r="BEX212" s="11"/>
      <c r="BEY212" s="11"/>
      <c r="BEZ212" s="11"/>
      <c r="BFA212" s="10"/>
      <c r="BFB212" s="10"/>
      <c r="BFC212" s="10"/>
      <c r="BFD212" s="12"/>
      <c r="BFE212" s="13"/>
      <c r="BFF212" s="14"/>
      <c r="BFG212" s="14"/>
      <c r="BFH212" s="15"/>
      <c r="BFI212" s="15"/>
      <c r="BFJ212" s="16"/>
      <c r="BFK212" s="16"/>
      <c r="BFL212" s="230"/>
      <c r="BFM212" s="17"/>
      <c r="BFN212" s="42"/>
      <c r="BFO212" s="84"/>
      <c r="BFP212" s="237"/>
      <c r="BFQ212" s="8"/>
      <c r="BFR212" s="212"/>
      <c r="BFS212" s="212"/>
      <c r="BFT212" s="215"/>
      <c r="BFU212" s="215"/>
      <c r="BFV212" s="215"/>
      <c r="BFW212" s="215"/>
      <c r="BFX212" s="221"/>
      <c r="BFY212" s="221"/>
      <c r="BFZ212" s="221"/>
      <c r="BGA212" s="221"/>
      <c r="BGB212" s="215"/>
      <c r="BGC212" s="215"/>
      <c r="BGD212" s="215"/>
      <c r="BGE212" s="215"/>
      <c r="BGF212" s="214"/>
      <c r="BGG212" s="214"/>
      <c r="BGH212" s="214"/>
      <c r="BGI212" s="214"/>
      <c r="BGJ212" s="214"/>
      <c r="BGK212" s="214"/>
      <c r="BGL212" s="215"/>
      <c r="BGM212" s="215"/>
      <c r="BGN212" s="215"/>
      <c r="BGO212" s="215"/>
      <c r="BGP212" s="215"/>
      <c r="BGQ212" s="215"/>
      <c r="BGR212" s="215"/>
      <c r="BGS212" s="215"/>
      <c r="BGT212" s="215"/>
      <c r="BGU212" s="215"/>
      <c r="BGV212" s="214"/>
      <c r="BGW212" s="214"/>
      <c r="BGX212" s="215"/>
      <c r="BGY212" s="215"/>
      <c r="BGZ212" s="215"/>
      <c r="BHA212" s="215"/>
      <c r="BHB212" s="215"/>
      <c r="BHC212" s="215"/>
      <c r="BHD212" s="214"/>
      <c r="BHE212" s="214"/>
      <c r="BHF212" s="215"/>
      <c r="BHG212" s="215"/>
      <c r="BHH212" s="215"/>
      <c r="BHI212" s="215"/>
      <c r="BHJ212" s="215"/>
      <c r="BHK212" s="215"/>
      <c r="BHL212" s="214"/>
      <c r="BHM212" s="214"/>
      <c r="BHN212" s="215"/>
      <c r="BHO212" s="215"/>
      <c r="BHP212" s="215"/>
      <c r="BHQ212" s="215"/>
      <c r="BHR212" s="215"/>
      <c r="BHS212" s="215"/>
      <c r="BHT212" s="215"/>
      <c r="BHU212" s="215"/>
      <c r="BHV212" s="215"/>
      <c r="BHW212" s="215"/>
      <c r="BHX212" s="215"/>
      <c r="BHY212" s="215"/>
      <c r="BHZ212" s="215"/>
      <c r="BIA212" s="215"/>
      <c r="BIB212" s="215"/>
      <c r="BIC212" s="215"/>
      <c r="BID212" s="179"/>
      <c r="BIE212" s="179"/>
      <c r="BIF212" s="179"/>
      <c r="BIG212" s="179"/>
      <c r="BIH212" s="179"/>
      <c r="BII212" s="203"/>
      <c r="BIJ212" s="203"/>
      <c r="BIK212" s="20"/>
      <c r="BIL212" s="20"/>
      <c r="BIM212" s="5"/>
      <c r="BIN212" s="6"/>
      <c r="BIO212" s="6"/>
      <c r="BIP212" s="6"/>
      <c r="BIQ212" s="7"/>
      <c r="BIR212" s="8"/>
      <c r="BIS212" s="9"/>
      <c r="BIT212" s="9"/>
      <c r="BIU212" s="9"/>
      <c r="BIV212" s="10"/>
      <c r="BIW212" s="7"/>
      <c r="BIX212" s="7"/>
      <c r="BIY212" s="7"/>
      <c r="BIZ212" s="10"/>
      <c r="BJA212" s="11"/>
      <c r="BJB212" s="11"/>
      <c r="BJC212" s="11"/>
      <c r="BJD212" s="11"/>
      <c r="BJE212" s="10"/>
      <c r="BJF212" s="10"/>
      <c r="BJG212" s="10"/>
      <c r="BJH212" s="12"/>
      <c r="BJI212" s="13"/>
      <c r="BJJ212" s="14"/>
      <c r="BJK212" s="14"/>
      <c r="BJL212" s="15"/>
      <c r="BJM212" s="15"/>
      <c r="BJN212" s="16"/>
      <c r="BJO212" s="16"/>
      <c r="BJP212" s="230"/>
      <c r="BJQ212" s="17"/>
      <c r="BJR212" s="42"/>
      <c r="BJS212" s="84"/>
      <c r="BJT212" s="237"/>
      <c r="BJU212" s="8"/>
      <c r="BJV212" s="212"/>
      <c r="BJW212" s="212"/>
      <c r="BJX212" s="215"/>
      <c r="BJY212" s="215"/>
      <c r="BJZ212" s="215"/>
      <c r="BKA212" s="215"/>
      <c r="BKB212" s="221"/>
      <c r="BKC212" s="221"/>
      <c r="BKD212" s="221"/>
      <c r="BKE212" s="221"/>
      <c r="BKF212" s="215"/>
      <c r="BKG212" s="215"/>
      <c r="BKH212" s="215"/>
      <c r="BKI212" s="215"/>
      <c r="BKJ212" s="214"/>
      <c r="BKK212" s="214"/>
      <c r="BKL212" s="214"/>
      <c r="BKM212" s="214"/>
      <c r="BKN212" s="214"/>
      <c r="BKO212" s="214"/>
      <c r="BKP212" s="215"/>
      <c r="BKQ212" s="215"/>
      <c r="BKR212" s="215"/>
      <c r="BKS212" s="215"/>
      <c r="BKT212" s="215"/>
      <c r="BKU212" s="215"/>
      <c r="BKV212" s="215"/>
      <c r="BKW212" s="215"/>
      <c r="BKX212" s="215"/>
      <c r="BKY212" s="215"/>
      <c r="BKZ212" s="214"/>
      <c r="BLA212" s="214"/>
      <c r="BLB212" s="215"/>
      <c r="BLC212" s="215"/>
      <c r="BLD212" s="215"/>
      <c r="BLE212" s="215"/>
      <c r="BLF212" s="215"/>
      <c r="BLG212" s="215"/>
      <c r="BLH212" s="214"/>
      <c r="BLI212" s="214"/>
      <c r="BLJ212" s="215"/>
      <c r="BLK212" s="215"/>
      <c r="BLL212" s="215"/>
      <c r="BLM212" s="215"/>
      <c r="BLN212" s="215"/>
      <c r="BLO212" s="215"/>
      <c r="BLP212" s="214"/>
      <c r="BLQ212" s="214"/>
      <c r="BLR212" s="215"/>
      <c r="BLS212" s="215"/>
      <c r="BLT212" s="215"/>
      <c r="BLU212" s="215"/>
      <c r="BLV212" s="215"/>
      <c r="BLW212" s="215"/>
      <c r="BLX212" s="215"/>
      <c r="BLY212" s="215"/>
      <c r="BLZ212" s="215"/>
      <c r="BMA212" s="215"/>
      <c r="BMB212" s="215"/>
      <c r="BMC212" s="215"/>
      <c r="BMD212" s="215"/>
      <c r="BME212" s="215"/>
      <c r="BMF212" s="215"/>
      <c r="BMG212" s="215"/>
      <c r="BMH212" s="179"/>
      <c r="BMI212" s="179"/>
      <c r="BMJ212" s="179"/>
      <c r="BMK212" s="179"/>
      <c r="BML212" s="179"/>
      <c r="BMM212" s="203"/>
      <c r="BMN212" s="203"/>
      <c r="BMO212" s="20"/>
      <c r="BMP212" s="20"/>
      <c r="BMQ212" s="5"/>
      <c r="BMR212" s="6"/>
      <c r="BMS212" s="6"/>
      <c r="BMT212" s="6"/>
      <c r="BMU212" s="7"/>
      <c r="BMV212" s="8"/>
      <c r="BMW212" s="9"/>
      <c r="BMX212" s="9"/>
      <c r="BMY212" s="9"/>
      <c r="BMZ212" s="10"/>
      <c r="BNA212" s="7"/>
      <c r="BNB212" s="7"/>
      <c r="BNC212" s="7"/>
      <c r="BND212" s="10"/>
      <c r="BNE212" s="11"/>
      <c r="BNF212" s="11"/>
      <c r="BNG212" s="11"/>
      <c r="BNH212" s="11"/>
      <c r="BNI212" s="10"/>
      <c r="BNJ212" s="10"/>
      <c r="BNK212" s="10"/>
      <c r="BNL212" s="12"/>
      <c r="BNM212" s="13"/>
      <c r="BNN212" s="14"/>
      <c r="BNO212" s="14"/>
      <c r="BNP212" s="15"/>
      <c r="BNQ212" s="15"/>
      <c r="BNR212" s="16"/>
      <c r="BNS212" s="16"/>
      <c r="BNT212" s="230"/>
      <c r="BNU212" s="17"/>
      <c r="BNV212" s="42"/>
      <c r="BNW212" s="84"/>
      <c r="BNX212" s="237"/>
      <c r="BNY212" s="8"/>
      <c r="BNZ212" s="212"/>
      <c r="BOA212" s="212"/>
      <c r="BOB212" s="215"/>
      <c r="BOC212" s="215"/>
      <c r="BOD212" s="215"/>
      <c r="BOE212" s="215"/>
      <c r="BOF212" s="221"/>
      <c r="BOG212" s="221"/>
      <c r="BOH212" s="221"/>
      <c r="BOI212" s="221"/>
      <c r="BOJ212" s="215"/>
      <c r="BOK212" s="215"/>
      <c r="BOL212" s="215"/>
      <c r="BOM212" s="215"/>
      <c r="BON212" s="214"/>
      <c r="BOO212" s="214"/>
      <c r="BOP212" s="214"/>
      <c r="BOQ212" s="214"/>
      <c r="BOR212" s="214"/>
      <c r="BOS212" s="214"/>
      <c r="BOT212" s="215"/>
      <c r="BOU212" s="215"/>
      <c r="BOV212" s="215"/>
      <c r="BOW212" s="215"/>
      <c r="BOX212" s="215"/>
      <c r="BOY212" s="215"/>
      <c r="BOZ212" s="215"/>
      <c r="BPA212" s="215"/>
      <c r="BPB212" s="215"/>
      <c r="BPC212" s="215"/>
      <c r="BPD212" s="214"/>
      <c r="BPE212" s="214"/>
      <c r="BPF212" s="215"/>
      <c r="BPG212" s="215"/>
      <c r="BPH212" s="215"/>
      <c r="BPI212" s="215"/>
      <c r="BPJ212" s="215"/>
      <c r="BPK212" s="215"/>
      <c r="BPL212" s="214"/>
      <c r="BPM212" s="214"/>
      <c r="BPN212" s="215"/>
      <c r="BPO212" s="215"/>
      <c r="BPP212" s="215"/>
      <c r="BPQ212" s="215"/>
      <c r="BPR212" s="215"/>
      <c r="BPS212" s="215"/>
      <c r="BPT212" s="214"/>
      <c r="BPU212" s="214"/>
      <c r="BPV212" s="215"/>
      <c r="BPW212" s="215"/>
      <c r="BPX212" s="215"/>
      <c r="BPY212" s="215"/>
      <c r="BPZ212" s="215"/>
      <c r="BQA212" s="215"/>
      <c r="BQB212" s="215"/>
      <c r="BQC212" s="215"/>
      <c r="BQD212" s="215"/>
      <c r="BQE212" s="215"/>
      <c r="BQF212" s="215"/>
      <c r="BQG212" s="215"/>
      <c r="BQH212" s="215"/>
      <c r="BQI212" s="215"/>
      <c r="BQJ212" s="215"/>
      <c r="BQK212" s="215"/>
      <c r="BQL212" s="179"/>
      <c r="BQM212" s="179"/>
      <c r="BQN212" s="179"/>
      <c r="BQO212" s="179"/>
      <c r="BQP212" s="179"/>
      <c r="BQQ212" s="203"/>
      <c r="BQR212" s="203"/>
      <c r="BQS212" s="20"/>
      <c r="BQT212" s="20"/>
      <c r="BQU212" s="5"/>
      <c r="BQV212" s="6"/>
      <c r="BQW212" s="6"/>
      <c r="BQX212" s="6"/>
      <c r="BQY212" s="7"/>
      <c r="BQZ212" s="8"/>
      <c r="BRA212" s="9"/>
      <c r="BRB212" s="9"/>
      <c r="BRC212" s="9"/>
      <c r="BRD212" s="10"/>
      <c r="BRE212" s="7"/>
      <c r="BRF212" s="7"/>
      <c r="BRG212" s="7"/>
      <c r="BRH212" s="10"/>
      <c r="BRI212" s="11"/>
      <c r="BRJ212" s="11"/>
      <c r="BRK212" s="11"/>
      <c r="BRL212" s="11"/>
      <c r="BRM212" s="10"/>
      <c r="BRN212" s="10"/>
      <c r="BRO212" s="10"/>
      <c r="BRP212" s="12"/>
      <c r="BRQ212" s="13"/>
      <c r="BRR212" s="14"/>
      <c r="BRS212" s="14"/>
      <c r="BRT212" s="15"/>
      <c r="BRU212" s="15"/>
      <c r="BRV212" s="16"/>
      <c r="BRW212" s="16"/>
      <c r="BRX212" s="230"/>
      <c r="BRY212" s="17"/>
      <c r="BRZ212" s="42"/>
      <c r="BSA212" s="84"/>
      <c r="BSB212" s="237"/>
      <c r="BSC212" s="8"/>
      <c r="BSD212" s="212"/>
      <c r="BSE212" s="212"/>
      <c r="BSF212" s="215"/>
      <c r="BSG212" s="215"/>
      <c r="BSH212" s="215"/>
      <c r="BSI212" s="215"/>
      <c r="BSJ212" s="221"/>
      <c r="BSK212" s="221"/>
      <c r="BSL212" s="221"/>
      <c r="BSM212" s="221"/>
      <c r="BSN212" s="215"/>
      <c r="BSO212" s="215"/>
      <c r="BSP212" s="215"/>
      <c r="BSQ212" s="215"/>
      <c r="BSR212" s="214"/>
      <c r="BSS212" s="214"/>
      <c r="BST212" s="214"/>
      <c r="BSU212" s="214"/>
      <c r="BSV212" s="214"/>
      <c r="BSW212" s="214"/>
      <c r="BSX212" s="215"/>
      <c r="BSY212" s="215"/>
      <c r="BSZ212" s="215"/>
      <c r="BTA212" s="215"/>
      <c r="BTB212" s="215"/>
      <c r="BTC212" s="215"/>
      <c r="BTD212" s="215"/>
      <c r="BTE212" s="215"/>
      <c r="BTF212" s="215"/>
      <c r="BTG212" s="215"/>
      <c r="BTH212" s="214"/>
      <c r="BTI212" s="214"/>
      <c r="BTJ212" s="215"/>
      <c r="BTK212" s="215"/>
      <c r="BTL212" s="215"/>
      <c r="BTM212" s="215"/>
      <c r="BTN212" s="215"/>
      <c r="BTO212" s="215"/>
      <c r="BTP212" s="214"/>
      <c r="BTQ212" s="214"/>
      <c r="BTR212" s="215"/>
      <c r="BTS212" s="215"/>
      <c r="BTT212" s="215"/>
      <c r="BTU212" s="215"/>
      <c r="BTV212" s="215"/>
      <c r="BTW212" s="215"/>
      <c r="BTX212" s="214"/>
      <c r="BTY212" s="214"/>
      <c r="BTZ212" s="215"/>
      <c r="BUA212" s="215"/>
      <c r="BUB212" s="215"/>
      <c r="BUC212" s="215"/>
      <c r="BUD212" s="215"/>
      <c r="BUE212" s="215"/>
      <c r="BUF212" s="215"/>
      <c r="BUG212" s="215"/>
      <c r="BUH212" s="215"/>
      <c r="BUI212" s="215"/>
      <c r="BUJ212" s="215"/>
      <c r="BUK212" s="215"/>
      <c r="BUL212" s="215"/>
      <c r="BUM212" s="215"/>
      <c r="BUN212" s="215"/>
      <c r="BUO212" s="215"/>
      <c r="BUP212" s="179"/>
      <c r="BUQ212" s="179"/>
      <c r="BUR212" s="179"/>
      <c r="BUS212" s="179"/>
      <c r="BUT212" s="179"/>
      <c r="BUU212" s="203"/>
      <c r="BUV212" s="203"/>
      <c r="BUW212" s="20"/>
      <c r="BUX212" s="20"/>
      <c r="BUY212" s="5"/>
      <c r="BUZ212" s="6"/>
      <c r="BVA212" s="6"/>
      <c r="BVB212" s="6"/>
      <c r="BVC212" s="7"/>
      <c r="BVD212" s="8"/>
      <c r="BVE212" s="9"/>
      <c r="BVF212" s="9"/>
      <c r="BVG212" s="9"/>
      <c r="BVH212" s="10"/>
      <c r="BVI212" s="7"/>
      <c r="BVJ212" s="7"/>
      <c r="BVK212" s="7"/>
      <c r="BVL212" s="10"/>
      <c r="BVM212" s="11"/>
      <c r="BVN212" s="11"/>
      <c r="BVO212" s="11"/>
      <c r="BVP212" s="11"/>
      <c r="BVQ212" s="10"/>
      <c r="BVR212" s="10"/>
      <c r="BVS212" s="10"/>
      <c r="BVT212" s="12"/>
      <c r="BVU212" s="13"/>
      <c r="BVV212" s="14"/>
      <c r="BVW212" s="14"/>
      <c r="BVX212" s="15"/>
      <c r="BVY212" s="15"/>
      <c r="BVZ212" s="16"/>
      <c r="BWA212" s="16"/>
      <c r="BWB212" s="230"/>
      <c r="BWC212" s="17"/>
      <c r="BWD212" s="42"/>
      <c r="BWE212" s="84"/>
      <c r="BWF212" s="237"/>
      <c r="BWG212" s="8"/>
      <c r="BWH212" s="212"/>
      <c r="BWI212" s="212"/>
      <c r="BWJ212" s="215"/>
      <c r="BWK212" s="215"/>
      <c r="BWL212" s="215"/>
      <c r="BWM212" s="215"/>
      <c r="BWN212" s="221"/>
      <c r="BWO212" s="221"/>
      <c r="BWP212" s="221"/>
      <c r="BWQ212" s="221"/>
      <c r="BWR212" s="215"/>
      <c r="BWS212" s="215"/>
      <c r="BWT212" s="215"/>
      <c r="BWU212" s="215"/>
      <c r="BWV212" s="214"/>
      <c r="BWW212" s="214"/>
      <c r="BWX212" s="214"/>
      <c r="BWY212" s="214"/>
      <c r="BWZ212" s="214"/>
      <c r="BXA212" s="214"/>
      <c r="BXB212" s="215"/>
      <c r="BXC212" s="215"/>
      <c r="BXD212" s="215"/>
      <c r="BXE212" s="215"/>
      <c r="BXF212" s="215"/>
      <c r="BXG212" s="215"/>
      <c r="BXH212" s="215"/>
      <c r="BXI212" s="215"/>
      <c r="BXJ212" s="215"/>
      <c r="BXK212" s="215"/>
      <c r="BXL212" s="214"/>
      <c r="BXM212" s="214"/>
      <c r="BXN212" s="215"/>
      <c r="BXO212" s="215"/>
      <c r="BXP212" s="215"/>
      <c r="BXQ212" s="215"/>
      <c r="BXR212" s="215"/>
      <c r="BXS212" s="215"/>
      <c r="BXT212" s="214"/>
      <c r="BXU212" s="214"/>
      <c r="BXV212" s="215"/>
      <c r="BXW212" s="215"/>
      <c r="BXX212" s="215"/>
      <c r="BXY212" s="215"/>
      <c r="BXZ212" s="215"/>
      <c r="BYA212" s="215"/>
      <c r="BYB212" s="214"/>
      <c r="BYC212" s="214"/>
      <c r="BYD212" s="215"/>
      <c r="BYE212" s="215"/>
      <c r="BYF212" s="215"/>
      <c r="BYG212" s="215"/>
      <c r="BYH212" s="215"/>
      <c r="BYI212" s="215"/>
      <c r="BYJ212" s="215"/>
      <c r="BYK212" s="215"/>
      <c r="BYL212" s="215"/>
      <c r="BYM212" s="215"/>
      <c r="BYN212" s="215"/>
      <c r="BYO212" s="215"/>
      <c r="BYP212" s="215"/>
      <c r="BYQ212" s="215"/>
      <c r="BYR212" s="215"/>
      <c r="BYS212" s="215"/>
      <c r="BYT212" s="179"/>
      <c r="BYU212" s="179"/>
      <c r="BYV212" s="179"/>
      <c r="BYW212" s="179"/>
      <c r="BYX212" s="179"/>
      <c r="BYY212" s="203"/>
      <c r="BYZ212" s="203"/>
      <c r="BZA212" s="20"/>
      <c r="BZB212" s="20"/>
      <c r="BZC212" s="5"/>
      <c r="BZD212" s="6"/>
      <c r="BZE212" s="6"/>
      <c r="BZF212" s="6"/>
      <c r="BZG212" s="7"/>
      <c r="BZH212" s="8"/>
      <c r="BZI212" s="9"/>
      <c r="BZJ212" s="9"/>
      <c r="BZK212" s="9"/>
      <c r="BZL212" s="10"/>
      <c r="BZM212" s="7"/>
      <c r="BZN212" s="7"/>
      <c r="BZO212" s="7"/>
      <c r="BZP212" s="10"/>
      <c r="BZQ212" s="11"/>
      <c r="BZR212" s="11"/>
      <c r="BZS212" s="11"/>
      <c r="BZT212" s="11"/>
      <c r="BZU212" s="10"/>
      <c r="BZV212" s="10"/>
      <c r="BZW212" s="10"/>
      <c r="BZX212" s="12"/>
      <c r="BZY212" s="13"/>
      <c r="BZZ212" s="14"/>
      <c r="CAA212" s="14"/>
      <c r="CAB212" s="15"/>
      <c r="CAC212" s="15"/>
      <c r="CAD212" s="16"/>
      <c r="CAE212" s="16"/>
      <c r="CAF212" s="230"/>
      <c r="CAG212" s="17"/>
      <c r="CAH212" s="42"/>
      <c r="CAI212" s="84"/>
      <c r="CAJ212" s="237"/>
      <c r="CAK212" s="8"/>
      <c r="CAL212" s="212"/>
      <c r="CAM212" s="212"/>
      <c r="CAN212" s="215"/>
      <c r="CAO212" s="215"/>
      <c r="CAP212" s="215"/>
      <c r="CAQ212" s="215"/>
      <c r="CAR212" s="221"/>
      <c r="CAS212" s="221"/>
      <c r="CAT212" s="221"/>
      <c r="CAU212" s="221"/>
      <c r="CAV212" s="215"/>
      <c r="CAW212" s="215"/>
      <c r="CAX212" s="215"/>
      <c r="CAY212" s="215"/>
      <c r="CAZ212" s="214"/>
      <c r="CBA212" s="214"/>
      <c r="CBB212" s="214"/>
      <c r="CBC212" s="214"/>
      <c r="CBD212" s="214"/>
      <c r="CBE212" s="214"/>
      <c r="CBF212" s="215"/>
      <c r="CBG212" s="215"/>
      <c r="CBH212" s="215"/>
      <c r="CBI212" s="215"/>
      <c r="CBJ212" s="215"/>
      <c r="CBK212" s="215"/>
      <c r="CBL212" s="215"/>
      <c r="CBM212" s="215"/>
      <c r="CBN212" s="215"/>
      <c r="CBO212" s="215"/>
      <c r="CBP212" s="214"/>
      <c r="CBQ212" s="214"/>
      <c r="CBR212" s="215"/>
      <c r="CBS212" s="215"/>
      <c r="CBT212" s="215"/>
      <c r="CBU212" s="215"/>
      <c r="CBV212" s="215"/>
      <c r="CBW212" s="215"/>
      <c r="CBX212" s="214"/>
      <c r="CBY212" s="214"/>
      <c r="CBZ212" s="215"/>
      <c r="CCA212" s="215"/>
      <c r="CCB212" s="215"/>
      <c r="CCC212" s="215"/>
      <c r="CCD212" s="215"/>
      <c r="CCE212" s="215"/>
      <c r="CCF212" s="214"/>
      <c r="CCG212" s="214"/>
      <c r="CCH212" s="215"/>
      <c r="CCI212" s="215"/>
      <c r="CCJ212" s="215"/>
      <c r="CCK212" s="215"/>
      <c r="CCL212" s="215"/>
      <c r="CCM212" s="215"/>
      <c r="CCN212" s="215"/>
      <c r="CCO212" s="215"/>
      <c r="CCP212" s="215"/>
      <c r="CCQ212" s="215"/>
      <c r="CCR212" s="215"/>
      <c r="CCS212" s="215"/>
      <c r="CCT212" s="215"/>
      <c r="CCU212" s="215"/>
      <c r="CCV212" s="215"/>
      <c r="CCW212" s="215"/>
      <c r="CCX212" s="179"/>
      <c r="CCY212" s="179"/>
      <c r="CCZ212" s="179"/>
      <c r="CDA212" s="179"/>
      <c r="CDB212" s="179"/>
      <c r="CDC212" s="203"/>
      <c r="CDD212" s="203"/>
      <c r="CDE212" s="20"/>
      <c r="CDF212" s="20"/>
      <c r="CDG212" s="5"/>
      <c r="CDH212" s="6"/>
      <c r="CDI212" s="6"/>
      <c r="CDJ212" s="6"/>
      <c r="CDK212" s="7"/>
      <c r="CDL212" s="8"/>
      <c r="CDM212" s="9"/>
      <c r="CDN212" s="9"/>
      <c r="CDO212" s="9"/>
      <c r="CDP212" s="10"/>
      <c r="CDQ212" s="7"/>
      <c r="CDR212" s="7"/>
      <c r="CDS212" s="7"/>
      <c r="CDT212" s="10"/>
      <c r="CDU212" s="11"/>
      <c r="CDV212" s="11"/>
      <c r="CDW212" s="11"/>
      <c r="CDX212" s="11"/>
      <c r="CDY212" s="10"/>
      <c r="CDZ212" s="10"/>
      <c r="CEA212" s="10"/>
      <c r="CEB212" s="12"/>
      <c r="CEC212" s="13"/>
      <c r="CED212" s="14"/>
      <c r="CEE212" s="14"/>
      <c r="CEF212" s="15"/>
      <c r="CEG212" s="15"/>
      <c r="CEH212" s="16"/>
      <c r="CEI212" s="16"/>
      <c r="CEJ212" s="230"/>
      <c r="CEK212" s="17"/>
      <c r="CEL212" s="42"/>
      <c r="CEM212" s="84"/>
      <c r="CEN212" s="237"/>
      <c r="CEO212" s="8"/>
      <c r="CEP212" s="212"/>
      <c r="CEQ212" s="212"/>
      <c r="CER212" s="215"/>
      <c r="CES212" s="215"/>
      <c r="CET212" s="215"/>
      <c r="CEU212" s="215"/>
      <c r="CEV212" s="221"/>
      <c r="CEW212" s="221"/>
      <c r="CEX212" s="221"/>
      <c r="CEY212" s="221"/>
      <c r="CEZ212" s="215"/>
      <c r="CFA212" s="215"/>
      <c r="CFB212" s="215"/>
      <c r="CFC212" s="215"/>
      <c r="CFD212" s="214"/>
      <c r="CFE212" s="214"/>
      <c r="CFF212" s="214"/>
      <c r="CFG212" s="214"/>
      <c r="CFH212" s="214"/>
      <c r="CFI212" s="214"/>
      <c r="CFJ212" s="215"/>
      <c r="CFK212" s="215"/>
      <c r="CFL212" s="215"/>
      <c r="CFM212" s="215"/>
      <c r="CFN212" s="215"/>
      <c r="CFO212" s="215"/>
      <c r="CFP212" s="215"/>
      <c r="CFQ212" s="215"/>
      <c r="CFR212" s="215"/>
      <c r="CFS212" s="215"/>
      <c r="CFT212" s="214"/>
      <c r="CFU212" s="214"/>
      <c r="CFV212" s="215"/>
      <c r="CFW212" s="215"/>
      <c r="CFX212" s="215"/>
      <c r="CFY212" s="215"/>
      <c r="CFZ212" s="215"/>
      <c r="CGA212" s="215"/>
      <c r="CGB212" s="214"/>
      <c r="CGC212" s="214"/>
      <c r="CGD212" s="215"/>
      <c r="CGE212" s="215"/>
      <c r="CGF212" s="215"/>
      <c r="CGG212" s="215"/>
      <c r="CGH212" s="215"/>
      <c r="CGI212" s="215"/>
      <c r="CGJ212" s="214"/>
      <c r="CGK212" s="214"/>
      <c r="CGL212" s="215"/>
      <c r="CGM212" s="215"/>
      <c r="CGN212" s="215"/>
      <c r="CGO212" s="215"/>
      <c r="CGP212" s="215"/>
      <c r="CGQ212" s="215"/>
      <c r="CGR212" s="215"/>
      <c r="CGS212" s="215"/>
      <c r="CGT212" s="215"/>
      <c r="CGU212" s="215"/>
      <c r="CGV212" s="215"/>
      <c r="CGW212" s="215"/>
      <c r="CGX212" s="215"/>
      <c r="CGY212" s="215"/>
      <c r="CGZ212" s="215"/>
      <c r="CHA212" s="215"/>
      <c r="CHB212" s="179"/>
      <c r="CHC212" s="179"/>
      <c r="CHD212" s="179"/>
      <c r="CHE212" s="179"/>
      <c r="CHF212" s="179"/>
      <c r="CHG212" s="203"/>
      <c r="CHH212" s="203"/>
      <c r="CHI212" s="20"/>
      <c r="CHJ212" s="20"/>
      <c r="CHK212" s="5"/>
      <c r="CHL212" s="6"/>
      <c r="CHM212" s="6"/>
      <c r="CHN212" s="6"/>
      <c r="CHO212" s="7"/>
      <c r="CHP212" s="8"/>
      <c r="CHQ212" s="9"/>
      <c r="CHR212" s="9"/>
      <c r="CHS212" s="9"/>
      <c r="CHT212" s="10"/>
      <c r="CHU212" s="7"/>
      <c r="CHV212" s="7"/>
      <c r="CHW212" s="7"/>
      <c r="CHX212" s="10"/>
      <c r="CHY212" s="11"/>
      <c r="CHZ212" s="11"/>
      <c r="CIA212" s="11"/>
      <c r="CIB212" s="11"/>
      <c r="CIC212" s="10"/>
      <c r="CID212" s="10"/>
      <c r="CIE212" s="10"/>
      <c r="CIF212" s="12"/>
      <c r="CIG212" s="13"/>
      <c r="CIH212" s="14"/>
      <c r="CII212" s="14"/>
      <c r="CIJ212" s="15"/>
      <c r="CIK212" s="15"/>
      <c r="CIL212" s="16"/>
      <c r="CIM212" s="16"/>
      <c r="CIN212" s="230"/>
      <c r="CIO212" s="17"/>
      <c r="CIP212" s="42"/>
      <c r="CIQ212" s="84"/>
      <c r="CIR212" s="237"/>
      <c r="CIS212" s="8"/>
      <c r="CIT212" s="212"/>
      <c r="CIU212" s="212"/>
      <c r="CIV212" s="215"/>
      <c r="CIW212" s="215"/>
      <c r="CIX212" s="215"/>
      <c r="CIY212" s="215"/>
      <c r="CIZ212" s="221"/>
      <c r="CJA212" s="221"/>
      <c r="CJB212" s="221"/>
      <c r="CJC212" s="221"/>
      <c r="CJD212" s="215"/>
      <c r="CJE212" s="215"/>
      <c r="CJF212" s="215"/>
      <c r="CJG212" s="215"/>
      <c r="CJH212" s="214"/>
      <c r="CJI212" s="214"/>
      <c r="CJJ212" s="214"/>
      <c r="CJK212" s="214"/>
      <c r="CJL212" s="214"/>
      <c r="CJM212" s="214"/>
      <c r="CJN212" s="215"/>
      <c r="CJO212" s="215"/>
      <c r="CJP212" s="215"/>
      <c r="CJQ212" s="215"/>
      <c r="CJR212" s="215"/>
      <c r="CJS212" s="215"/>
      <c r="CJT212" s="215"/>
      <c r="CJU212" s="215"/>
      <c r="CJV212" s="215"/>
      <c r="CJW212" s="215"/>
      <c r="CJX212" s="214"/>
      <c r="CJY212" s="214"/>
      <c r="CJZ212" s="215"/>
      <c r="CKA212" s="215"/>
      <c r="CKB212" s="215"/>
      <c r="CKC212" s="215"/>
      <c r="CKD212" s="215"/>
      <c r="CKE212" s="215"/>
      <c r="CKF212" s="214"/>
      <c r="CKG212" s="214"/>
      <c r="CKH212" s="215"/>
      <c r="CKI212" s="215"/>
      <c r="CKJ212" s="215"/>
      <c r="CKK212" s="215"/>
      <c r="CKL212" s="215"/>
      <c r="CKM212" s="215"/>
      <c r="CKN212" s="214"/>
      <c r="CKO212" s="214"/>
      <c r="CKP212" s="215"/>
      <c r="CKQ212" s="215"/>
      <c r="CKR212" s="215"/>
      <c r="CKS212" s="215"/>
      <c r="CKT212" s="215"/>
      <c r="CKU212" s="215"/>
      <c r="CKV212" s="215"/>
      <c r="CKW212" s="215"/>
      <c r="CKX212" s="215"/>
      <c r="CKY212" s="215"/>
      <c r="CKZ212" s="215"/>
      <c r="CLA212" s="215"/>
      <c r="CLB212" s="215"/>
      <c r="CLC212" s="215"/>
      <c r="CLD212" s="215"/>
      <c r="CLE212" s="215"/>
      <c r="CLF212" s="179"/>
      <c r="CLG212" s="179"/>
      <c r="CLH212" s="179"/>
      <c r="CLI212" s="179"/>
      <c r="CLJ212" s="179"/>
      <c r="CLK212" s="203"/>
      <c r="CLL212" s="203"/>
      <c r="CLM212" s="20"/>
      <c r="CLN212" s="20"/>
      <c r="CLO212" s="5"/>
      <c r="CLP212" s="6"/>
      <c r="CLQ212" s="6"/>
      <c r="CLR212" s="6"/>
      <c r="CLS212" s="7"/>
      <c r="CLT212" s="8"/>
      <c r="CLU212" s="9"/>
      <c r="CLV212" s="9"/>
      <c r="CLW212" s="9"/>
      <c r="CLX212" s="10"/>
      <c r="CLY212" s="7"/>
      <c r="CLZ212" s="7"/>
      <c r="CMA212" s="7"/>
      <c r="CMB212" s="10"/>
      <c r="CMC212" s="11"/>
      <c r="CMD212" s="11"/>
      <c r="CME212" s="11"/>
      <c r="CMF212" s="11"/>
      <c r="CMG212" s="10"/>
      <c r="CMH212" s="10"/>
      <c r="CMI212" s="10"/>
      <c r="CMJ212" s="12"/>
      <c r="CMK212" s="13"/>
      <c r="CML212" s="14"/>
      <c r="CMM212" s="14"/>
      <c r="CMN212" s="15"/>
      <c r="CMO212" s="15"/>
      <c r="CMP212" s="16"/>
      <c r="CMQ212" s="16"/>
      <c r="CMR212" s="230"/>
      <c r="CMS212" s="17"/>
      <c r="CMT212" s="42"/>
      <c r="CMU212" s="84"/>
      <c r="CMV212" s="237"/>
      <c r="CMW212" s="8"/>
      <c r="CMX212" s="212"/>
      <c r="CMY212" s="212"/>
      <c r="CMZ212" s="215"/>
      <c r="CNA212" s="215"/>
      <c r="CNB212" s="215"/>
      <c r="CNC212" s="215"/>
      <c r="CND212" s="221"/>
      <c r="CNE212" s="221"/>
      <c r="CNF212" s="221"/>
      <c r="CNG212" s="221"/>
      <c r="CNH212" s="215"/>
      <c r="CNI212" s="215"/>
      <c r="CNJ212" s="215"/>
      <c r="CNK212" s="215"/>
      <c r="CNL212" s="214"/>
      <c r="CNM212" s="214"/>
      <c r="CNN212" s="214"/>
      <c r="CNO212" s="214"/>
      <c r="CNP212" s="214"/>
      <c r="CNQ212" s="214"/>
      <c r="CNR212" s="215"/>
      <c r="CNS212" s="215"/>
      <c r="CNT212" s="215"/>
      <c r="CNU212" s="215"/>
      <c r="CNV212" s="215"/>
      <c r="CNW212" s="215"/>
      <c r="CNX212" s="215"/>
      <c r="CNY212" s="215"/>
      <c r="CNZ212" s="215"/>
      <c r="COA212" s="215"/>
      <c r="COB212" s="214"/>
      <c r="COC212" s="214"/>
      <c r="COD212" s="215"/>
      <c r="COE212" s="215"/>
      <c r="COF212" s="215"/>
      <c r="COG212" s="215"/>
      <c r="COH212" s="215"/>
      <c r="COI212" s="215"/>
      <c r="COJ212" s="214"/>
      <c r="COK212" s="214"/>
      <c r="COL212" s="215"/>
      <c r="COM212" s="215"/>
      <c r="CON212" s="215"/>
      <c r="COO212" s="215"/>
      <c r="COP212" s="215"/>
      <c r="COQ212" s="215"/>
      <c r="COR212" s="214"/>
      <c r="COS212" s="214"/>
      <c r="COT212" s="215"/>
      <c r="COU212" s="215"/>
      <c r="COV212" s="215"/>
      <c r="COW212" s="215"/>
      <c r="COX212" s="215"/>
      <c r="COY212" s="215"/>
      <c r="COZ212" s="215"/>
      <c r="CPA212" s="215"/>
      <c r="CPB212" s="215"/>
      <c r="CPC212" s="215"/>
      <c r="CPD212" s="215"/>
      <c r="CPE212" s="215"/>
      <c r="CPF212" s="215"/>
      <c r="CPG212" s="215"/>
      <c r="CPH212" s="215"/>
      <c r="CPI212" s="215"/>
      <c r="CPJ212" s="179"/>
      <c r="CPK212" s="179"/>
      <c r="CPL212" s="179"/>
      <c r="CPM212" s="179"/>
      <c r="CPN212" s="179"/>
      <c r="CPO212" s="203"/>
      <c r="CPP212" s="203"/>
      <c r="CPQ212" s="20"/>
      <c r="CPR212" s="20"/>
      <c r="CPS212" s="5"/>
      <c r="CPT212" s="6"/>
      <c r="CPU212" s="6"/>
      <c r="CPV212" s="6"/>
      <c r="CPW212" s="7"/>
      <c r="CPX212" s="8"/>
      <c r="CPY212" s="9"/>
      <c r="CPZ212" s="9"/>
      <c r="CQA212" s="9"/>
      <c r="CQB212" s="10"/>
      <c r="CQC212" s="7"/>
      <c r="CQD212" s="7"/>
      <c r="CQE212" s="7"/>
      <c r="CQF212" s="10"/>
      <c r="CQG212" s="11"/>
      <c r="CQH212" s="11"/>
      <c r="CQI212" s="11"/>
      <c r="CQJ212" s="11"/>
      <c r="CQK212" s="10"/>
      <c r="CQL212" s="10"/>
      <c r="CQM212" s="10"/>
      <c r="CQN212" s="12"/>
      <c r="CQO212" s="13"/>
      <c r="CQP212" s="14"/>
      <c r="CQQ212" s="14"/>
      <c r="CQR212" s="15"/>
      <c r="CQS212" s="15"/>
      <c r="CQT212" s="16"/>
      <c r="CQU212" s="16"/>
      <c r="CQV212" s="230"/>
      <c r="CQW212" s="17"/>
      <c r="CQX212" s="42"/>
      <c r="CQY212" s="84"/>
      <c r="CQZ212" s="237"/>
      <c r="CRA212" s="8"/>
      <c r="CRB212" s="212"/>
      <c r="CRC212" s="212"/>
      <c r="CRD212" s="215"/>
      <c r="CRE212" s="215"/>
      <c r="CRF212" s="215"/>
      <c r="CRG212" s="215"/>
      <c r="CRH212" s="221"/>
      <c r="CRI212" s="221"/>
      <c r="CRJ212" s="221"/>
      <c r="CRK212" s="221"/>
      <c r="CRL212" s="215"/>
      <c r="CRM212" s="215"/>
      <c r="CRN212" s="215"/>
      <c r="CRO212" s="215"/>
      <c r="CRP212" s="214"/>
      <c r="CRQ212" s="214"/>
      <c r="CRR212" s="214"/>
      <c r="CRS212" s="214"/>
      <c r="CRT212" s="214"/>
      <c r="CRU212" s="214"/>
      <c r="CRV212" s="215"/>
      <c r="CRW212" s="215"/>
      <c r="CRX212" s="215"/>
      <c r="CRY212" s="215"/>
      <c r="CRZ212" s="215"/>
      <c r="CSA212" s="215"/>
      <c r="CSB212" s="215"/>
      <c r="CSC212" s="215"/>
      <c r="CSD212" s="215"/>
      <c r="CSE212" s="215"/>
      <c r="CSF212" s="214"/>
      <c r="CSG212" s="214"/>
      <c r="CSH212" s="215"/>
      <c r="CSI212" s="215"/>
      <c r="CSJ212" s="215"/>
      <c r="CSK212" s="215"/>
      <c r="CSL212" s="215"/>
      <c r="CSM212" s="215"/>
      <c r="CSN212" s="214"/>
      <c r="CSO212" s="214"/>
      <c r="CSP212" s="215"/>
      <c r="CSQ212" s="215"/>
      <c r="CSR212" s="215"/>
      <c r="CSS212" s="215"/>
      <c r="CST212" s="215"/>
      <c r="CSU212" s="215"/>
      <c r="CSV212" s="214"/>
      <c r="CSW212" s="214"/>
      <c r="CSX212" s="215"/>
      <c r="CSY212" s="215"/>
      <c r="CSZ212" s="215"/>
      <c r="CTA212" s="215"/>
      <c r="CTB212" s="215"/>
      <c r="CTC212" s="215"/>
      <c r="CTD212" s="215"/>
      <c r="CTE212" s="215"/>
      <c r="CTF212" s="215"/>
      <c r="CTG212" s="215"/>
      <c r="CTH212" s="215"/>
      <c r="CTI212" s="215"/>
      <c r="CTJ212" s="215"/>
      <c r="CTK212" s="215"/>
      <c r="CTL212" s="215"/>
      <c r="CTM212" s="215"/>
      <c r="CTN212" s="179"/>
      <c r="CTO212" s="179"/>
      <c r="CTP212" s="179"/>
      <c r="CTQ212" s="179"/>
      <c r="CTR212" s="179"/>
      <c r="CTS212" s="203"/>
      <c r="CTT212" s="203"/>
      <c r="CTU212" s="20"/>
      <c r="CTV212" s="20"/>
      <c r="CTW212" s="5"/>
      <c r="CTX212" s="6"/>
      <c r="CTY212" s="6"/>
      <c r="CTZ212" s="6"/>
      <c r="CUA212" s="7"/>
      <c r="CUB212" s="8"/>
      <c r="CUC212" s="9"/>
      <c r="CUD212" s="9"/>
      <c r="CUE212" s="9"/>
      <c r="CUF212" s="10"/>
      <c r="CUG212" s="7"/>
      <c r="CUH212" s="7"/>
      <c r="CUI212" s="7"/>
      <c r="CUJ212" s="10"/>
      <c r="CUK212" s="11"/>
      <c r="CUL212" s="11"/>
      <c r="CUM212" s="11"/>
      <c r="CUN212" s="11"/>
      <c r="CUO212" s="10"/>
      <c r="CUP212" s="10"/>
      <c r="CUQ212" s="10"/>
      <c r="CUR212" s="12"/>
      <c r="CUS212" s="13"/>
      <c r="CUT212" s="14"/>
      <c r="CUU212" s="14"/>
      <c r="CUV212" s="15"/>
      <c r="CUW212" s="15"/>
      <c r="CUX212" s="16"/>
      <c r="CUY212" s="16"/>
      <c r="CUZ212" s="230"/>
      <c r="CVA212" s="17"/>
      <c r="CVB212" s="42"/>
      <c r="CVC212" s="84"/>
      <c r="CVD212" s="237"/>
      <c r="CVE212" s="8"/>
      <c r="CVF212" s="212"/>
      <c r="CVG212" s="212"/>
      <c r="CVH212" s="215"/>
      <c r="CVI212" s="215"/>
      <c r="CVJ212" s="215"/>
      <c r="CVK212" s="215"/>
      <c r="CVL212" s="221"/>
      <c r="CVM212" s="221"/>
      <c r="CVN212" s="221"/>
      <c r="CVO212" s="221"/>
      <c r="CVP212" s="215"/>
      <c r="CVQ212" s="215"/>
      <c r="CVR212" s="215"/>
      <c r="CVS212" s="215"/>
      <c r="CVT212" s="214"/>
      <c r="CVU212" s="214"/>
      <c r="CVV212" s="214"/>
      <c r="CVW212" s="214"/>
      <c r="CVX212" s="214"/>
      <c r="CVY212" s="214"/>
      <c r="CVZ212" s="215"/>
      <c r="CWA212" s="215"/>
      <c r="CWB212" s="215"/>
      <c r="CWC212" s="215"/>
      <c r="CWD212" s="215"/>
      <c r="CWE212" s="215"/>
      <c r="CWF212" s="215"/>
      <c r="CWG212" s="215"/>
      <c r="CWH212" s="215"/>
      <c r="CWI212" s="215"/>
      <c r="CWJ212" s="214"/>
      <c r="CWK212" s="214"/>
      <c r="CWL212" s="215"/>
      <c r="CWM212" s="215"/>
      <c r="CWN212" s="215"/>
      <c r="CWO212" s="215"/>
      <c r="CWP212" s="215"/>
      <c r="CWQ212" s="215"/>
      <c r="CWR212" s="214"/>
      <c r="CWS212" s="214"/>
      <c r="CWT212" s="215"/>
      <c r="CWU212" s="215"/>
      <c r="CWV212" s="215"/>
      <c r="CWW212" s="215"/>
      <c r="CWX212" s="215"/>
      <c r="CWY212" s="215"/>
      <c r="CWZ212" s="214"/>
      <c r="CXA212" s="214"/>
      <c r="CXB212" s="215"/>
      <c r="CXC212" s="215"/>
      <c r="CXD212" s="215"/>
      <c r="CXE212" s="215"/>
      <c r="CXF212" s="215"/>
      <c r="CXG212" s="215"/>
      <c r="CXH212" s="215"/>
      <c r="CXI212" s="215"/>
      <c r="CXJ212" s="215"/>
      <c r="CXK212" s="215"/>
      <c r="CXL212" s="215"/>
      <c r="CXM212" s="215"/>
      <c r="CXN212" s="215"/>
      <c r="CXO212" s="215"/>
      <c r="CXP212" s="215"/>
      <c r="CXQ212" s="215"/>
      <c r="CXR212" s="179"/>
      <c r="CXS212" s="179"/>
      <c r="CXT212" s="179"/>
      <c r="CXU212" s="179"/>
      <c r="CXV212" s="179"/>
      <c r="CXW212" s="203"/>
      <c r="CXX212" s="203"/>
      <c r="CXY212" s="20"/>
      <c r="CXZ212" s="20"/>
      <c r="CYA212" s="5"/>
      <c r="CYB212" s="6"/>
      <c r="CYC212" s="6"/>
      <c r="CYD212" s="6"/>
      <c r="CYE212" s="7"/>
      <c r="CYF212" s="8"/>
      <c r="CYG212" s="9"/>
      <c r="CYH212" s="9"/>
      <c r="CYI212" s="9"/>
      <c r="CYJ212" s="10"/>
      <c r="CYK212" s="7"/>
      <c r="CYL212" s="7"/>
      <c r="CYM212" s="7"/>
      <c r="CYN212" s="10"/>
      <c r="CYO212" s="11"/>
      <c r="CYP212" s="11"/>
      <c r="CYQ212" s="11"/>
      <c r="CYR212" s="11"/>
      <c r="CYS212" s="10"/>
      <c r="CYT212" s="10"/>
      <c r="CYU212" s="10"/>
      <c r="CYV212" s="12"/>
      <c r="CYW212" s="13"/>
      <c r="CYX212" s="14"/>
      <c r="CYY212" s="14"/>
      <c r="CYZ212" s="15"/>
      <c r="CZA212" s="15"/>
      <c r="CZB212" s="16"/>
      <c r="CZC212" s="16"/>
      <c r="CZD212" s="230"/>
      <c r="CZE212" s="17"/>
      <c r="CZF212" s="42"/>
      <c r="CZG212" s="84"/>
      <c r="CZH212" s="237"/>
      <c r="CZI212" s="8"/>
      <c r="CZJ212" s="212"/>
      <c r="CZK212" s="212"/>
      <c r="CZL212" s="215"/>
      <c r="CZM212" s="215"/>
      <c r="CZN212" s="215"/>
      <c r="CZO212" s="215"/>
      <c r="CZP212" s="221"/>
      <c r="CZQ212" s="221"/>
      <c r="CZR212" s="221"/>
      <c r="CZS212" s="221"/>
      <c r="CZT212" s="215"/>
      <c r="CZU212" s="215"/>
      <c r="CZV212" s="215"/>
      <c r="CZW212" s="215"/>
      <c r="CZX212" s="214"/>
      <c r="CZY212" s="214"/>
      <c r="CZZ212" s="214"/>
      <c r="DAA212" s="214"/>
      <c r="DAB212" s="214"/>
      <c r="DAC212" s="214"/>
      <c r="DAD212" s="215"/>
      <c r="DAE212" s="215"/>
      <c r="DAF212" s="215"/>
      <c r="DAG212" s="215"/>
      <c r="DAH212" s="215"/>
      <c r="DAI212" s="215"/>
      <c r="DAJ212" s="215"/>
      <c r="DAK212" s="215"/>
      <c r="DAL212" s="215"/>
      <c r="DAM212" s="215"/>
      <c r="DAN212" s="214"/>
      <c r="DAO212" s="214"/>
      <c r="DAP212" s="215"/>
      <c r="DAQ212" s="215"/>
      <c r="DAR212" s="215"/>
      <c r="DAS212" s="215"/>
      <c r="DAT212" s="215"/>
      <c r="DAU212" s="215"/>
      <c r="DAV212" s="214"/>
      <c r="DAW212" s="214"/>
      <c r="DAX212" s="215"/>
      <c r="DAY212" s="215"/>
      <c r="DAZ212" s="215"/>
      <c r="DBA212" s="215"/>
      <c r="DBB212" s="215"/>
      <c r="DBC212" s="215"/>
      <c r="DBD212" s="214"/>
      <c r="DBE212" s="214"/>
      <c r="DBF212" s="215"/>
      <c r="DBG212" s="215"/>
      <c r="DBH212" s="215"/>
      <c r="DBI212" s="215"/>
      <c r="DBJ212" s="215"/>
      <c r="DBK212" s="215"/>
      <c r="DBL212" s="215"/>
      <c r="DBM212" s="215"/>
      <c r="DBN212" s="215"/>
      <c r="DBO212" s="215"/>
      <c r="DBP212" s="215"/>
      <c r="DBQ212" s="215"/>
      <c r="DBR212" s="215"/>
      <c r="DBS212" s="215"/>
      <c r="DBT212" s="215"/>
      <c r="DBU212" s="215"/>
      <c r="DBV212" s="179"/>
      <c r="DBW212" s="179"/>
      <c r="DBX212" s="179"/>
      <c r="DBY212" s="179"/>
      <c r="DBZ212" s="179"/>
      <c r="DCA212" s="203"/>
      <c r="DCB212" s="203"/>
      <c r="DCC212" s="20"/>
      <c r="DCD212" s="20"/>
      <c r="DCE212" s="5"/>
      <c r="DCF212" s="6"/>
      <c r="DCG212" s="6"/>
      <c r="DCH212" s="6"/>
      <c r="DCI212" s="7"/>
      <c r="DCJ212" s="8"/>
      <c r="DCK212" s="9"/>
      <c r="DCL212" s="9"/>
      <c r="DCM212" s="9"/>
      <c r="DCN212" s="10"/>
      <c r="DCO212" s="7"/>
      <c r="DCP212" s="7"/>
      <c r="DCQ212" s="7"/>
      <c r="DCR212" s="10"/>
      <c r="DCS212" s="11"/>
      <c r="DCT212" s="11"/>
      <c r="DCU212" s="11"/>
      <c r="DCV212" s="11"/>
      <c r="DCW212" s="10"/>
      <c r="DCX212" s="10"/>
      <c r="DCY212" s="10"/>
      <c r="DCZ212" s="12"/>
      <c r="DDA212" s="13"/>
      <c r="DDB212" s="14"/>
      <c r="DDC212" s="14"/>
      <c r="DDD212" s="15"/>
      <c r="DDE212" s="15"/>
      <c r="DDF212" s="16"/>
      <c r="DDG212" s="16"/>
      <c r="DDH212" s="230"/>
      <c r="DDI212" s="17"/>
      <c r="DDJ212" s="42"/>
      <c r="DDK212" s="84"/>
      <c r="DDL212" s="237"/>
      <c r="DDM212" s="8"/>
      <c r="DDN212" s="212"/>
      <c r="DDO212" s="212"/>
      <c r="DDP212" s="215"/>
      <c r="DDQ212" s="215"/>
      <c r="DDR212" s="215"/>
      <c r="DDS212" s="215"/>
      <c r="DDT212" s="221"/>
      <c r="DDU212" s="221"/>
      <c r="DDV212" s="221"/>
      <c r="DDW212" s="221"/>
      <c r="DDX212" s="215"/>
      <c r="DDY212" s="215"/>
      <c r="DDZ212" s="215"/>
      <c r="DEA212" s="215"/>
      <c r="DEB212" s="214"/>
      <c r="DEC212" s="214"/>
      <c r="DED212" s="214"/>
      <c r="DEE212" s="214"/>
      <c r="DEF212" s="214"/>
      <c r="DEG212" s="214"/>
      <c r="DEH212" s="215"/>
      <c r="DEI212" s="215"/>
      <c r="DEJ212" s="215"/>
      <c r="DEK212" s="215"/>
      <c r="DEL212" s="215"/>
      <c r="DEM212" s="215"/>
      <c r="DEN212" s="215"/>
      <c r="DEO212" s="215"/>
      <c r="DEP212" s="215"/>
      <c r="DEQ212" s="215"/>
      <c r="DER212" s="214"/>
      <c r="DES212" s="214"/>
      <c r="DET212" s="215"/>
      <c r="DEU212" s="215"/>
      <c r="DEV212" s="215"/>
      <c r="DEW212" s="215"/>
      <c r="DEX212" s="215"/>
      <c r="DEY212" s="215"/>
      <c r="DEZ212" s="214"/>
      <c r="DFA212" s="214"/>
      <c r="DFB212" s="215"/>
      <c r="DFC212" s="215"/>
      <c r="DFD212" s="215"/>
      <c r="DFE212" s="215"/>
      <c r="DFF212" s="215"/>
      <c r="DFG212" s="215"/>
      <c r="DFH212" s="214"/>
      <c r="DFI212" s="214"/>
      <c r="DFJ212" s="215"/>
      <c r="DFK212" s="215"/>
      <c r="DFL212" s="215"/>
      <c r="DFM212" s="215"/>
      <c r="DFN212" s="215"/>
      <c r="DFO212" s="215"/>
      <c r="DFP212" s="215"/>
      <c r="DFQ212" s="215"/>
      <c r="DFR212" s="215"/>
      <c r="DFS212" s="215"/>
      <c r="DFT212" s="215"/>
      <c r="DFU212" s="215"/>
      <c r="DFV212" s="215"/>
      <c r="DFW212" s="215"/>
      <c r="DFX212" s="215"/>
      <c r="DFY212" s="215"/>
      <c r="DFZ212" s="179"/>
      <c r="DGA212" s="179"/>
      <c r="DGB212" s="179"/>
      <c r="DGC212" s="179"/>
      <c r="DGD212" s="179"/>
      <c r="DGE212" s="203"/>
      <c r="DGF212" s="203"/>
      <c r="DGG212" s="20"/>
      <c r="DGH212" s="20"/>
      <c r="DGI212" s="5"/>
      <c r="DGJ212" s="6"/>
      <c r="DGK212" s="6"/>
      <c r="DGL212" s="6"/>
      <c r="DGM212" s="7"/>
      <c r="DGN212" s="8"/>
      <c r="DGO212" s="9"/>
      <c r="DGP212" s="9"/>
      <c r="DGQ212" s="9"/>
      <c r="DGR212" s="10"/>
      <c r="DGS212" s="7"/>
      <c r="DGT212" s="7"/>
      <c r="DGU212" s="7"/>
      <c r="DGV212" s="10"/>
      <c r="DGW212" s="11"/>
      <c r="DGX212" s="11"/>
      <c r="DGY212" s="11"/>
      <c r="DGZ212" s="11"/>
      <c r="DHA212" s="10"/>
      <c r="DHB212" s="10"/>
      <c r="DHC212" s="10"/>
      <c r="DHD212" s="12"/>
      <c r="DHE212" s="13"/>
      <c r="DHF212" s="14"/>
      <c r="DHG212" s="14"/>
      <c r="DHH212" s="15"/>
      <c r="DHI212" s="15"/>
      <c r="DHJ212" s="16"/>
      <c r="DHK212" s="16"/>
      <c r="DHL212" s="230"/>
      <c r="DHM212" s="17"/>
      <c r="DHN212" s="42"/>
      <c r="DHO212" s="84"/>
      <c r="DHP212" s="237"/>
      <c r="DHQ212" s="8"/>
      <c r="DHR212" s="212"/>
      <c r="DHS212" s="212"/>
      <c r="DHT212" s="215"/>
      <c r="DHU212" s="215"/>
      <c r="DHV212" s="215"/>
      <c r="DHW212" s="215"/>
      <c r="DHX212" s="221"/>
      <c r="DHY212" s="221"/>
      <c r="DHZ212" s="221"/>
      <c r="DIA212" s="221"/>
      <c r="DIB212" s="215"/>
      <c r="DIC212" s="215"/>
      <c r="DID212" s="215"/>
      <c r="DIE212" s="215"/>
      <c r="DIF212" s="214"/>
      <c r="DIG212" s="214"/>
      <c r="DIH212" s="214"/>
      <c r="DII212" s="214"/>
      <c r="DIJ212" s="214"/>
      <c r="DIK212" s="214"/>
      <c r="DIL212" s="215"/>
      <c r="DIM212" s="215"/>
      <c r="DIN212" s="215"/>
      <c r="DIO212" s="215"/>
      <c r="DIP212" s="215"/>
      <c r="DIQ212" s="215"/>
      <c r="DIR212" s="215"/>
      <c r="DIS212" s="215"/>
      <c r="DIT212" s="215"/>
      <c r="DIU212" s="215"/>
      <c r="DIV212" s="214"/>
      <c r="DIW212" s="214"/>
      <c r="DIX212" s="215"/>
      <c r="DIY212" s="215"/>
      <c r="DIZ212" s="215"/>
      <c r="DJA212" s="215"/>
      <c r="DJB212" s="215"/>
      <c r="DJC212" s="215"/>
      <c r="DJD212" s="214"/>
      <c r="DJE212" s="214"/>
      <c r="DJF212" s="215"/>
      <c r="DJG212" s="215"/>
      <c r="DJH212" s="215"/>
      <c r="DJI212" s="215"/>
      <c r="DJJ212" s="215"/>
      <c r="DJK212" s="215"/>
      <c r="DJL212" s="214"/>
      <c r="DJM212" s="214"/>
      <c r="DJN212" s="215"/>
      <c r="DJO212" s="215"/>
      <c r="DJP212" s="215"/>
      <c r="DJQ212" s="215"/>
      <c r="DJR212" s="215"/>
      <c r="DJS212" s="215"/>
      <c r="DJT212" s="215"/>
      <c r="DJU212" s="215"/>
      <c r="DJV212" s="215"/>
      <c r="DJW212" s="215"/>
      <c r="DJX212" s="215"/>
      <c r="DJY212" s="215"/>
      <c r="DJZ212" s="215"/>
      <c r="DKA212" s="215"/>
      <c r="DKB212" s="215"/>
      <c r="DKC212" s="215"/>
      <c r="DKD212" s="179"/>
      <c r="DKE212" s="179"/>
      <c r="DKF212" s="179"/>
      <c r="DKG212" s="179"/>
      <c r="DKH212" s="179"/>
      <c r="DKI212" s="203"/>
      <c r="DKJ212" s="203"/>
      <c r="DKK212" s="20"/>
      <c r="DKL212" s="20"/>
      <c r="DKM212" s="5"/>
      <c r="DKN212" s="6"/>
      <c r="DKO212" s="6"/>
      <c r="DKP212" s="6"/>
      <c r="DKQ212" s="7"/>
      <c r="DKR212" s="8"/>
      <c r="DKS212" s="9"/>
      <c r="DKT212" s="9"/>
      <c r="DKU212" s="9"/>
      <c r="DKV212" s="10"/>
      <c r="DKW212" s="7"/>
      <c r="DKX212" s="7"/>
      <c r="DKY212" s="7"/>
      <c r="DKZ212" s="10"/>
      <c r="DLA212" s="11"/>
      <c r="DLB212" s="11"/>
      <c r="DLC212" s="11"/>
      <c r="DLD212" s="11"/>
      <c r="DLE212" s="10"/>
      <c r="DLF212" s="10"/>
      <c r="DLG212" s="10"/>
      <c r="DLH212" s="12"/>
      <c r="DLI212" s="13"/>
      <c r="DLJ212" s="14"/>
      <c r="DLK212" s="14"/>
      <c r="DLL212" s="15"/>
      <c r="DLM212" s="15"/>
      <c r="DLN212" s="16"/>
      <c r="DLO212" s="16"/>
      <c r="DLP212" s="230"/>
      <c r="DLQ212" s="17"/>
      <c r="DLR212" s="42"/>
      <c r="DLS212" s="84"/>
      <c r="DLT212" s="237"/>
      <c r="DLU212" s="8"/>
      <c r="DLV212" s="212"/>
      <c r="DLW212" s="212"/>
      <c r="DLX212" s="215"/>
      <c r="DLY212" s="215"/>
      <c r="DLZ212" s="215"/>
      <c r="DMA212" s="215"/>
      <c r="DMB212" s="221"/>
      <c r="DMC212" s="221"/>
      <c r="DMD212" s="221"/>
      <c r="DME212" s="221"/>
      <c r="DMF212" s="215"/>
      <c r="DMG212" s="215"/>
      <c r="DMH212" s="215"/>
      <c r="DMI212" s="215"/>
      <c r="DMJ212" s="214"/>
      <c r="DMK212" s="214"/>
      <c r="DML212" s="214"/>
      <c r="DMM212" s="214"/>
      <c r="DMN212" s="214"/>
      <c r="DMO212" s="214"/>
      <c r="DMP212" s="215"/>
      <c r="DMQ212" s="215"/>
      <c r="DMR212" s="215"/>
      <c r="DMS212" s="215"/>
      <c r="DMT212" s="215"/>
      <c r="DMU212" s="215"/>
      <c r="DMV212" s="215"/>
      <c r="DMW212" s="215"/>
      <c r="DMX212" s="215"/>
      <c r="DMY212" s="215"/>
      <c r="DMZ212" s="214"/>
      <c r="DNA212" s="214"/>
      <c r="DNB212" s="215"/>
      <c r="DNC212" s="215"/>
      <c r="DND212" s="215"/>
      <c r="DNE212" s="215"/>
      <c r="DNF212" s="215"/>
      <c r="DNG212" s="215"/>
      <c r="DNH212" s="214"/>
      <c r="DNI212" s="214"/>
      <c r="DNJ212" s="215"/>
      <c r="DNK212" s="215"/>
      <c r="DNL212" s="215"/>
      <c r="DNM212" s="215"/>
      <c r="DNN212" s="215"/>
      <c r="DNO212" s="215"/>
      <c r="DNP212" s="214"/>
      <c r="DNQ212" s="214"/>
      <c r="DNR212" s="215"/>
      <c r="DNS212" s="215"/>
      <c r="DNT212" s="215"/>
      <c r="DNU212" s="215"/>
      <c r="DNV212" s="215"/>
      <c r="DNW212" s="215"/>
      <c r="DNX212" s="215"/>
      <c r="DNY212" s="215"/>
      <c r="DNZ212" s="215"/>
      <c r="DOA212" s="215"/>
      <c r="DOB212" s="215"/>
      <c r="DOC212" s="215"/>
      <c r="DOD212" s="215"/>
      <c r="DOE212" s="215"/>
      <c r="DOF212" s="215"/>
      <c r="DOG212" s="215"/>
      <c r="DOH212" s="179"/>
      <c r="DOI212" s="179"/>
      <c r="DOJ212" s="179"/>
      <c r="DOK212" s="179"/>
      <c r="DOL212" s="179"/>
      <c r="DOM212" s="203"/>
      <c r="DON212" s="203"/>
      <c r="DOO212" s="20"/>
      <c r="DOP212" s="20"/>
      <c r="DOQ212" s="5"/>
      <c r="DOR212" s="6"/>
      <c r="DOS212" s="6"/>
      <c r="DOT212" s="6"/>
      <c r="DOU212" s="7"/>
      <c r="DOV212" s="8"/>
      <c r="DOW212" s="9"/>
      <c r="DOX212" s="9"/>
      <c r="DOY212" s="9"/>
      <c r="DOZ212" s="10"/>
      <c r="DPA212" s="7"/>
      <c r="DPB212" s="7"/>
      <c r="DPC212" s="7"/>
      <c r="DPD212" s="10"/>
      <c r="DPE212" s="11"/>
      <c r="DPF212" s="11"/>
      <c r="DPG212" s="11"/>
      <c r="DPH212" s="11"/>
      <c r="DPI212" s="10"/>
      <c r="DPJ212" s="10"/>
      <c r="DPK212" s="10"/>
      <c r="DPL212" s="12"/>
      <c r="DPM212" s="13"/>
      <c r="DPN212" s="14"/>
      <c r="DPO212" s="14"/>
      <c r="DPP212" s="15"/>
      <c r="DPQ212" s="15"/>
      <c r="DPR212" s="16"/>
      <c r="DPS212" s="16"/>
      <c r="DPT212" s="230"/>
      <c r="DPU212" s="17"/>
      <c r="DPV212" s="42"/>
      <c r="DPW212" s="84"/>
      <c r="DPX212" s="237"/>
      <c r="DPY212" s="8"/>
      <c r="DPZ212" s="212"/>
      <c r="DQA212" s="212"/>
      <c r="DQB212" s="215"/>
      <c r="DQC212" s="215"/>
      <c r="DQD212" s="215"/>
      <c r="DQE212" s="215"/>
      <c r="DQF212" s="221"/>
      <c r="DQG212" s="221"/>
      <c r="DQH212" s="221"/>
      <c r="DQI212" s="221"/>
      <c r="DQJ212" s="215"/>
      <c r="DQK212" s="215"/>
      <c r="DQL212" s="215"/>
      <c r="DQM212" s="215"/>
      <c r="DQN212" s="214"/>
      <c r="DQO212" s="214"/>
      <c r="DQP212" s="214"/>
      <c r="DQQ212" s="214"/>
      <c r="DQR212" s="214"/>
      <c r="DQS212" s="214"/>
      <c r="DQT212" s="215"/>
      <c r="DQU212" s="215"/>
      <c r="DQV212" s="215"/>
      <c r="DQW212" s="215"/>
      <c r="DQX212" s="215"/>
      <c r="DQY212" s="215"/>
      <c r="DQZ212" s="215"/>
      <c r="DRA212" s="215"/>
      <c r="DRB212" s="215"/>
      <c r="DRC212" s="215"/>
      <c r="DRD212" s="214"/>
      <c r="DRE212" s="214"/>
      <c r="DRF212" s="215"/>
      <c r="DRG212" s="215"/>
      <c r="DRH212" s="215"/>
      <c r="DRI212" s="215"/>
      <c r="DRJ212" s="215"/>
      <c r="DRK212" s="215"/>
      <c r="DRL212" s="214"/>
      <c r="DRM212" s="214"/>
      <c r="DRN212" s="215"/>
      <c r="DRO212" s="215"/>
      <c r="DRP212" s="215"/>
      <c r="DRQ212" s="215"/>
      <c r="DRR212" s="215"/>
      <c r="DRS212" s="215"/>
      <c r="DRT212" s="214"/>
      <c r="DRU212" s="214"/>
      <c r="DRV212" s="215"/>
      <c r="DRW212" s="215"/>
      <c r="DRX212" s="215"/>
      <c r="DRY212" s="215"/>
      <c r="DRZ212" s="215"/>
      <c r="DSA212" s="215"/>
      <c r="DSB212" s="215"/>
      <c r="DSC212" s="215"/>
      <c r="DSD212" s="215"/>
      <c r="DSE212" s="215"/>
      <c r="DSF212" s="215"/>
      <c r="DSG212" s="215"/>
      <c r="DSH212" s="215"/>
      <c r="DSI212" s="215"/>
      <c r="DSJ212" s="215"/>
      <c r="DSK212" s="215"/>
      <c r="DSL212" s="179"/>
      <c r="DSM212" s="179"/>
      <c r="DSN212" s="179"/>
      <c r="DSO212" s="179"/>
      <c r="DSP212" s="179"/>
      <c r="DSQ212" s="203"/>
      <c r="DSR212" s="203"/>
      <c r="DSS212" s="20"/>
      <c r="DST212" s="20"/>
      <c r="DSU212" s="5"/>
      <c r="DSV212" s="6"/>
      <c r="DSW212" s="6"/>
      <c r="DSX212" s="6"/>
      <c r="DSY212" s="7"/>
      <c r="DSZ212" s="8"/>
      <c r="DTA212" s="9"/>
      <c r="DTB212" s="9"/>
      <c r="DTC212" s="9"/>
      <c r="DTD212" s="10"/>
      <c r="DTE212" s="7"/>
      <c r="DTF212" s="7"/>
      <c r="DTG212" s="7"/>
      <c r="DTH212" s="10"/>
      <c r="DTI212" s="11"/>
      <c r="DTJ212" s="11"/>
      <c r="DTK212" s="11"/>
      <c r="DTL212" s="11"/>
      <c r="DTM212" s="10"/>
      <c r="DTN212" s="10"/>
      <c r="DTO212" s="10"/>
      <c r="DTP212" s="12"/>
      <c r="DTQ212" s="13"/>
      <c r="DTR212" s="14"/>
      <c r="DTS212" s="14"/>
      <c r="DTT212" s="15"/>
      <c r="DTU212" s="15"/>
      <c r="DTV212" s="16"/>
      <c r="DTW212" s="16"/>
      <c r="DTX212" s="230"/>
      <c r="DTY212" s="17"/>
      <c r="DTZ212" s="42"/>
      <c r="DUA212" s="84"/>
      <c r="DUB212" s="237"/>
      <c r="DUC212" s="8"/>
      <c r="DUD212" s="212"/>
      <c r="DUE212" s="212"/>
      <c r="DUF212" s="215"/>
      <c r="DUG212" s="215"/>
      <c r="DUH212" s="215"/>
      <c r="DUI212" s="215"/>
      <c r="DUJ212" s="221"/>
      <c r="DUK212" s="221"/>
      <c r="DUL212" s="221"/>
      <c r="DUM212" s="221"/>
      <c r="DUN212" s="215"/>
      <c r="DUO212" s="215"/>
      <c r="DUP212" s="215"/>
      <c r="DUQ212" s="215"/>
      <c r="DUR212" s="214"/>
      <c r="DUS212" s="214"/>
      <c r="DUT212" s="214"/>
      <c r="DUU212" s="214"/>
      <c r="DUV212" s="214"/>
      <c r="DUW212" s="214"/>
      <c r="DUX212" s="215"/>
      <c r="DUY212" s="215"/>
      <c r="DUZ212" s="215"/>
      <c r="DVA212" s="215"/>
      <c r="DVB212" s="215"/>
      <c r="DVC212" s="215"/>
      <c r="DVD212" s="215"/>
      <c r="DVE212" s="215"/>
      <c r="DVF212" s="215"/>
      <c r="DVG212" s="215"/>
      <c r="DVH212" s="214"/>
      <c r="DVI212" s="214"/>
      <c r="DVJ212" s="215"/>
      <c r="DVK212" s="215"/>
      <c r="DVL212" s="215"/>
      <c r="DVM212" s="215"/>
      <c r="DVN212" s="215"/>
      <c r="DVO212" s="215"/>
      <c r="DVP212" s="214"/>
      <c r="DVQ212" s="214"/>
      <c r="DVR212" s="215"/>
      <c r="DVS212" s="215"/>
      <c r="DVT212" s="215"/>
      <c r="DVU212" s="215"/>
      <c r="DVV212" s="215"/>
      <c r="DVW212" s="215"/>
      <c r="DVX212" s="214"/>
      <c r="DVY212" s="214"/>
      <c r="DVZ212" s="215"/>
      <c r="DWA212" s="215"/>
      <c r="DWB212" s="215"/>
      <c r="DWC212" s="215"/>
      <c r="DWD212" s="215"/>
      <c r="DWE212" s="215"/>
      <c r="DWF212" s="215"/>
      <c r="DWG212" s="215"/>
      <c r="DWH212" s="215"/>
      <c r="DWI212" s="215"/>
      <c r="DWJ212" s="215"/>
      <c r="DWK212" s="215"/>
      <c r="DWL212" s="215"/>
      <c r="DWM212" s="215"/>
      <c r="DWN212" s="215"/>
      <c r="DWO212" s="215"/>
      <c r="DWP212" s="179"/>
      <c r="DWQ212" s="179"/>
      <c r="DWR212" s="179"/>
      <c r="DWS212" s="179"/>
      <c r="DWT212" s="179"/>
      <c r="DWU212" s="203"/>
      <c r="DWV212" s="203"/>
      <c r="DWW212" s="20"/>
      <c r="DWX212" s="20"/>
      <c r="DWY212" s="5"/>
      <c r="DWZ212" s="6"/>
      <c r="DXA212" s="6"/>
      <c r="DXB212" s="6"/>
      <c r="DXC212" s="7"/>
      <c r="DXD212" s="8"/>
      <c r="DXE212" s="9"/>
      <c r="DXF212" s="9"/>
      <c r="DXG212" s="9"/>
      <c r="DXH212" s="10"/>
      <c r="DXI212" s="7"/>
      <c r="DXJ212" s="7"/>
      <c r="DXK212" s="7"/>
      <c r="DXL212" s="10"/>
      <c r="DXM212" s="11"/>
      <c r="DXN212" s="11"/>
      <c r="DXO212" s="11"/>
      <c r="DXP212" s="11"/>
      <c r="DXQ212" s="10"/>
      <c r="DXR212" s="10"/>
      <c r="DXS212" s="10"/>
      <c r="DXT212" s="12"/>
      <c r="DXU212" s="13"/>
      <c r="DXV212" s="14"/>
      <c r="DXW212" s="14"/>
      <c r="DXX212" s="15"/>
      <c r="DXY212" s="15"/>
      <c r="DXZ212" s="16"/>
      <c r="DYA212" s="16"/>
      <c r="DYB212" s="230"/>
      <c r="DYC212" s="17"/>
      <c r="DYD212" s="42"/>
      <c r="DYE212" s="84"/>
      <c r="DYF212" s="237"/>
      <c r="DYG212" s="8"/>
      <c r="DYH212" s="212"/>
      <c r="DYI212" s="212"/>
      <c r="DYJ212" s="215"/>
      <c r="DYK212" s="215"/>
      <c r="DYL212" s="215"/>
      <c r="DYM212" s="215"/>
      <c r="DYN212" s="221"/>
      <c r="DYO212" s="221"/>
      <c r="DYP212" s="221"/>
      <c r="DYQ212" s="221"/>
      <c r="DYR212" s="215"/>
      <c r="DYS212" s="215"/>
      <c r="DYT212" s="215"/>
      <c r="DYU212" s="215"/>
      <c r="DYV212" s="214"/>
      <c r="DYW212" s="214"/>
      <c r="DYX212" s="214"/>
      <c r="DYY212" s="214"/>
      <c r="DYZ212" s="214"/>
      <c r="DZA212" s="214"/>
      <c r="DZB212" s="215"/>
      <c r="DZC212" s="215"/>
      <c r="DZD212" s="215"/>
      <c r="DZE212" s="215"/>
      <c r="DZF212" s="215"/>
      <c r="DZG212" s="215"/>
      <c r="DZH212" s="215"/>
      <c r="DZI212" s="215"/>
      <c r="DZJ212" s="215"/>
      <c r="DZK212" s="215"/>
      <c r="DZL212" s="214"/>
      <c r="DZM212" s="214"/>
      <c r="DZN212" s="215"/>
      <c r="DZO212" s="215"/>
      <c r="DZP212" s="215"/>
      <c r="DZQ212" s="215"/>
      <c r="DZR212" s="215"/>
      <c r="DZS212" s="215"/>
      <c r="DZT212" s="214"/>
      <c r="DZU212" s="214"/>
      <c r="DZV212" s="215"/>
      <c r="DZW212" s="215"/>
      <c r="DZX212" s="215"/>
      <c r="DZY212" s="215"/>
      <c r="DZZ212" s="215"/>
      <c r="EAA212" s="215"/>
      <c r="EAB212" s="214"/>
      <c r="EAC212" s="214"/>
      <c r="EAD212" s="215"/>
      <c r="EAE212" s="215"/>
      <c r="EAF212" s="215"/>
      <c r="EAG212" s="215"/>
      <c r="EAH212" s="215"/>
      <c r="EAI212" s="215"/>
      <c r="EAJ212" s="215"/>
      <c r="EAK212" s="215"/>
      <c r="EAL212" s="215"/>
      <c r="EAM212" s="215"/>
      <c r="EAN212" s="215"/>
      <c r="EAO212" s="215"/>
      <c r="EAP212" s="215"/>
      <c r="EAQ212" s="215"/>
      <c r="EAR212" s="215"/>
      <c r="EAS212" s="215"/>
      <c r="EAT212" s="179"/>
      <c r="EAU212" s="179"/>
      <c r="EAV212" s="179"/>
      <c r="EAW212" s="179"/>
      <c r="EAX212" s="179"/>
      <c r="EAY212" s="203"/>
      <c r="EAZ212" s="203"/>
      <c r="EBA212" s="20"/>
      <c r="EBB212" s="20"/>
      <c r="EBC212" s="5"/>
      <c r="EBD212" s="6"/>
      <c r="EBE212" s="6"/>
      <c r="EBF212" s="6"/>
      <c r="EBG212" s="7"/>
      <c r="EBH212" s="8"/>
      <c r="EBI212" s="9"/>
      <c r="EBJ212" s="9"/>
      <c r="EBK212" s="9"/>
      <c r="EBL212" s="10"/>
      <c r="EBM212" s="7"/>
      <c r="EBN212" s="7"/>
      <c r="EBO212" s="7"/>
      <c r="EBP212" s="10"/>
      <c r="EBQ212" s="11"/>
      <c r="EBR212" s="11"/>
      <c r="EBS212" s="11"/>
      <c r="EBT212" s="11"/>
      <c r="EBU212" s="10"/>
      <c r="EBV212" s="10"/>
      <c r="EBW212" s="10"/>
      <c r="EBX212" s="12"/>
      <c r="EBY212" s="13"/>
      <c r="EBZ212" s="14"/>
      <c r="ECA212" s="14"/>
      <c r="ECB212" s="15"/>
      <c r="ECC212" s="15"/>
      <c r="ECD212" s="16"/>
      <c r="ECE212" s="16"/>
      <c r="ECF212" s="230"/>
      <c r="ECG212" s="17"/>
      <c r="ECH212" s="42"/>
      <c r="ECI212" s="84"/>
      <c r="ECJ212" s="237"/>
      <c r="ECK212" s="8"/>
      <c r="ECL212" s="212"/>
      <c r="ECM212" s="212"/>
      <c r="ECN212" s="215"/>
      <c r="ECO212" s="215"/>
      <c r="ECP212" s="215"/>
      <c r="ECQ212" s="215"/>
      <c r="ECR212" s="221"/>
      <c r="ECS212" s="221"/>
      <c r="ECT212" s="221"/>
      <c r="ECU212" s="221"/>
      <c r="ECV212" s="215"/>
      <c r="ECW212" s="215"/>
      <c r="ECX212" s="215"/>
      <c r="ECY212" s="215"/>
      <c r="ECZ212" s="214"/>
      <c r="EDA212" s="214"/>
      <c r="EDB212" s="214"/>
      <c r="EDC212" s="214"/>
      <c r="EDD212" s="214"/>
      <c r="EDE212" s="214"/>
      <c r="EDF212" s="215"/>
      <c r="EDG212" s="215"/>
      <c r="EDH212" s="215"/>
      <c r="EDI212" s="215"/>
      <c r="EDJ212" s="215"/>
      <c r="EDK212" s="215"/>
      <c r="EDL212" s="215"/>
      <c r="EDM212" s="215"/>
      <c r="EDN212" s="215"/>
      <c r="EDO212" s="215"/>
      <c r="EDP212" s="214"/>
      <c r="EDQ212" s="214"/>
      <c r="EDR212" s="215"/>
      <c r="EDS212" s="215"/>
      <c r="EDT212" s="215"/>
      <c r="EDU212" s="215"/>
      <c r="EDV212" s="215"/>
      <c r="EDW212" s="215"/>
      <c r="EDX212" s="214"/>
      <c r="EDY212" s="214"/>
      <c r="EDZ212" s="215"/>
      <c r="EEA212" s="215"/>
      <c r="EEB212" s="215"/>
      <c r="EEC212" s="215"/>
      <c r="EED212" s="215"/>
      <c r="EEE212" s="215"/>
      <c r="EEF212" s="214"/>
      <c r="EEG212" s="214"/>
      <c r="EEH212" s="215"/>
      <c r="EEI212" s="215"/>
      <c r="EEJ212" s="215"/>
      <c r="EEK212" s="215"/>
      <c r="EEL212" s="215"/>
      <c r="EEM212" s="215"/>
      <c r="EEN212" s="215"/>
      <c r="EEO212" s="215"/>
      <c r="EEP212" s="215"/>
      <c r="EEQ212" s="215"/>
      <c r="EER212" s="215"/>
      <c r="EES212" s="215"/>
      <c r="EET212" s="215"/>
      <c r="EEU212" s="215"/>
      <c r="EEV212" s="215"/>
      <c r="EEW212" s="215"/>
      <c r="EEX212" s="179"/>
      <c r="EEY212" s="179"/>
      <c r="EEZ212" s="179"/>
      <c r="EFA212" s="179"/>
      <c r="EFB212" s="179"/>
      <c r="EFC212" s="203"/>
      <c r="EFD212" s="203"/>
      <c r="EFE212" s="20"/>
      <c r="EFF212" s="20"/>
      <c r="EFG212" s="5"/>
      <c r="EFH212" s="6"/>
      <c r="EFI212" s="6"/>
      <c r="EFJ212" s="6"/>
      <c r="EFK212" s="7"/>
      <c r="EFL212" s="8"/>
      <c r="EFM212" s="9"/>
      <c r="EFN212" s="9"/>
      <c r="EFO212" s="9"/>
      <c r="EFP212" s="10"/>
      <c r="EFQ212" s="7"/>
      <c r="EFR212" s="7"/>
      <c r="EFS212" s="7"/>
      <c r="EFT212" s="10"/>
      <c r="EFU212" s="11"/>
      <c r="EFV212" s="11"/>
      <c r="EFW212" s="11"/>
      <c r="EFX212" s="11"/>
      <c r="EFY212" s="10"/>
      <c r="EFZ212" s="10"/>
      <c r="EGA212" s="10"/>
      <c r="EGB212" s="12"/>
      <c r="EGC212" s="13"/>
      <c r="EGD212" s="14"/>
      <c r="EGE212" s="14"/>
      <c r="EGF212" s="15"/>
      <c r="EGG212" s="15"/>
      <c r="EGH212" s="16"/>
      <c r="EGI212" s="16"/>
      <c r="EGJ212" s="230"/>
      <c r="EGK212" s="17"/>
      <c r="EGL212" s="42"/>
      <c r="EGM212" s="84"/>
      <c r="EGN212" s="237"/>
      <c r="EGO212" s="8"/>
      <c r="EGP212" s="212"/>
      <c r="EGQ212" s="212"/>
      <c r="EGR212" s="215"/>
      <c r="EGS212" s="215"/>
      <c r="EGT212" s="215"/>
      <c r="EGU212" s="215"/>
      <c r="EGV212" s="221"/>
      <c r="EGW212" s="221"/>
      <c r="EGX212" s="221"/>
      <c r="EGY212" s="221"/>
      <c r="EGZ212" s="215"/>
      <c r="EHA212" s="215"/>
      <c r="EHB212" s="215"/>
      <c r="EHC212" s="215"/>
      <c r="EHD212" s="214"/>
      <c r="EHE212" s="214"/>
      <c r="EHF212" s="214"/>
      <c r="EHG212" s="214"/>
      <c r="EHH212" s="214"/>
      <c r="EHI212" s="214"/>
      <c r="EHJ212" s="215"/>
      <c r="EHK212" s="215"/>
      <c r="EHL212" s="215"/>
      <c r="EHM212" s="215"/>
      <c r="EHN212" s="215"/>
      <c r="EHO212" s="215"/>
      <c r="EHP212" s="215"/>
      <c r="EHQ212" s="215"/>
      <c r="EHR212" s="215"/>
      <c r="EHS212" s="215"/>
      <c r="EHT212" s="214"/>
      <c r="EHU212" s="214"/>
      <c r="EHV212" s="215"/>
      <c r="EHW212" s="215"/>
      <c r="EHX212" s="215"/>
      <c r="EHY212" s="215"/>
      <c r="EHZ212" s="215"/>
      <c r="EIA212" s="215"/>
      <c r="EIB212" s="214"/>
      <c r="EIC212" s="214"/>
      <c r="EID212" s="215"/>
      <c r="EIE212" s="215"/>
      <c r="EIF212" s="215"/>
      <c r="EIG212" s="215"/>
      <c r="EIH212" s="215"/>
      <c r="EII212" s="215"/>
      <c r="EIJ212" s="214"/>
      <c r="EIK212" s="214"/>
      <c r="EIL212" s="215"/>
      <c r="EIM212" s="215"/>
      <c r="EIN212" s="215"/>
      <c r="EIO212" s="215"/>
      <c r="EIP212" s="215"/>
      <c r="EIQ212" s="215"/>
      <c r="EIR212" s="215"/>
      <c r="EIS212" s="215"/>
      <c r="EIT212" s="215"/>
      <c r="EIU212" s="215"/>
      <c r="EIV212" s="215"/>
      <c r="EIW212" s="215"/>
      <c r="EIX212" s="215"/>
      <c r="EIY212" s="215"/>
      <c r="EIZ212" s="215"/>
      <c r="EJA212" s="215"/>
      <c r="EJB212" s="179"/>
      <c r="EJC212" s="179"/>
      <c r="EJD212" s="179"/>
      <c r="EJE212" s="179"/>
      <c r="EJF212" s="179"/>
      <c r="EJG212" s="203"/>
      <c r="EJH212" s="203"/>
      <c r="EJI212" s="20"/>
      <c r="EJJ212" s="20"/>
      <c r="EJK212" s="5"/>
      <c r="EJL212" s="6"/>
      <c r="EJM212" s="6"/>
      <c r="EJN212" s="6"/>
      <c r="EJO212" s="7"/>
      <c r="EJP212" s="8"/>
      <c r="EJQ212" s="9"/>
      <c r="EJR212" s="9"/>
      <c r="EJS212" s="9"/>
      <c r="EJT212" s="10"/>
      <c r="EJU212" s="7"/>
      <c r="EJV212" s="7"/>
      <c r="EJW212" s="7"/>
      <c r="EJX212" s="10"/>
      <c r="EJY212" s="11"/>
      <c r="EJZ212" s="11"/>
      <c r="EKA212" s="11"/>
      <c r="EKB212" s="11"/>
      <c r="EKC212" s="10"/>
      <c r="EKD212" s="10"/>
      <c r="EKE212" s="10"/>
      <c r="EKF212" s="12"/>
      <c r="EKG212" s="13"/>
      <c r="EKH212" s="14"/>
      <c r="EKI212" s="14"/>
      <c r="EKJ212" s="15"/>
      <c r="EKK212" s="15"/>
      <c r="EKL212" s="16"/>
      <c r="EKM212" s="16"/>
      <c r="EKN212" s="230"/>
      <c r="EKO212" s="17"/>
      <c r="EKP212" s="42"/>
      <c r="EKQ212" s="84"/>
      <c r="EKR212" s="237"/>
      <c r="EKS212" s="8"/>
      <c r="EKT212" s="212"/>
      <c r="EKU212" s="212"/>
      <c r="EKV212" s="215"/>
      <c r="EKW212" s="215"/>
      <c r="EKX212" s="215"/>
      <c r="EKY212" s="215"/>
      <c r="EKZ212" s="221"/>
      <c r="ELA212" s="221"/>
      <c r="ELB212" s="221"/>
      <c r="ELC212" s="221"/>
      <c r="ELD212" s="215"/>
      <c r="ELE212" s="215"/>
      <c r="ELF212" s="215"/>
      <c r="ELG212" s="215"/>
      <c r="ELH212" s="214"/>
      <c r="ELI212" s="214"/>
      <c r="ELJ212" s="214"/>
      <c r="ELK212" s="214"/>
      <c r="ELL212" s="214"/>
      <c r="ELM212" s="214"/>
      <c r="ELN212" s="215"/>
      <c r="ELO212" s="215"/>
      <c r="ELP212" s="215"/>
      <c r="ELQ212" s="215"/>
      <c r="ELR212" s="215"/>
      <c r="ELS212" s="215"/>
      <c r="ELT212" s="215"/>
      <c r="ELU212" s="215"/>
      <c r="ELV212" s="215"/>
      <c r="ELW212" s="215"/>
      <c r="ELX212" s="214"/>
      <c r="ELY212" s="214"/>
      <c r="ELZ212" s="215"/>
      <c r="EMA212" s="215"/>
      <c r="EMB212" s="215"/>
      <c r="EMC212" s="215"/>
      <c r="EMD212" s="215"/>
      <c r="EME212" s="215"/>
      <c r="EMF212" s="214"/>
      <c r="EMG212" s="214"/>
      <c r="EMH212" s="215"/>
      <c r="EMI212" s="215"/>
      <c r="EMJ212" s="215"/>
      <c r="EMK212" s="215"/>
      <c r="EML212" s="215"/>
      <c r="EMM212" s="215"/>
      <c r="EMN212" s="214"/>
      <c r="EMO212" s="214"/>
      <c r="EMP212" s="215"/>
      <c r="EMQ212" s="215"/>
      <c r="EMR212" s="215"/>
      <c r="EMS212" s="215"/>
      <c r="EMT212" s="215"/>
      <c r="EMU212" s="215"/>
      <c r="EMV212" s="215"/>
      <c r="EMW212" s="215"/>
      <c r="EMX212" s="215"/>
      <c r="EMY212" s="215"/>
      <c r="EMZ212" s="215"/>
      <c r="ENA212" s="215"/>
      <c r="ENB212" s="215"/>
      <c r="ENC212" s="215"/>
      <c r="END212" s="215"/>
      <c r="ENE212" s="215"/>
      <c r="ENF212" s="179"/>
      <c r="ENG212" s="179"/>
      <c r="ENH212" s="179"/>
      <c r="ENI212" s="179"/>
      <c r="ENJ212" s="179"/>
      <c r="ENK212" s="203"/>
      <c r="ENL212" s="203"/>
      <c r="ENM212" s="20"/>
      <c r="ENN212" s="20"/>
      <c r="ENO212" s="5"/>
      <c r="ENP212" s="6"/>
      <c r="ENQ212" s="6"/>
      <c r="ENR212" s="6"/>
      <c r="ENS212" s="7"/>
      <c r="ENT212" s="8"/>
      <c r="ENU212" s="9"/>
      <c r="ENV212" s="9"/>
      <c r="ENW212" s="9"/>
      <c r="ENX212" s="10"/>
      <c r="ENY212" s="7"/>
      <c r="ENZ212" s="7"/>
      <c r="EOA212" s="7"/>
      <c r="EOB212" s="10"/>
      <c r="EOC212" s="11"/>
      <c r="EOD212" s="11"/>
      <c r="EOE212" s="11"/>
      <c r="EOF212" s="11"/>
      <c r="EOG212" s="10"/>
      <c r="EOH212" s="10"/>
      <c r="EOI212" s="10"/>
      <c r="EOJ212" s="12"/>
      <c r="EOK212" s="13"/>
      <c r="EOL212" s="14"/>
      <c r="EOM212" s="14"/>
      <c r="EON212" s="15"/>
      <c r="EOO212" s="15"/>
      <c r="EOP212" s="16"/>
      <c r="EOQ212" s="16"/>
      <c r="EOR212" s="230"/>
      <c r="EOS212" s="17"/>
      <c r="EOT212" s="42"/>
      <c r="EOU212" s="84"/>
      <c r="EOV212" s="237"/>
      <c r="EOW212" s="8"/>
      <c r="EOX212" s="212"/>
      <c r="EOY212" s="212"/>
      <c r="EOZ212" s="215"/>
      <c r="EPA212" s="215"/>
      <c r="EPB212" s="215"/>
      <c r="EPC212" s="215"/>
      <c r="EPD212" s="221"/>
      <c r="EPE212" s="221"/>
      <c r="EPF212" s="221"/>
      <c r="EPG212" s="221"/>
      <c r="EPH212" s="215"/>
      <c r="EPI212" s="215"/>
      <c r="EPJ212" s="215"/>
      <c r="EPK212" s="215"/>
      <c r="EPL212" s="214"/>
      <c r="EPM212" s="214"/>
      <c r="EPN212" s="214"/>
      <c r="EPO212" s="214"/>
      <c r="EPP212" s="214"/>
      <c r="EPQ212" s="214"/>
      <c r="EPR212" s="215"/>
      <c r="EPS212" s="215"/>
      <c r="EPT212" s="215"/>
      <c r="EPU212" s="215"/>
      <c r="EPV212" s="215"/>
      <c r="EPW212" s="215"/>
      <c r="EPX212" s="215"/>
      <c r="EPY212" s="215"/>
      <c r="EPZ212" s="215"/>
      <c r="EQA212" s="215"/>
      <c r="EQB212" s="214"/>
      <c r="EQC212" s="214"/>
      <c r="EQD212" s="215"/>
      <c r="EQE212" s="215"/>
      <c r="EQF212" s="215"/>
      <c r="EQG212" s="215"/>
      <c r="EQH212" s="215"/>
      <c r="EQI212" s="215"/>
      <c r="EQJ212" s="214"/>
      <c r="EQK212" s="214"/>
      <c r="EQL212" s="215"/>
      <c r="EQM212" s="215"/>
      <c r="EQN212" s="215"/>
      <c r="EQO212" s="215"/>
      <c r="EQP212" s="215"/>
      <c r="EQQ212" s="215"/>
      <c r="EQR212" s="214"/>
      <c r="EQS212" s="214"/>
      <c r="EQT212" s="215"/>
      <c r="EQU212" s="215"/>
      <c r="EQV212" s="215"/>
      <c r="EQW212" s="215"/>
      <c r="EQX212" s="215"/>
      <c r="EQY212" s="215"/>
      <c r="EQZ212" s="215"/>
      <c r="ERA212" s="215"/>
      <c r="ERB212" s="215"/>
      <c r="ERC212" s="215"/>
      <c r="ERD212" s="215"/>
      <c r="ERE212" s="215"/>
      <c r="ERF212" s="215"/>
      <c r="ERG212" s="215"/>
      <c r="ERH212" s="215"/>
      <c r="ERI212" s="215"/>
      <c r="ERJ212" s="179"/>
      <c r="ERK212" s="179"/>
      <c r="ERL212" s="179"/>
      <c r="ERM212" s="179"/>
      <c r="ERN212" s="179"/>
      <c r="ERO212" s="203"/>
      <c r="ERP212" s="203"/>
      <c r="ERQ212" s="20"/>
      <c r="ERR212" s="20"/>
      <c r="ERS212" s="5"/>
      <c r="ERT212" s="6"/>
      <c r="ERU212" s="6"/>
      <c r="ERV212" s="6"/>
      <c r="ERW212" s="7"/>
      <c r="ERX212" s="8"/>
      <c r="ERY212" s="9"/>
      <c r="ERZ212" s="9"/>
      <c r="ESA212" s="9"/>
      <c r="ESB212" s="10"/>
      <c r="ESC212" s="7"/>
      <c r="ESD212" s="7"/>
      <c r="ESE212" s="7"/>
      <c r="ESF212" s="10"/>
      <c r="ESG212" s="11"/>
      <c r="ESH212" s="11"/>
      <c r="ESI212" s="11"/>
      <c r="ESJ212" s="11"/>
      <c r="ESK212" s="10"/>
      <c r="ESL212" s="10"/>
      <c r="ESM212" s="10"/>
      <c r="ESN212" s="12"/>
      <c r="ESO212" s="13"/>
      <c r="ESP212" s="14"/>
      <c r="ESQ212" s="14"/>
      <c r="ESR212" s="15"/>
      <c r="ESS212" s="15"/>
      <c r="EST212" s="16"/>
      <c r="ESU212" s="16"/>
      <c r="ESV212" s="230"/>
      <c r="ESW212" s="17"/>
      <c r="ESX212" s="42"/>
      <c r="ESY212" s="84"/>
      <c r="ESZ212" s="237"/>
      <c r="ETA212" s="8"/>
      <c r="ETB212" s="212"/>
      <c r="ETC212" s="212"/>
      <c r="ETD212" s="215"/>
      <c r="ETE212" s="215"/>
      <c r="ETF212" s="215"/>
      <c r="ETG212" s="215"/>
      <c r="ETH212" s="221"/>
      <c r="ETI212" s="221"/>
      <c r="ETJ212" s="221"/>
      <c r="ETK212" s="221"/>
      <c r="ETL212" s="215"/>
      <c r="ETM212" s="215"/>
      <c r="ETN212" s="215"/>
      <c r="ETO212" s="215"/>
      <c r="ETP212" s="214"/>
      <c r="ETQ212" s="214"/>
      <c r="ETR212" s="214"/>
      <c r="ETS212" s="214"/>
      <c r="ETT212" s="214"/>
      <c r="ETU212" s="214"/>
      <c r="ETV212" s="215"/>
      <c r="ETW212" s="215"/>
      <c r="ETX212" s="215"/>
      <c r="ETY212" s="215"/>
      <c r="ETZ212" s="215"/>
      <c r="EUA212" s="215"/>
      <c r="EUB212" s="215"/>
      <c r="EUC212" s="215"/>
      <c r="EUD212" s="215"/>
      <c r="EUE212" s="215"/>
      <c r="EUF212" s="214"/>
      <c r="EUG212" s="214"/>
      <c r="EUH212" s="215"/>
      <c r="EUI212" s="215"/>
      <c r="EUJ212" s="215"/>
      <c r="EUK212" s="215"/>
      <c r="EUL212" s="215"/>
      <c r="EUM212" s="215"/>
      <c r="EUN212" s="214"/>
      <c r="EUO212" s="214"/>
      <c r="EUP212" s="215"/>
      <c r="EUQ212" s="215"/>
      <c r="EUR212" s="215"/>
      <c r="EUS212" s="215"/>
      <c r="EUT212" s="215"/>
      <c r="EUU212" s="215"/>
      <c r="EUV212" s="214"/>
      <c r="EUW212" s="214"/>
      <c r="EUX212" s="215"/>
      <c r="EUY212" s="215"/>
      <c r="EUZ212" s="215"/>
      <c r="EVA212" s="215"/>
      <c r="EVB212" s="215"/>
      <c r="EVC212" s="215"/>
      <c r="EVD212" s="215"/>
      <c r="EVE212" s="215"/>
      <c r="EVF212" s="215"/>
      <c r="EVG212" s="215"/>
      <c r="EVH212" s="215"/>
      <c r="EVI212" s="215"/>
      <c r="EVJ212" s="215"/>
      <c r="EVK212" s="215"/>
      <c r="EVL212" s="215"/>
      <c r="EVM212" s="215"/>
      <c r="EVN212" s="179"/>
      <c r="EVO212" s="179"/>
      <c r="EVP212" s="179"/>
      <c r="EVQ212" s="179"/>
      <c r="EVR212" s="179"/>
      <c r="EVS212" s="203"/>
      <c r="EVT212" s="203"/>
      <c r="EVU212" s="20"/>
      <c r="EVV212" s="20"/>
      <c r="EVW212" s="5"/>
      <c r="EVX212" s="6"/>
      <c r="EVY212" s="6"/>
      <c r="EVZ212" s="6"/>
      <c r="EWA212" s="7"/>
      <c r="EWB212" s="8"/>
      <c r="EWC212" s="9"/>
      <c r="EWD212" s="9"/>
      <c r="EWE212" s="9"/>
      <c r="EWF212" s="10"/>
      <c r="EWG212" s="7"/>
      <c r="EWH212" s="7"/>
      <c r="EWI212" s="7"/>
      <c r="EWJ212" s="10"/>
      <c r="EWK212" s="11"/>
      <c r="EWL212" s="11"/>
      <c r="EWM212" s="11"/>
      <c r="EWN212" s="11"/>
      <c r="EWO212" s="10"/>
      <c r="EWP212" s="10"/>
      <c r="EWQ212" s="10"/>
      <c r="EWR212" s="12"/>
      <c r="EWS212" s="13"/>
      <c r="EWT212" s="14"/>
      <c r="EWU212" s="14"/>
      <c r="EWV212" s="15"/>
      <c r="EWW212" s="15"/>
      <c r="EWX212" s="16"/>
      <c r="EWY212" s="16"/>
      <c r="EWZ212" s="230"/>
      <c r="EXA212" s="17"/>
      <c r="EXB212" s="42"/>
      <c r="EXC212" s="84"/>
      <c r="EXD212" s="237"/>
      <c r="EXE212" s="8"/>
      <c r="EXF212" s="212"/>
      <c r="EXG212" s="212"/>
      <c r="EXH212" s="215"/>
      <c r="EXI212" s="215"/>
      <c r="EXJ212" s="215"/>
      <c r="EXK212" s="215"/>
      <c r="EXL212" s="221"/>
      <c r="EXM212" s="221"/>
      <c r="EXN212" s="221"/>
      <c r="EXO212" s="221"/>
      <c r="EXP212" s="215"/>
      <c r="EXQ212" s="215"/>
      <c r="EXR212" s="215"/>
      <c r="EXS212" s="215"/>
      <c r="EXT212" s="214"/>
      <c r="EXU212" s="214"/>
      <c r="EXV212" s="214"/>
      <c r="EXW212" s="214"/>
      <c r="EXX212" s="214"/>
      <c r="EXY212" s="214"/>
      <c r="EXZ212" s="215"/>
      <c r="EYA212" s="215"/>
      <c r="EYB212" s="215"/>
      <c r="EYC212" s="215"/>
      <c r="EYD212" s="215"/>
      <c r="EYE212" s="215"/>
      <c r="EYF212" s="215"/>
      <c r="EYG212" s="215"/>
      <c r="EYH212" s="215"/>
      <c r="EYI212" s="215"/>
      <c r="EYJ212" s="214"/>
      <c r="EYK212" s="214"/>
      <c r="EYL212" s="215"/>
      <c r="EYM212" s="215"/>
      <c r="EYN212" s="215"/>
      <c r="EYO212" s="215"/>
      <c r="EYP212" s="215"/>
      <c r="EYQ212" s="215"/>
      <c r="EYR212" s="214"/>
      <c r="EYS212" s="214"/>
      <c r="EYT212" s="215"/>
      <c r="EYU212" s="215"/>
      <c r="EYV212" s="215"/>
      <c r="EYW212" s="215"/>
      <c r="EYX212" s="215"/>
      <c r="EYY212" s="215"/>
      <c r="EYZ212" s="214"/>
      <c r="EZA212" s="214"/>
      <c r="EZB212" s="215"/>
      <c r="EZC212" s="215"/>
      <c r="EZD212" s="215"/>
      <c r="EZE212" s="215"/>
      <c r="EZF212" s="215"/>
      <c r="EZG212" s="215"/>
      <c r="EZH212" s="215"/>
      <c r="EZI212" s="215"/>
      <c r="EZJ212" s="215"/>
      <c r="EZK212" s="215"/>
      <c r="EZL212" s="215"/>
      <c r="EZM212" s="215"/>
      <c r="EZN212" s="215"/>
      <c r="EZO212" s="215"/>
      <c r="EZP212" s="215"/>
      <c r="EZQ212" s="215"/>
      <c r="EZR212" s="179"/>
      <c r="EZS212" s="179"/>
      <c r="EZT212" s="179"/>
      <c r="EZU212" s="179"/>
      <c r="EZV212" s="179"/>
      <c r="EZW212" s="203"/>
      <c r="EZX212" s="203"/>
      <c r="EZY212" s="20"/>
      <c r="EZZ212" s="20"/>
      <c r="FAA212" s="5"/>
      <c r="FAB212" s="6"/>
      <c r="FAC212" s="6"/>
      <c r="FAD212" s="6"/>
      <c r="FAE212" s="7"/>
      <c r="FAF212" s="8"/>
      <c r="FAG212" s="9"/>
      <c r="FAH212" s="9"/>
      <c r="FAI212" s="9"/>
      <c r="FAJ212" s="10"/>
      <c r="FAK212" s="7"/>
      <c r="FAL212" s="7"/>
      <c r="FAM212" s="7"/>
      <c r="FAN212" s="10"/>
      <c r="FAO212" s="11"/>
      <c r="FAP212" s="11"/>
      <c r="FAQ212" s="11"/>
      <c r="FAR212" s="11"/>
      <c r="FAS212" s="10"/>
      <c r="FAT212" s="10"/>
      <c r="FAU212" s="10"/>
      <c r="FAV212" s="12"/>
      <c r="FAW212" s="13"/>
      <c r="FAX212" s="14"/>
      <c r="FAY212" s="14"/>
      <c r="FAZ212" s="15"/>
      <c r="FBA212" s="15"/>
      <c r="FBB212" s="16"/>
      <c r="FBC212" s="16"/>
      <c r="FBD212" s="230"/>
      <c r="FBE212" s="17"/>
      <c r="FBF212" s="42"/>
      <c r="FBG212" s="84"/>
      <c r="FBH212" s="237"/>
      <c r="FBI212" s="8"/>
      <c r="FBJ212" s="212"/>
      <c r="FBK212" s="212"/>
      <c r="FBL212" s="215"/>
      <c r="FBM212" s="215"/>
      <c r="FBN212" s="215"/>
      <c r="FBO212" s="215"/>
      <c r="FBP212" s="221"/>
      <c r="FBQ212" s="221"/>
      <c r="FBR212" s="221"/>
      <c r="FBS212" s="221"/>
      <c r="FBT212" s="215"/>
      <c r="FBU212" s="215"/>
      <c r="FBV212" s="215"/>
      <c r="FBW212" s="215"/>
      <c r="FBX212" s="214"/>
      <c r="FBY212" s="214"/>
      <c r="FBZ212" s="214"/>
      <c r="FCA212" s="214"/>
      <c r="FCB212" s="214"/>
      <c r="FCC212" s="214"/>
      <c r="FCD212" s="215"/>
      <c r="FCE212" s="215"/>
      <c r="FCF212" s="215"/>
      <c r="FCG212" s="215"/>
      <c r="FCH212" s="215"/>
      <c r="FCI212" s="215"/>
      <c r="FCJ212" s="215"/>
      <c r="FCK212" s="215"/>
      <c r="FCL212" s="215"/>
      <c r="FCM212" s="215"/>
      <c r="FCN212" s="214"/>
      <c r="FCO212" s="214"/>
      <c r="FCP212" s="215"/>
      <c r="FCQ212" s="215"/>
      <c r="FCR212" s="215"/>
      <c r="FCS212" s="215"/>
      <c r="FCT212" s="215"/>
      <c r="FCU212" s="215"/>
      <c r="FCV212" s="214"/>
      <c r="FCW212" s="214"/>
      <c r="FCX212" s="215"/>
      <c r="FCY212" s="215"/>
      <c r="FCZ212" s="215"/>
      <c r="FDA212" s="215"/>
      <c r="FDB212" s="215"/>
      <c r="FDC212" s="215"/>
      <c r="FDD212" s="214"/>
      <c r="FDE212" s="214"/>
      <c r="FDF212" s="215"/>
      <c r="FDG212" s="215"/>
      <c r="FDH212" s="215"/>
      <c r="FDI212" s="215"/>
      <c r="FDJ212" s="215"/>
      <c r="FDK212" s="215"/>
      <c r="FDL212" s="215"/>
      <c r="FDM212" s="215"/>
      <c r="FDN212" s="215"/>
      <c r="FDO212" s="215"/>
      <c r="FDP212" s="215"/>
      <c r="FDQ212" s="215"/>
      <c r="FDR212" s="215"/>
      <c r="FDS212" s="215"/>
      <c r="FDT212" s="215"/>
      <c r="FDU212" s="215"/>
      <c r="FDV212" s="179"/>
      <c r="FDW212" s="179"/>
      <c r="FDX212" s="179"/>
      <c r="FDY212" s="179"/>
      <c r="FDZ212" s="179"/>
      <c r="FEA212" s="203"/>
      <c r="FEB212" s="203"/>
      <c r="FEC212" s="20"/>
      <c r="FED212" s="20"/>
      <c r="FEE212" s="5"/>
      <c r="FEF212" s="6"/>
      <c r="FEG212" s="6"/>
      <c r="FEH212" s="6"/>
      <c r="FEI212" s="7"/>
      <c r="FEJ212" s="8"/>
      <c r="FEK212" s="9"/>
      <c r="FEL212" s="9"/>
      <c r="FEM212" s="9"/>
      <c r="FEN212" s="10"/>
      <c r="FEO212" s="7"/>
      <c r="FEP212" s="7"/>
      <c r="FEQ212" s="7"/>
      <c r="FER212" s="10"/>
      <c r="FES212" s="11"/>
      <c r="FET212" s="11"/>
      <c r="FEU212" s="11"/>
      <c r="FEV212" s="11"/>
      <c r="FEW212" s="10"/>
      <c r="FEX212" s="10"/>
      <c r="FEY212" s="10"/>
      <c r="FEZ212" s="12"/>
      <c r="FFA212" s="13"/>
      <c r="FFB212" s="14"/>
      <c r="FFC212" s="14"/>
      <c r="FFD212" s="15"/>
      <c r="FFE212" s="15"/>
      <c r="FFF212" s="16"/>
      <c r="FFG212" s="16"/>
      <c r="FFH212" s="230"/>
      <c r="FFI212" s="17"/>
      <c r="FFJ212" s="42"/>
      <c r="FFK212" s="84"/>
      <c r="FFL212" s="237"/>
      <c r="FFM212" s="8"/>
      <c r="FFN212" s="212"/>
      <c r="FFO212" s="212"/>
      <c r="FFP212" s="215"/>
      <c r="FFQ212" s="215"/>
      <c r="FFR212" s="215"/>
      <c r="FFS212" s="215"/>
      <c r="FFT212" s="221"/>
      <c r="FFU212" s="221"/>
      <c r="FFV212" s="221"/>
      <c r="FFW212" s="221"/>
      <c r="FFX212" s="215"/>
      <c r="FFY212" s="215"/>
      <c r="FFZ212" s="215"/>
      <c r="FGA212" s="215"/>
      <c r="FGB212" s="214"/>
      <c r="FGC212" s="214"/>
      <c r="FGD212" s="214"/>
      <c r="FGE212" s="214"/>
      <c r="FGF212" s="214"/>
      <c r="FGG212" s="214"/>
      <c r="FGH212" s="215"/>
      <c r="FGI212" s="215"/>
      <c r="FGJ212" s="215"/>
      <c r="FGK212" s="215"/>
      <c r="FGL212" s="215"/>
      <c r="FGM212" s="215"/>
      <c r="FGN212" s="215"/>
      <c r="FGO212" s="215"/>
      <c r="FGP212" s="215"/>
      <c r="FGQ212" s="215"/>
      <c r="FGR212" s="214"/>
      <c r="FGS212" s="214"/>
      <c r="FGT212" s="215"/>
      <c r="FGU212" s="215"/>
      <c r="FGV212" s="215"/>
      <c r="FGW212" s="215"/>
      <c r="FGX212" s="215"/>
      <c r="FGY212" s="215"/>
      <c r="FGZ212" s="214"/>
      <c r="FHA212" s="214"/>
      <c r="FHB212" s="215"/>
      <c r="FHC212" s="215"/>
      <c r="FHD212" s="215"/>
      <c r="FHE212" s="215"/>
      <c r="FHF212" s="215"/>
      <c r="FHG212" s="215"/>
      <c r="FHH212" s="214"/>
      <c r="FHI212" s="214"/>
      <c r="FHJ212" s="215"/>
      <c r="FHK212" s="215"/>
      <c r="FHL212" s="215"/>
      <c r="FHM212" s="215"/>
      <c r="FHN212" s="215"/>
      <c r="FHO212" s="215"/>
      <c r="FHP212" s="215"/>
      <c r="FHQ212" s="215"/>
      <c r="FHR212" s="215"/>
      <c r="FHS212" s="215"/>
      <c r="FHT212" s="215"/>
      <c r="FHU212" s="215"/>
      <c r="FHV212" s="215"/>
      <c r="FHW212" s="215"/>
      <c r="FHX212" s="215"/>
      <c r="FHY212" s="215"/>
      <c r="FHZ212" s="179"/>
      <c r="FIA212" s="179"/>
      <c r="FIB212" s="179"/>
      <c r="FIC212" s="179"/>
      <c r="FID212" s="179"/>
      <c r="FIE212" s="203"/>
      <c r="FIF212" s="203"/>
      <c r="FIG212" s="20"/>
      <c r="FIH212" s="20"/>
      <c r="FII212" s="5"/>
      <c r="FIJ212" s="6"/>
      <c r="FIK212" s="6"/>
      <c r="FIL212" s="6"/>
      <c r="FIM212" s="7"/>
      <c r="FIN212" s="8"/>
      <c r="FIO212" s="9"/>
      <c r="FIP212" s="9"/>
      <c r="FIQ212" s="9"/>
      <c r="FIR212" s="10"/>
      <c r="FIS212" s="7"/>
      <c r="FIT212" s="7"/>
      <c r="FIU212" s="7"/>
      <c r="FIV212" s="10"/>
      <c r="FIW212" s="11"/>
      <c r="FIX212" s="11"/>
      <c r="FIY212" s="11"/>
      <c r="FIZ212" s="11"/>
      <c r="FJA212" s="10"/>
      <c r="FJB212" s="10"/>
      <c r="FJC212" s="10"/>
      <c r="FJD212" s="12"/>
      <c r="FJE212" s="13"/>
      <c r="FJF212" s="14"/>
      <c r="FJG212" s="14"/>
      <c r="FJH212" s="15"/>
      <c r="FJI212" s="15"/>
      <c r="FJJ212" s="16"/>
      <c r="FJK212" s="16"/>
      <c r="FJL212" s="230"/>
      <c r="FJM212" s="17"/>
      <c r="FJN212" s="42"/>
      <c r="FJO212" s="84"/>
      <c r="FJP212" s="237"/>
      <c r="FJQ212" s="8"/>
      <c r="FJR212" s="212"/>
      <c r="FJS212" s="212"/>
      <c r="FJT212" s="215"/>
      <c r="FJU212" s="215"/>
      <c r="FJV212" s="215"/>
      <c r="FJW212" s="215"/>
      <c r="FJX212" s="221"/>
      <c r="FJY212" s="221"/>
      <c r="FJZ212" s="221"/>
      <c r="FKA212" s="221"/>
      <c r="FKB212" s="215"/>
      <c r="FKC212" s="215"/>
      <c r="FKD212" s="215"/>
      <c r="FKE212" s="215"/>
      <c r="FKF212" s="214"/>
      <c r="FKG212" s="214"/>
      <c r="FKH212" s="214"/>
      <c r="FKI212" s="214"/>
      <c r="FKJ212" s="214"/>
      <c r="FKK212" s="214"/>
      <c r="FKL212" s="215"/>
      <c r="FKM212" s="215"/>
      <c r="FKN212" s="215"/>
      <c r="FKO212" s="215"/>
      <c r="FKP212" s="215"/>
      <c r="FKQ212" s="215"/>
      <c r="FKR212" s="215"/>
      <c r="FKS212" s="215"/>
      <c r="FKT212" s="215"/>
      <c r="FKU212" s="215"/>
      <c r="FKV212" s="214"/>
      <c r="FKW212" s="214"/>
      <c r="FKX212" s="215"/>
      <c r="FKY212" s="215"/>
      <c r="FKZ212" s="215"/>
      <c r="FLA212" s="215"/>
      <c r="FLB212" s="215"/>
      <c r="FLC212" s="215"/>
      <c r="FLD212" s="214"/>
      <c r="FLE212" s="214"/>
      <c r="FLF212" s="215"/>
      <c r="FLG212" s="215"/>
      <c r="FLH212" s="215"/>
      <c r="FLI212" s="215"/>
      <c r="FLJ212" s="215"/>
      <c r="FLK212" s="215"/>
      <c r="FLL212" s="214"/>
      <c r="FLM212" s="214"/>
      <c r="FLN212" s="215"/>
      <c r="FLO212" s="215"/>
      <c r="FLP212" s="215"/>
      <c r="FLQ212" s="215"/>
      <c r="FLR212" s="215"/>
      <c r="FLS212" s="215"/>
      <c r="FLT212" s="215"/>
      <c r="FLU212" s="215"/>
      <c r="FLV212" s="215"/>
      <c r="FLW212" s="215"/>
      <c r="FLX212" s="215"/>
      <c r="FLY212" s="215"/>
      <c r="FLZ212" s="215"/>
      <c r="FMA212" s="215"/>
      <c r="FMB212" s="215"/>
      <c r="FMC212" s="215"/>
      <c r="FMD212" s="179"/>
      <c r="FME212" s="179"/>
      <c r="FMF212" s="179"/>
      <c r="FMG212" s="179"/>
      <c r="FMH212" s="179"/>
      <c r="FMI212" s="203"/>
      <c r="FMJ212" s="203"/>
      <c r="FMK212" s="20"/>
      <c r="FML212" s="20"/>
      <c r="FMM212" s="5"/>
      <c r="FMN212" s="6"/>
      <c r="FMO212" s="6"/>
      <c r="FMP212" s="6"/>
      <c r="FMQ212" s="7"/>
      <c r="FMR212" s="8"/>
      <c r="FMS212" s="9"/>
      <c r="FMT212" s="9"/>
      <c r="FMU212" s="9"/>
      <c r="FMV212" s="10"/>
      <c r="FMW212" s="7"/>
      <c r="FMX212" s="7"/>
      <c r="FMY212" s="7"/>
      <c r="FMZ212" s="10"/>
      <c r="FNA212" s="11"/>
      <c r="FNB212" s="11"/>
      <c r="FNC212" s="11"/>
      <c r="FND212" s="11"/>
      <c r="FNE212" s="10"/>
      <c r="FNF212" s="10"/>
      <c r="FNG212" s="10"/>
      <c r="FNH212" s="12"/>
      <c r="FNI212" s="13"/>
      <c r="FNJ212" s="14"/>
      <c r="FNK212" s="14"/>
      <c r="FNL212" s="15"/>
      <c r="FNM212" s="15"/>
      <c r="FNN212" s="16"/>
      <c r="FNO212" s="16"/>
      <c r="FNP212" s="230"/>
      <c r="FNQ212" s="17"/>
      <c r="FNR212" s="42"/>
      <c r="FNS212" s="84"/>
      <c r="FNT212" s="237"/>
      <c r="FNU212" s="8"/>
      <c r="FNV212" s="212"/>
      <c r="FNW212" s="212"/>
      <c r="FNX212" s="215"/>
      <c r="FNY212" s="215"/>
      <c r="FNZ212" s="215"/>
      <c r="FOA212" s="215"/>
      <c r="FOB212" s="221"/>
      <c r="FOC212" s="221"/>
      <c r="FOD212" s="221"/>
      <c r="FOE212" s="221"/>
      <c r="FOF212" s="215"/>
      <c r="FOG212" s="215"/>
      <c r="FOH212" s="215"/>
      <c r="FOI212" s="215"/>
      <c r="FOJ212" s="214"/>
      <c r="FOK212" s="214"/>
      <c r="FOL212" s="214"/>
      <c r="FOM212" s="214"/>
      <c r="FON212" s="214"/>
      <c r="FOO212" s="214"/>
      <c r="FOP212" s="215"/>
      <c r="FOQ212" s="215"/>
      <c r="FOR212" s="215"/>
      <c r="FOS212" s="215"/>
      <c r="FOT212" s="215"/>
      <c r="FOU212" s="215"/>
      <c r="FOV212" s="215"/>
      <c r="FOW212" s="215"/>
      <c r="FOX212" s="215"/>
      <c r="FOY212" s="215"/>
      <c r="FOZ212" s="214"/>
      <c r="FPA212" s="214"/>
      <c r="FPB212" s="215"/>
      <c r="FPC212" s="215"/>
      <c r="FPD212" s="215"/>
      <c r="FPE212" s="215"/>
      <c r="FPF212" s="215"/>
      <c r="FPG212" s="215"/>
      <c r="FPH212" s="214"/>
      <c r="FPI212" s="214"/>
      <c r="FPJ212" s="215"/>
      <c r="FPK212" s="215"/>
      <c r="FPL212" s="215"/>
      <c r="FPM212" s="215"/>
      <c r="FPN212" s="215"/>
      <c r="FPO212" s="215"/>
      <c r="FPP212" s="214"/>
      <c r="FPQ212" s="214"/>
      <c r="FPR212" s="215"/>
      <c r="FPS212" s="215"/>
      <c r="FPT212" s="215"/>
      <c r="FPU212" s="215"/>
      <c r="FPV212" s="215"/>
      <c r="FPW212" s="215"/>
      <c r="FPX212" s="215"/>
      <c r="FPY212" s="215"/>
      <c r="FPZ212" s="215"/>
      <c r="FQA212" s="215"/>
      <c r="FQB212" s="215"/>
      <c r="FQC212" s="215"/>
      <c r="FQD212" s="215"/>
      <c r="FQE212" s="215"/>
      <c r="FQF212" s="215"/>
      <c r="FQG212" s="215"/>
      <c r="FQH212" s="179"/>
      <c r="FQI212" s="179"/>
      <c r="FQJ212" s="179"/>
      <c r="FQK212" s="179"/>
      <c r="FQL212" s="179"/>
      <c r="FQM212" s="203"/>
      <c r="FQN212" s="203"/>
      <c r="FQO212" s="20"/>
      <c r="FQP212" s="20"/>
      <c r="FQQ212" s="5"/>
      <c r="FQR212" s="6"/>
      <c r="FQS212" s="6"/>
      <c r="FQT212" s="6"/>
      <c r="FQU212" s="7"/>
      <c r="FQV212" s="8"/>
      <c r="FQW212" s="9"/>
      <c r="FQX212" s="9"/>
      <c r="FQY212" s="9"/>
      <c r="FQZ212" s="10"/>
      <c r="FRA212" s="7"/>
      <c r="FRB212" s="7"/>
      <c r="FRC212" s="7"/>
      <c r="FRD212" s="10"/>
      <c r="FRE212" s="11"/>
      <c r="FRF212" s="11"/>
      <c r="FRG212" s="11"/>
      <c r="FRH212" s="11"/>
      <c r="FRI212" s="10"/>
      <c r="FRJ212" s="10"/>
      <c r="FRK212" s="10"/>
      <c r="FRL212" s="12"/>
      <c r="FRM212" s="13"/>
      <c r="FRN212" s="14"/>
      <c r="FRO212" s="14"/>
      <c r="FRP212" s="15"/>
      <c r="FRQ212" s="15"/>
      <c r="FRR212" s="16"/>
      <c r="FRS212" s="16"/>
      <c r="FRT212" s="230"/>
      <c r="FRU212" s="17"/>
      <c r="FRV212" s="42"/>
      <c r="FRW212" s="84"/>
      <c r="FRX212" s="237"/>
      <c r="FRY212" s="8"/>
      <c r="FRZ212" s="212"/>
      <c r="FSA212" s="212"/>
      <c r="FSB212" s="215"/>
      <c r="FSC212" s="215"/>
      <c r="FSD212" s="215"/>
      <c r="FSE212" s="215"/>
      <c r="FSF212" s="221"/>
      <c r="FSG212" s="221"/>
      <c r="FSH212" s="221"/>
      <c r="FSI212" s="221"/>
      <c r="FSJ212" s="215"/>
      <c r="FSK212" s="215"/>
      <c r="FSL212" s="215"/>
      <c r="FSM212" s="215"/>
      <c r="FSN212" s="214"/>
      <c r="FSO212" s="214"/>
      <c r="FSP212" s="214"/>
      <c r="FSQ212" s="214"/>
      <c r="FSR212" s="214"/>
      <c r="FSS212" s="214"/>
      <c r="FST212" s="215"/>
      <c r="FSU212" s="215"/>
      <c r="FSV212" s="215"/>
      <c r="FSW212" s="215"/>
      <c r="FSX212" s="215"/>
      <c r="FSY212" s="215"/>
      <c r="FSZ212" s="215"/>
      <c r="FTA212" s="215"/>
      <c r="FTB212" s="215"/>
      <c r="FTC212" s="215"/>
      <c r="FTD212" s="214"/>
      <c r="FTE212" s="214"/>
      <c r="FTF212" s="215"/>
      <c r="FTG212" s="215"/>
      <c r="FTH212" s="215"/>
      <c r="FTI212" s="215"/>
      <c r="FTJ212" s="215"/>
      <c r="FTK212" s="215"/>
      <c r="FTL212" s="214"/>
      <c r="FTM212" s="214"/>
      <c r="FTN212" s="215"/>
      <c r="FTO212" s="215"/>
      <c r="FTP212" s="215"/>
      <c r="FTQ212" s="215"/>
      <c r="FTR212" s="215"/>
      <c r="FTS212" s="215"/>
      <c r="FTT212" s="214"/>
      <c r="FTU212" s="214"/>
      <c r="FTV212" s="215"/>
      <c r="FTW212" s="215"/>
      <c r="FTX212" s="215"/>
      <c r="FTY212" s="215"/>
      <c r="FTZ212" s="215"/>
      <c r="FUA212" s="215"/>
      <c r="FUB212" s="215"/>
      <c r="FUC212" s="215"/>
      <c r="FUD212" s="215"/>
      <c r="FUE212" s="215"/>
      <c r="FUF212" s="215"/>
      <c r="FUG212" s="215"/>
      <c r="FUH212" s="215"/>
      <c r="FUI212" s="215"/>
      <c r="FUJ212" s="215"/>
      <c r="FUK212" s="215"/>
      <c r="FUL212" s="179"/>
      <c r="FUM212" s="179"/>
      <c r="FUN212" s="179"/>
      <c r="FUO212" s="179"/>
      <c r="FUP212" s="179"/>
      <c r="FUQ212" s="203"/>
      <c r="FUR212" s="203"/>
      <c r="FUS212" s="20"/>
      <c r="FUT212" s="20"/>
      <c r="FUU212" s="5"/>
      <c r="FUV212" s="6"/>
      <c r="FUW212" s="6"/>
      <c r="FUX212" s="6"/>
      <c r="FUY212" s="7"/>
      <c r="FUZ212" s="8"/>
      <c r="FVA212" s="9"/>
      <c r="FVB212" s="9"/>
      <c r="FVC212" s="9"/>
      <c r="FVD212" s="10"/>
      <c r="FVE212" s="7"/>
      <c r="FVF212" s="7"/>
      <c r="FVG212" s="7"/>
      <c r="FVH212" s="10"/>
      <c r="FVI212" s="11"/>
      <c r="FVJ212" s="11"/>
      <c r="FVK212" s="11"/>
      <c r="FVL212" s="11"/>
      <c r="FVM212" s="10"/>
      <c r="FVN212" s="10"/>
      <c r="FVO212" s="10"/>
      <c r="FVP212" s="12"/>
      <c r="FVQ212" s="13"/>
      <c r="FVR212" s="14"/>
      <c r="FVS212" s="14"/>
      <c r="FVT212" s="15"/>
      <c r="FVU212" s="15"/>
      <c r="FVV212" s="16"/>
      <c r="FVW212" s="16"/>
      <c r="FVX212" s="230"/>
      <c r="FVY212" s="17"/>
      <c r="FVZ212" s="42"/>
      <c r="FWA212" s="84"/>
      <c r="FWB212" s="237"/>
      <c r="FWC212" s="8"/>
      <c r="FWD212" s="212"/>
      <c r="FWE212" s="212"/>
      <c r="FWF212" s="215"/>
      <c r="FWG212" s="215"/>
      <c r="FWH212" s="215"/>
      <c r="FWI212" s="215"/>
      <c r="FWJ212" s="221"/>
      <c r="FWK212" s="221"/>
      <c r="FWL212" s="221"/>
      <c r="FWM212" s="221"/>
      <c r="FWN212" s="215"/>
      <c r="FWO212" s="215"/>
      <c r="FWP212" s="215"/>
      <c r="FWQ212" s="215"/>
      <c r="FWR212" s="214"/>
      <c r="FWS212" s="214"/>
      <c r="FWT212" s="214"/>
      <c r="FWU212" s="214"/>
      <c r="FWV212" s="214"/>
      <c r="FWW212" s="214"/>
      <c r="FWX212" s="215"/>
      <c r="FWY212" s="215"/>
      <c r="FWZ212" s="215"/>
      <c r="FXA212" s="215"/>
      <c r="FXB212" s="215"/>
      <c r="FXC212" s="215"/>
      <c r="FXD212" s="215"/>
      <c r="FXE212" s="215"/>
      <c r="FXF212" s="215"/>
      <c r="FXG212" s="215"/>
      <c r="FXH212" s="214"/>
      <c r="FXI212" s="214"/>
      <c r="FXJ212" s="215"/>
      <c r="FXK212" s="215"/>
      <c r="FXL212" s="215"/>
      <c r="FXM212" s="215"/>
      <c r="FXN212" s="215"/>
      <c r="FXO212" s="215"/>
      <c r="FXP212" s="214"/>
      <c r="FXQ212" s="214"/>
      <c r="FXR212" s="215"/>
      <c r="FXS212" s="215"/>
      <c r="FXT212" s="215"/>
      <c r="FXU212" s="215"/>
      <c r="FXV212" s="215"/>
      <c r="FXW212" s="215"/>
      <c r="FXX212" s="214"/>
      <c r="FXY212" s="214"/>
      <c r="FXZ212" s="215"/>
      <c r="FYA212" s="215"/>
      <c r="FYB212" s="215"/>
      <c r="FYC212" s="215"/>
      <c r="FYD212" s="215"/>
      <c r="FYE212" s="215"/>
      <c r="FYF212" s="215"/>
      <c r="FYG212" s="215"/>
      <c r="FYH212" s="215"/>
      <c r="FYI212" s="215"/>
      <c r="FYJ212" s="215"/>
      <c r="FYK212" s="215"/>
      <c r="FYL212" s="215"/>
      <c r="FYM212" s="215"/>
      <c r="FYN212" s="215"/>
      <c r="FYO212" s="215"/>
      <c r="FYP212" s="179"/>
      <c r="FYQ212" s="179"/>
      <c r="FYR212" s="179"/>
      <c r="FYS212" s="179"/>
      <c r="FYT212" s="179"/>
      <c r="FYU212" s="203"/>
      <c r="FYV212" s="203"/>
      <c r="FYW212" s="20"/>
      <c r="FYX212" s="20"/>
      <c r="FYY212" s="5"/>
      <c r="FYZ212" s="6"/>
      <c r="FZA212" s="6"/>
      <c r="FZB212" s="6"/>
      <c r="FZC212" s="7"/>
      <c r="FZD212" s="8"/>
      <c r="FZE212" s="9"/>
      <c r="FZF212" s="9"/>
      <c r="FZG212" s="9"/>
      <c r="FZH212" s="10"/>
      <c r="FZI212" s="7"/>
      <c r="FZJ212" s="7"/>
      <c r="FZK212" s="7"/>
      <c r="FZL212" s="10"/>
      <c r="FZM212" s="11"/>
      <c r="FZN212" s="11"/>
      <c r="FZO212" s="11"/>
      <c r="FZP212" s="11"/>
      <c r="FZQ212" s="10"/>
      <c r="FZR212" s="10"/>
      <c r="FZS212" s="10"/>
      <c r="FZT212" s="12"/>
      <c r="FZU212" s="13"/>
      <c r="FZV212" s="14"/>
      <c r="FZW212" s="14"/>
      <c r="FZX212" s="15"/>
      <c r="FZY212" s="15"/>
      <c r="FZZ212" s="16"/>
      <c r="GAA212" s="16"/>
      <c r="GAB212" s="230"/>
      <c r="GAC212" s="17"/>
      <c r="GAD212" s="42"/>
      <c r="GAE212" s="84"/>
      <c r="GAF212" s="237"/>
      <c r="GAG212" s="8"/>
      <c r="GAH212" s="212"/>
      <c r="GAI212" s="212"/>
      <c r="GAJ212" s="215"/>
      <c r="GAK212" s="215"/>
      <c r="GAL212" s="215"/>
      <c r="GAM212" s="215"/>
      <c r="GAN212" s="221"/>
      <c r="GAO212" s="221"/>
      <c r="GAP212" s="221"/>
      <c r="GAQ212" s="221"/>
      <c r="GAR212" s="215"/>
      <c r="GAS212" s="215"/>
      <c r="GAT212" s="215"/>
      <c r="GAU212" s="215"/>
      <c r="GAV212" s="214"/>
      <c r="GAW212" s="214"/>
      <c r="GAX212" s="214"/>
      <c r="GAY212" s="214"/>
      <c r="GAZ212" s="214"/>
      <c r="GBA212" s="214"/>
      <c r="GBB212" s="215"/>
      <c r="GBC212" s="215"/>
      <c r="GBD212" s="215"/>
      <c r="GBE212" s="215"/>
      <c r="GBF212" s="215"/>
      <c r="GBG212" s="215"/>
      <c r="GBH212" s="215"/>
      <c r="GBI212" s="215"/>
      <c r="GBJ212" s="215"/>
      <c r="GBK212" s="215"/>
      <c r="GBL212" s="214"/>
      <c r="GBM212" s="214"/>
      <c r="GBN212" s="215"/>
      <c r="GBO212" s="215"/>
      <c r="GBP212" s="215"/>
      <c r="GBQ212" s="215"/>
      <c r="GBR212" s="215"/>
      <c r="GBS212" s="215"/>
      <c r="GBT212" s="214"/>
      <c r="GBU212" s="214"/>
      <c r="GBV212" s="215"/>
      <c r="GBW212" s="215"/>
      <c r="GBX212" s="215"/>
      <c r="GBY212" s="215"/>
      <c r="GBZ212" s="215"/>
      <c r="GCA212" s="215"/>
      <c r="GCB212" s="214"/>
      <c r="GCC212" s="214"/>
      <c r="GCD212" s="215"/>
      <c r="GCE212" s="215"/>
      <c r="GCF212" s="215"/>
      <c r="GCG212" s="215"/>
      <c r="GCH212" s="215"/>
      <c r="GCI212" s="215"/>
      <c r="GCJ212" s="215"/>
      <c r="GCK212" s="215"/>
      <c r="GCL212" s="215"/>
      <c r="GCM212" s="215"/>
      <c r="GCN212" s="215"/>
      <c r="GCO212" s="215"/>
      <c r="GCP212" s="215"/>
      <c r="GCQ212" s="215"/>
      <c r="GCR212" s="215"/>
      <c r="GCS212" s="215"/>
      <c r="GCT212" s="179"/>
      <c r="GCU212" s="179"/>
      <c r="GCV212" s="179"/>
      <c r="GCW212" s="179"/>
      <c r="GCX212" s="179"/>
      <c r="GCY212" s="203"/>
      <c r="GCZ212" s="203"/>
      <c r="GDA212" s="20"/>
      <c r="GDB212" s="20"/>
      <c r="GDC212" s="5"/>
      <c r="GDD212" s="6"/>
      <c r="GDE212" s="6"/>
      <c r="GDF212" s="6"/>
      <c r="GDG212" s="7"/>
      <c r="GDH212" s="8"/>
      <c r="GDI212" s="9"/>
      <c r="GDJ212" s="9"/>
      <c r="GDK212" s="9"/>
      <c r="GDL212" s="10"/>
      <c r="GDM212" s="7"/>
      <c r="GDN212" s="7"/>
      <c r="GDO212" s="7"/>
      <c r="GDP212" s="10"/>
      <c r="GDQ212" s="11"/>
      <c r="GDR212" s="11"/>
      <c r="GDS212" s="11"/>
      <c r="GDT212" s="11"/>
      <c r="GDU212" s="10"/>
      <c r="GDV212" s="10"/>
      <c r="GDW212" s="10"/>
      <c r="GDX212" s="12"/>
      <c r="GDY212" s="13"/>
      <c r="GDZ212" s="14"/>
      <c r="GEA212" s="14"/>
      <c r="GEB212" s="15"/>
      <c r="GEC212" s="15"/>
      <c r="GED212" s="16"/>
      <c r="GEE212" s="16"/>
      <c r="GEF212" s="230"/>
      <c r="GEG212" s="17"/>
      <c r="GEH212" s="42"/>
      <c r="GEI212" s="84"/>
      <c r="GEJ212" s="237"/>
      <c r="GEK212" s="8"/>
      <c r="GEL212" s="212"/>
      <c r="GEM212" s="212"/>
      <c r="GEN212" s="215"/>
      <c r="GEO212" s="215"/>
      <c r="GEP212" s="215"/>
      <c r="GEQ212" s="215"/>
      <c r="GER212" s="221"/>
      <c r="GES212" s="221"/>
      <c r="GET212" s="221"/>
      <c r="GEU212" s="221"/>
      <c r="GEV212" s="215"/>
      <c r="GEW212" s="215"/>
      <c r="GEX212" s="215"/>
      <c r="GEY212" s="215"/>
      <c r="GEZ212" s="214"/>
      <c r="GFA212" s="214"/>
      <c r="GFB212" s="214"/>
      <c r="GFC212" s="214"/>
      <c r="GFD212" s="214"/>
      <c r="GFE212" s="214"/>
      <c r="GFF212" s="215"/>
      <c r="GFG212" s="215"/>
      <c r="GFH212" s="215"/>
      <c r="GFI212" s="215"/>
      <c r="GFJ212" s="215"/>
      <c r="GFK212" s="215"/>
      <c r="GFL212" s="215"/>
      <c r="GFM212" s="215"/>
      <c r="GFN212" s="215"/>
      <c r="GFO212" s="215"/>
      <c r="GFP212" s="214"/>
      <c r="GFQ212" s="214"/>
      <c r="GFR212" s="215"/>
      <c r="GFS212" s="215"/>
      <c r="GFT212" s="215"/>
      <c r="GFU212" s="215"/>
      <c r="GFV212" s="215"/>
      <c r="GFW212" s="215"/>
      <c r="GFX212" s="214"/>
      <c r="GFY212" s="214"/>
      <c r="GFZ212" s="215"/>
      <c r="GGA212" s="215"/>
      <c r="GGB212" s="215"/>
      <c r="GGC212" s="215"/>
      <c r="GGD212" s="215"/>
      <c r="GGE212" s="215"/>
      <c r="GGF212" s="214"/>
      <c r="GGG212" s="214"/>
      <c r="GGH212" s="215"/>
      <c r="GGI212" s="215"/>
      <c r="GGJ212" s="215"/>
      <c r="GGK212" s="215"/>
      <c r="GGL212" s="215"/>
      <c r="GGM212" s="215"/>
      <c r="GGN212" s="215"/>
      <c r="GGO212" s="215"/>
      <c r="GGP212" s="215"/>
      <c r="GGQ212" s="215"/>
      <c r="GGR212" s="215"/>
      <c r="GGS212" s="215"/>
      <c r="GGT212" s="215"/>
      <c r="GGU212" s="215"/>
      <c r="GGV212" s="215"/>
      <c r="GGW212" s="215"/>
      <c r="GGX212" s="179"/>
      <c r="GGY212" s="179"/>
      <c r="GGZ212" s="179"/>
      <c r="GHA212" s="179"/>
      <c r="GHB212" s="179"/>
      <c r="GHC212" s="203"/>
      <c r="GHD212" s="203"/>
      <c r="GHE212" s="20"/>
      <c r="GHF212" s="20"/>
      <c r="GHG212" s="5"/>
      <c r="GHH212" s="6"/>
      <c r="GHI212" s="6"/>
      <c r="GHJ212" s="6"/>
      <c r="GHK212" s="7"/>
      <c r="GHL212" s="8"/>
      <c r="GHM212" s="9"/>
      <c r="GHN212" s="9"/>
      <c r="GHO212" s="9"/>
      <c r="GHP212" s="10"/>
      <c r="GHQ212" s="7"/>
      <c r="GHR212" s="7"/>
      <c r="GHS212" s="7"/>
      <c r="GHT212" s="10"/>
      <c r="GHU212" s="11"/>
      <c r="GHV212" s="11"/>
      <c r="GHW212" s="11"/>
      <c r="GHX212" s="11"/>
      <c r="GHY212" s="10"/>
      <c r="GHZ212" s="10"/>
      <c r="GIA212" s="10"/>
      <c r="GIB212" s="12"/>
      <c r="GIC212" s="13"/>
      <c r="GID212" s="14"/>
      <c r="GIE212" s="14"/>
      <c r="GIF212" s="15"/>
      <c r="GIG212" s="15"/>
      <c r="GIH212" s="16"/>
      <c r="GII212" s="16"/>
      <c r="GIJ212" s="230"/>
      <c r="GIK212" s="17"/>
      <c r="GIL212" s="42"/>
      <c r="GIM212" s="84"/>
      <c r="GIN212" s="237"/>
      <c r="GIO212" s="8"/>
      <c r="GIP212" s="212"/>
      <c r="GIQ212" s="212"/>
      <c r="GIR212" s="215"/>
      <c r="GIS212" s="215"/>
      <c r="GIT212" s="215"/>
      <c r="GIU212" s="215"/>
      <c r="GIV212" s="221"/>
      <c r="GIW212" s="221"/>
      <c r="GIX212" s="221"/>
      <c r="GIY212" s="221"/>
      <c r="GIZ212" s="215"/>
      <c r="GJA212" s="215"/>
      <c r="GJB212" s="215"/>
      <c r="GJC212" s="215"/>
      <c r="GJD212" s="214"/>
      <c r="GJE212" s="214"/>
      <c r="GJF212" s="214"/>
      <c r="GJG212" s="214"/>
      <c r="GJH212" s="214"/>
      <c r="GJI212" s="214"/>
      <c r="GJJ212" s="215"/>
      <c r="GJK212" s="215"/>
      <c r="GJL212" s="215"/>
      <c r="GJM212" s="215"/>
      <c r="GJN212" s="215"/>
      <c r="GJO212" s="215"/>
      <c r="GJP212" s="215"/>
      <c r="GJQ212" s="215"/>
      <c r="GJR212" s="215"/>
      <c r="GJS212" s="215"/>
      <c r="GJT212" s="214"/>
      <c r="GJU212" s="214"/>
      <c r="GJV212" s="215"/>
      <c r="GJW212" s="215"/>
      <c r="GJX212" s="215"/>
      <c r="GJY212" s="215"/>
      <c r="GJZ212" s="215"/>
      <c r="GKA212" s="215"/>
      <c r="GKB212" s="214"/>
      <c r="GKC212" s="214"/>
      <c r="GKD212" s="215"/>
      <c r="GKE212" s="215"/>
      <c r="GKF212" s="215"/>
      <c r="GKG212" s="215"/>
      <c r="GKH212" s="215"/>
      <c r="GKI212" s="215"/>
      <c r="GKJ212" s="214"/>
      <c r="GKK212" s="214"/>
      <c r="GKL212" s="215"/>
      <c r="GKM212" s="215"/>
      <c r="GKN212" s="215"/>
      <c r="GKO212" s="215"/>
      <c r="GKP212" s="215"/>
      <c r="GKQ212" s="215"/>
      <c r="GKR212" s="215"/>
      <c r="GKS212" s="215"/>
      <c r="GKT212" s="215"/>
      <c r="GKU212" s="215"/>
      <c r="GKV212" s="215"/>
      <c r="GKW212" s="215"/>
      <c r="GKX212" s="215"/>
      <c r="GKY212" s="215"/>
      <c r="GKZ212" s="215"/>
      <c r="GLA212" s="215"/>
      <c r="GLB212" s="179"/>
      <c r="GLC212" s="179"/>
      <c r="GLD212" s="179"/>
      <c r="GLE212" s="179"/>
      <c r="GLF212" s="179"/>
      <c r="GLG212" s="203"/>
      <c r="GLH212" s="203"/>
      <c r="GLI212" s="20"/>
      <c r="GLJ212" s="20"/>
      <c r="GLK212" s="5"/>
      <c r="GLL212" s="6"/>
      <c r="GLM212" s="6"/>
      <c r="GLN212" s="6"/>
      <c r="GLO212" s="7"/>
      <c r="GLP212" s="8"/>
      <c r="GLQ212" s="9"/>
      <c r="GLR212" s="9"/>
      <c r="GLS212" s="9"/>
      <c r="GLT212" s="10"/>
      <c r="GLU212" s="7"/>
      <c r="GLV212" s="7"/>
      <c r="GLW212" s="7"/>
      <c r="GLX212" s="10"/>
      <c r="GLY212" s="11"/>
      <c r="GLZ212" s="11"/>
      <c r="GMA212" s="11"/>
      <c r="GMB212" s="11"/>
      <c r="GMC212" s="10"/>
      <c r="GMD212" s="10"/>
      <c r="GME212" s="10"/>
      <c r="GMF212" s="12"/>
      <c r="GMG212" s="13"/>
      <c r="GMH212" s="14"/>
      <c r="GMI212" s="14"/>
      <c r="GMJ212" s="15"/>
      <c r="GMK212" s="15"/>
      <c r="GML212" s="16"/>
      <c r="GMM212" s="16"/>
      <c r="GMN212" s="230"/>
      <c r="GMO212" s="17"/>
      <c r="GMP212" s="42"/>
      <c r="GMQ212" s="84"/>
      <c r="GMR212" s="237"/>
      <c r="GMS212" s="8"/>
      <c r="GMT212" s="212"/>
      <c r="GMU212" s="212"/>
      <c r="GMV212" s="215"/>
      <c r="GMW212" s="215"/>
      <c r="GMX212" s="215"/>
      <c r="GMY212" s="215"/>
      <c r="GMZ212" s="221"/>
      <c r="GNA212" s="221"/>
      <c r="GNB212" s="221"/>
      <c r="GNC212" s="221"/>
      <c r="GND212" s="215"/>
      <c r="GNE212" s="215"/>
      <c r="GNF212" s="215"/>
      <c r="GNG212" s="215"/>
      <c r="GNH212" s="214"/>
      <c r="GNI212" s="214"/>
      <c r="GNJ212" s="214"/>
      <c r="GNK212" s="214"/>
      <c r="GNL212" s="214"/>
      <c r="GNM212" s="214"/>
      <c r="GNN212" s="215"/>
      <c r="GNO212" s="215"/>
      <c r="GNP212" s="215"/>
      <c r="GNQ212" s="215"/>
      <c r="GNR212" s="215"/>
      <c r="GNS212" s="215"/>
      <c r="GNT212" s="215"/>
      <c r="GNU212" s="215"/>
      <c r="GNV212" s="215"/>
      <c r="GNW212" s="215"/>
      <c r="GNX212" s="214"/>
      <c r="GNY212" s="214"/>
      <c r="GNZ212" s="215"/>
      <c r="GOA212" s="215"/>
      <c r="GOB212" s="215"/>
      <c r="GOC212" s="215"/>
      <c r="GOD212" s="215"/>
      <c r="GOE212" s="215"/>
      <c r="GOF212" s="214"/>
      <c r="GOG212" s="214"/>
      <c r="GOH212" s="215"/>
      <c r="GOI212" s="215"/>
      <c r="GOJ212" s="215"/>
      <c r="GOK212" s="215"/>
      <c r="GOL212" s="215"/>
      <c r="GOM212" s="215"/>
      <c r="GON212" s="214"/>
      <c r="GOO212" s="214"/>
      <c r="GOP212" s="215"/>
      <c r="GOQ212" s="215"/>
      <c r="GOR212" s="215"/>
      <c r="GOS212" s="215"/>
      <c r="GOT212" s="215"/>
      <c r="GOU212" s="215"/>
      <c r="GOV212" s="215"/>
      <c r="GOW212" s="215"/>
      <c r="GOX212" s="215"/>
      <c r="GOY212" s="215"/>
      <c r="GOZ212" s="215"/>
      <c r="GPA212" s="215"/>
      <c r="GPB212" s="215"/>
      <c r="GPC212" s="215"/>
      <c r="GPD212" s="215"/>
      <c r="GPE212" s="215"/>
      <c r="GPF212" s="179"/>
      <c r="GPG212" s="179"/>
      <c r="GPH212" s="179"/>
      <c r="GPI212" s="179"/>
      <c r="GPJ212" s="179"/>
      <c r="GPK212" s="203"/>
      <c r="GPL212" s="203"/>
      <c r="GPM212" s="20"/>
      <c r="GPN212" s="20"/>
      <c r="GPO212" s="5"/>
      <c r="GPP212" s="6"/>
      <c r="GPQ212" s="6"/>
      <c r="GPR212" s="6"/>
      <c r="GPS212" s="7"/>
      <c r="GPT212" s="8"/>
      <c r="GPU212" s="9"/>
      <c r="GPV212" s="9"/>
      <c r="GPW212" s="9"/>
      <c r="GPX212" s="10"/>
      <c r="GPY212" s="7"/>
      <c r="GPZ212" s="7"/>
      <c r="GQA212" s="7"/>
      <c r="GQB212" s="10"/>
      <c r="GQC212" s="11"/>
      <c r="GQD212" s="11"/>
      <c r="GQE212" s="11"/>
      <c r="GQF212" s="11"/>
      <c r="GQG212" s="10"/>
      <c r="GQH212" s="10"/>
      <c r="GQI212" s="10"/>
      <c r="GQJ212" s="12"/>
      <c r="GQK212" s="13"/>
      <c r="GQL212" s="14"/>
      <c r="GQM212" s="14"/>
      <c r="GQN212" s="15"/>
      <c r="GQO212" s="15"/>
      <c r="GQP212" s="16"/>
      <c r="GQQ212" s="16"/>
      <c r="GQR212" s="230"/>
      <c r="GQS212" s="17"/>
      <c r="GQT212" s="42"/>
      <c r="GQU212" s="84"/>
      <c r="GQV212" s="237"/>
      <c r="GQW212" s="8"/>
      <c r="GQX212" s="212"/>
      <c r="GQY212" s="212"/>
      <c r="GQZ212" s="215"/>
      <c r="GRA212" s="215"/>
      <c r="GRB212" s="215"/>
      <c r="GRC212" s="215"/>
      <c r="GRD212" s="221"/>
      <c r="GRE212" s="221"/>
      <c r="GRF212" s="221"/>
      <c r="GRG212" s="221"/>
      <c r="GRH212" s="215"/>
      <c r="GRI212" s="215"/>
      <c r="GRJ212" s="215"/>
      <c r="GRK212" s="215"/>
      <c r="GRL212" s="214"/>
      <c r="GRM212" s="214"/>
      <c r="GRN212" s="214"/>
      <c r="GRO212" s="214"/>
      <c r="GRP212" s="214"/>
      <c r="GRQ212" s="214"/>
      <c r="GRR212" s="215"/>
      <c r="GRS212" s="215"/>
      <c r="GRT212" s="215"/>
      <c r="GRU212" s="215"/>
      <c r="GRV212" s="215"/>
      <c r="GRW212" s="215"/>
      <c r="GRX212" s="215"/>
      <c r="GRY212" s="215"/>
      <c r="GRZ212" s="215"/>
      <c r="GSA212" s="215"/>
      <c r="GSB212" s="214"/>
      <c r="GSC212" s="214"/>
      <c r="GSD212" s="215"/>
      <c r="GSE212" s="215"/>
      <c r="GSF212" s="215"/>
      <c r="GSG212" s="215"/>
      <c r="GSH212" s="215"/>
      <c r="GSI212" s="215"/>
      <c r="GSJ212" s="214"/>
      <c r="GSK212" s="214"/>
      <c r="GSL212" s="215"/>
      <c r="GSM212" s="215"/>
      <c r="GSN212" s="215"/>
      <c r="GSO212" s="215"/>
      <c r="GSP212" s="215"/>
      <c r="GSQ212" s="215"/>
      <c r="GSR212" s="214"/>
      <c r="GSS212" s="214"/>
      <c r="GST212" s="215"/>
      <c r="GSU212" s="215"/>
      <c r="GSV212" s="215"/>
      <c r="GSW212" s="215"/>
      <c r="GSX212" s="215"/>
      <c r="GSY212" s="215"/>
      <c r="GSZ212" s="215"/>
      <c r="GTA212" s="215"/>
      <c r="GTB212" s="215"/>
      <c r="GTC212" s="215"/>
      <c r="GTD212" s="215"/>
      <c r="GTE212" s="215"/>
      <c r="GTF212" s="215"/>
      <c r="GTG212" s="215"/>
      <c r="GTH212" s="215"/>
      <c r="GTI212" s="215"/>
      <c r="GTJ212" s="179"/>
      <c r="GTK212" s="179"/>
      <c r="GTL212" s="179"/>
      <c r="GTM212" s="179"/>
      <c r="GTN212" s="179"/>
      <c r="GTO212" s="203"/>
      <c r="GTP212" s="203"/>
      <c r="GTQ212" s="20"/>
      <c r="GTR212" s="20"/>
      <c r="GTS212" s="5"/>
      <c r="GTT212" s="6"/>
      <c r="GTU212" s="6"/>
      <c r="GTV212" s="6"/>
      <c r="GTW212" s="7"/>
      <c r="GTX212" s="8"/>
      <c r="GTY212" s="9"/>
      <c r="GTZ212" s="9"/>
      <c r="GUA212" s="9"/>
      <c r="GUB212" s="10"/>
      <c r="GUC212" s="7"/>
      <c r="GUD212" s="7"/>
      <c r="GUE212" s="7"/>
      <c r="GUF212" s="10"/>
      <c r="GUG212" s="11"/>
      <c r="GUH212" s="11"/>
      <c r="GUI212" s="11"/>
      <c r="GUJ212" s="11"/>
      <c r="GUK212" s="10"/>
      <c r="GUL212" s="10"/>
      <c r="GUM212" s="10"/>
      <c r="GUN212" s="12"/>
      <c r="GUO212" s="13"/>
      <c r="GUP212" s="14"/>
      <c r="GUQ212" s="14"/>
      <c r="GUR212" s="15"/>
      <c r="GUS212" s="15"/>
      <c r="GUT212" s="16"/>
      <c r="GUU212" s="16"/>
      <c r="GUV212" s="230"/>
      <c r="GUW212" s="17"/>
      <c r="GUX212" s="42"/>
      <c r="GUY212" s="84"/>
      <c r="GUZ212" s="237"/>
      <c r="GVA212" s="8"/>
      <c r="GVB212" s="212"/>
      <c r="GVC212" s="212"/>
      <c r="GVD212" s="215"/>
      <c r="GVE212" s="215"/>
      <c r="GVF212" s="215"/>
      <c r="GVG212" s="215"/>
      <c r="GVH212" s="221"/>
      <c r="GVI212" s="221"/>
      <c r="GVJ212" s="221"/>
      <c r="GVK212" s="221"/>
      <c r="GVL212" s="215"/>
      <c r="GVM212" s="215"/>
      <c r="GVN212" s="215"/>
      <c r="GVO212" s="215"/>
      <c r="GVP212" s="214"/>
      <c r="GVQ212" s="214"/>
      <c r="GVR212" s="214"/>
      <c r="GVS212" s="214"/>
      <c r="GVT212" s="214"/>
      <c r="GVU212" s="214"/>
      <c r="GVV212" s="215"/>
      <c r="GVW212" s="215"/>
      <c r="GVX212" s="215"/>
      <c r="GVY212" s="215"/>
      <c r="GVZ212" s="215"/>
      <c r="GWA212" s="215"/>
      <c r="GWB212" s="215"/>
      <c r="GWC212" s="215"/>
      <c r="GWD212" s="215"/>
      <c r="GWE212" s="215"/>
      <c r="GWF212" s="214"/>
      <c r="GWG212" s="214"/>
      <c r="GWH212" s="215"/>
      <c r="GWI212" s="215"/>
      <c r="GWJ212" s="215"/>
      <c r="GWK212" s="215"/>
      <c r="GWL212" s="215"/>
      <c r="GWM212" s="215"/>
      <c r="GWN212" s="214"/>
      <c r="GWO212" s="214"/>
      <c r="GWP212" s="215"/>
      <c r="GWQ212" s="215"/>
      <c r="GWR212" s="215"/>
      <c r="GWS212" s="215"/>
      <c r="GWT212" s="215"/>
      <c r="GWU212" s="215"/>
      <c r="GWV212" s="214"/>
      <c r="GWW212" s="214"/>
      <c r="GWX212" s="215"/>
      <c r="GWY212" s="215"/>
      <c r="GWZ212" s="215"/>
      <c r="GXA212" s="215"/>
      <c r="GXB212" s="215"/>
      <c r="GXC212" s="215"/>
      <c r="GXD212" s="215"/>
      <c r="GXE212" s="215"/>
      <c r="GXF212" s="215"/>
      <c r="GXG212" s="215"/>
      <c r="GXH212" s="215"/>
      <c r="GXI212" s="215"/>
      <c r="GXJ212" s="215"/>
      <c r="GXK212" s="215"/>
      <c r="GXL212" s="215"/>
      <c r="GXM212" s="215"/>
      <c r="GXN212" s="179"/>
      <c r="GXO212" s="179"/>
      <c r="GXP212" s="179"/>
      <c r="GXQ212" s="179"/>
      <c r="GXR212" s="179"/>
      <c r="GXS212" s="203"/>
      <c r="GXT212" s="203"/>
      <c r="GXU212" s="20"/>
      <c r="GXV212" s="20"/>
      <c r="GXW212" s="5"/>
      <c r="GXX212" s="6"/>
      <c r="GXY212" s="6"/>
      <c r="GXZ212" s="6"/>
      <c r="GYA212" s="7"/>
      <c r="GYB212" s="8"/>
      <c r="GYC212" s="9"/>
      <c r="GYD212" s="9"/>
      <c r="GYE212" s="9"/>
      <c r="GYF212" s="10"/>
      <c r="GYG212" s="7"/>
      <c r="GYH212" s="7"/>
      <c r="GYI212" s="7"/>
      <c r="GYJ212" s="10"/>
      <c r="GYK212" s="11"/>
      <c r="GYL212" s="11"/>
      <c r="GYM212" s="11"/>
      <c r="GYN212" s="11"/>
      <c r="GYO212" s="10"/>
      <c r="GYP212" s="10"/>
      <c r="GYQ212" s="10"/>
      <c r="GYR212" s="12"/>
      <c r="GYS212" s="13"/>
      <c r="GYT212" s="14"/>
      <c r="GYU212" s="14"/>
      <c r="GYV212" s="15"/>
      <c r="GYW212" s="15"/>
      <c r="GYX212" s="16"/>
      <c r="GYY212" s="16"/>
      <c r="GYZ212" s="230"/>
      <c r="GZA212" s="17"/>
      <c r="GZB212" s="42"/>
      <c r="GZC212" s="84"/>
      <c r="GZD212" s="237"/>
      <c r="GZE212" s="8"/>
      <c r="GZF212" s="212"/>
      <c r="GZG212" s="212"/>
      <c r="GZH212" s="215"/>
      <c r="GZI212" s="215"/>
      <c r="GZJ212" s="215"/>
      <c r="GZK212" s="215"/>
      <c r="GZL212" s="221"/>
      <c r="GZM212" s="221"/>
      <c r="GZN212" s="221"/>
      <c r="GZO212" s="221"/>
      <c r="GZP212" s="215"/>
      <c r="GZQ212" s="215"/>
      <c r="GZR212" s="215"/>
      <c r="GZS212" s="215"/>
      <c r="GZT212" s="214"/>
      <c r="GZU212" s="214"/>
      <c r="GZV212" s="214"/>
      <c r="GZW212" s="214"/>
      <c r="GZX212" s="214"/>
      <c r="GZY212" s="214"/>
      <c r="GZZ212" s="215"/>
      <c r="HAA212" s="215"/>
      <c r="HAB212" s="215"/>
      <c r="HAC212" s="215"/>
      <c r="HAD212" s="215"/>
      <c r="HAE212" s="215"/>
      <c r="HAF212" s="215"/>
      <c r="HAG212" s="215"/>
      <c r="HAH212" s="215"/>
      <c r="HAI212" s="215"/>
      <c r="HAJ212" s="214"/>
      <c r="HAK212" s="214"/>
      <c r="HAL212" s="215"/>
      <c r="HAM212" s="215"/>
      <c r="HAN212" s="215"/>
      <c r="HAO212" s="215"/>
      <c r="HAP212" s="215"/>
      <c r="HAQ212" s="215"/>
      <c r="HAR212" s="214"/>
      <c r="HAS212" s="214"/>
      <c r="HAT212" s="215"/>
      <c r="HAU212" s="215"/>
      <c r="HAV212" s="215"/>
      <c r="HAW212" s="215"/>
      <c r="HAX212" s="215"/>
      <c r="HAY212" s="215"/>
      <c r="HAZ212" s="214"/>
      <c r="HBA212" s="214"/>
      <c r="HBB212" s="215"/>
      <c r="HBC212" s="215"/>
      <c r="HBD212" s="215"/>
      <c r="HBE212" s="215"/>
      <c r="HBF212" s="215"/>
      <c r="HBG212" s="215"/>
      <c r="HBH212" s="215"/>
      <c r="HBI212" s="215"/>
      <c r="HBJ212" s="215"/>
      <c r="HBK212" s="215"/>
      <c r="HBL212" s="215"/>
      <c r="HBM212" s="215"/>
      <c r="HBN212" s="215"/>
      <c r="HBO212" s="215"/>
      <c r="HBP212" s="215"/>
      <c r="HBQ212" s="215"/>
      <c r="HBR212" s="179"/>
      <c r="HBS212" s="179"/>
      <c r="HBT212" s="179"/>
      <c r="HBU212" s="179"/>
      <c r="HBV212" s="179"/>
      <c r="HBW212" s="203"/>
      <c r="HBX212" s="203"/>
      <c r="HBY212" s="20"/>
      <c r="HBZ212" s="20"/>
      <c r="HCA212" s="5"/>
      <c r="HCB212" s="6"/>
      <c r="HCC212" s="6"/>
      <c r="HCD212" s="6"/>
      <c r="HCE212" s="7"/>
      <c r="HCF212" s="8"/>
      <c r="HCG212" s="9"/>
      <c r="HCH212" s="9"/>
      <c r="HCI212" s="9"/>
      <c r="HCJ212" s="10"/>
      <c r="HCK212" s="7"/>
      <c r="HCL212" s="7"/>
      <c r="HCM212" s="7"/>
      <c r="HCN212" s="10"/>
      <c r="HCO212" s="11"/>
      <c r="HCP212" s="11"/>
      <c r="HCQ212" s="11"/>
      <c r="HCR212" s="11"/>
      <c r="HCS212" s="10"/>
      <c r="HCT212" s="10"/>
      <c r="HCU212" s="10"/>
      <c r="HCV212" s="12"/>
      <c r="HCW212" s="13"/>
      <c r="HCX212" s="14"/>
      <c r="HCY212" s="14"/>
      <c r="HCZ212" s="15"/>
      <c r="HDA212" s="15"/>
      <c r="HDB212" s="16"/>
      <c r="HDC212" s="16"/>
      <c r="HDD212" s="230"/>
      <c r="HDE212" s="17"/>
      <c r="HDF212" s="42"/>
      <c r="HDG212" s="84"/>
      <c r="HDH212" s="237"/>
      <c r="HDI212" s="8"/>
      <c r="HDJ212" s="212"/>
      <c r="HDK212" s="212"/>
      <c r="HDL212" s="215"/>
      <c r="HDM212" s="215"/>
      <c r="HDN212" s="215"/>
      <c r="HDO212" s="215"/>
      <c r="HDP212" s="221"/>
      <c r="HDQ212" s="221"/>
      <c r="HDR212" s="221"/>
      <c r="HDS212" s="221"/>
      <c r="HDT212" s="215"/>
      <c r="HDU212" s="215"/>
      <c r="HDV212" s="215"/>
      <c r="HDW212" s="215"/>
      <c r="HDX212" s="214"/>
      <c r="HDY212" s="214"/>
      <c r="HDZ212" s="214"/>
      <c r="HEA212" s="214"/>
      <c r="HEB212" s="214"/>
      <c r="HEC212" s="214"/>
      <c r="HED212" s="215"/>
      <c r="HEE212" s="215"/>
      <c r="HEF212" s="215"/>
      <c r="HEG212" s="215"/>
      <c r="HEH212" s="215"/>
      <c r="HEI212" s="215"/>
      <c r="HEJ212" s="215"/>
      <c r="HEK212" s="215"/>
      <c r="HEL212" s="215"/>
      <c r="HEM212" s="215"/>
      <c r="HEN212" s="214"/>
      <c r="HEO212" s="214"/>
      <c r="HEP212" s="215"/>
      <c r="HEQ212" s="215"/>
      <c r="HER212" s="215"/>
      <c r="HES212" s="215"/>
      <c r="HET212" s="215"/>
      <c r="HEU212" s="215"/>
      <c r="HEV212" s="214"/>
      <c r="HEW212" s="214"/>
      <c r="HEX212" s="215"/>
      <c r="HEY212" s="215"/>
      <c r="HEZ212" s="215"/>
      <c r="HFA212" s="215"/>
      <c r="HFB212" s="215"/>
      <c r="HFC212" s="215"/>
      <c r="HFD212" s="214"/>
      <c r="HFE212" s="214"/>
      <c r="HFF212" s="215"/>
      <c r="HFG212" s="215"/>
      <c r="HFH212" s="215"/>
      <c r="HFI212" s="215"/>
      <c r="HFJ212" s="215"/>
      <c r="HFK212" s="215"/>
      <c r="HFL212" s="215"/>
      <c r="HFM212" s="215"/>
      <c r="HFN212" s="215"/>
      <c r="HFO212" s="215"/>
      <c r="HFP212" s="215"/>
      <c r="HFQ212" s="215"/>
      <c r="HFR212" s="215"/>
      <c r="HFS212" s="215"/>
      <c r="HFT212" s="215"/>
      <c r="HFU212" s="215"/>
      <c r="HFV212" s="179"/>
      <c r="HFW212" s="179"/>
      <c r="HFX212" s="179"/>
      <c r="HFY212" s="179"/>
      <c r="HFZ212" s="179"/>
      <c r="HGA212" s="203"/>
      <c r="HGB212" s="203"/>
      <c r="HGC212" s="20"/>
      <c r="HGD212" s="20"/>
      <c r="HGE212" s="5"/>
      <c r="HGF212" s="6"/>
      <c r="HGG212" s="6"/>
      <c r="HGH212" s="6"/>
      <c r="HGI212" s="7"/>
      <c r="HGJ212" s="8"/>
      <c r="HGK212" s="9"/>
      <c r="HGL212" s="9"/>
      <c r="HGM212" s="9"/>
      <c r="HGN212" s="10"/>
      <c r="HGO212" s="7"/>
      <c r="HGP212" s="7"/>
      <c r="HGQ212" s="7"/>
      <c r="HGR212" s="10"/>
      <c r="HGS212" s="11"/>
      <c r="HGT212" s="11"/>
      <c r="HGU212" s="11"/>
      <c r="HGV212" s="11"/>
      <c r="HGW212" s="10"/>
      <c r="HGX212" s="10"/>
      <c r="HGY212" s="10"/>
      <c r="HGZ212" s="12"/>
      <c r="HHA212" s="13"/>
      <c r="HHB212" s="14"/>
      <c r="HHC212" s="14"/>
      <c r="HHD212" s="15"/>
      <c r="HHE212" s="15"/>
      <c r="HHF212" s="16"/>
      <c r="HHG212" s="16"/>
      <c r="HHH212" s="230"/>
      <c r="HHI212" s="17"/>
      <c r="HHJ212" s="42"/>
      <c r="HHK212" s="84"/>
      <c r="HHL212" s="237"/>
      <c r="HHM212" s="8"/>
      <c r="HHN212" s="212"/>
      <c r="HHO212" s="212"/>
      <c r="HHP212" s="215"/>
      <c r="HHQ212" s="215"/>
      <c r="HHR212" s="215"/>
      <c r="HHS212" s="215"/>
      <c r="HHT212" s="221"/>
      <c r="HHU212" s="221"/>
      <c r="HHV212" s="221"/>
      <c r="HHW212" s="221"/>
      <c r="HHX212" s="215"/>
      <c r="HHY212" s="215"/>
      <c r="HHZ212" s="215"/>
      <c r="HIA212" s="215"/>
      <c r="HIB212" s="214"/>
      <c r="HIC212" s="214"/>
      <c r="HID212" s="214"/>
      <c r="HIE212" s="214"/>
      <c r="HIF212" s="214"/>
      <c r="HIG212" s="214"/>
      <c r="HIH212" s="215"/>
      <c r="HII212" s="215"/>
      <c r="HIJ212" s="215"/>
      <c r="HIK212" s="215"/>
      <c r="HIL212" s="215"/>
      <c r="HIM212" s="215"/>
      <c r="HIN212" s="215"/>
      <c r="HIO212" s="215"/>
      <c r="HIP212" s="215"/>
      <c r="HIQ212" s="215"/>
      <c r="HIR212" s="214"/>
      <c r="HIS212" s="214"/>
      <c r="HIT212" s="215"/>
      <c r="HIU212" s="215"/>
      <c r="HIV212" s="215"/>
      <c r="HIW212" s="215"/>
      <c r="HIX212" s="215"/>
      <c r="HIY212" s="215"/>
      <c r="HIZ212" s="214"/>
      <c r="HJA212" s="214"/>
      <c r="HJB212" s="215"/>
      <c r="HJC212" s="215"/>
      <c r="HJD212" s="215"/>
      <c r="HJE212" s="215"/>
      <c r="HJF212" s="215"/>
      <c r="HJG212" s="215"/>
      <c r="HJH212" s="214"/>
      <c r="HJI212" s="214"/>
      <c r="HJJ212" s="215"/>
      <c r="HJK212" s="215"/>
      <c r="HJL212" s="215"/>
      <c r="HJM212" s="215"/>
      <c r="HJN212" s="215"/>
      <c r="HJO212" s="215"/>
      <c r="HJP212" s="215"/>
      <c r="HJQ212" s="215"/>
      <c r="HJR212" s="215"/>
      <c r="HJS212" s="215"/>
      <c r="HJT212" s="215"/>
      <c r="HJU212" s="215"/>
      <c r="HJV212" s="215"/>
      <c r="HJW212" s="215"/>
      <c r="HJX212" s="215"/>
      <c r="HJY212" s="215"/>
      <c r="HJZ212" s="179"/>
      <c r="HKA212" s="179"/>
      <c r="HKB212" s="179"/>
      <c r="HKC212" s="179"/>
      <c r="HKD212" s="179"/>
      <c r="HKE212" s="203"/>
      <c r="HKF212" s="203"/>
      <c r="HKG212" s="20"/>
      <c r="HKH212" s="20"/>
      <c r="HKI212" s="5"/>
      <c r="HKJ212" s="6"/>
      <c r="HKK212" s="6"/>
      <c r="HKL212" s="6"/>
      <c r="HKM212" s="7"/>
      <c r="HKN212" s="8"/>
      <c r="HKO212" s="9"/>
      <c r="HKP212" s="9"/>
      <c r="HKQ212" s="9"/>
      <c r="HKR212" s="10"/>
      <c r="HKS212" s="7"/>
      <c r="HKT212" s="7"/>
      <c r="HKU212" s="7"/>
      <c r="HKV212" s="10"/>
      <c r="HKW212" s="11"/>
      <c r="HKX212" s="11"/>
      <c r="HKY212" s="11"/>
      <c r="HKZ212" s="11"/>
      <c r="HLA212" s="10"/>
      <c r="HLB212" s="10"/>
      <c r="HLC212" s="10"/>
      <c r="HLD212" s="12"/>
      <c r="HLE212" s="13"/>
      <c r="HLF212" s="14"/>
      <c r="HLG212" s="14"/>
      <c r="HLH212" s="15"/>
      <c r="HLI212" s="15"/>
      <c r="HLJ212" s="16"/>
      <c r="HLK212" s="16"/>
      <c r="HLL212" s="230"/>
      <c r="HLM212" s="17"/>
      <c r="HLN212" s="42"/>
      <c r="HLO212" s="84"/>
      <c r="HLP212" s="237"/>
      <c r="HLQ212" s="8"/>
      <c r="HLR212" s="212"/>
      <c r="HLS212" s="212"/>
      <c r="HLT212" s="215"/>
      <c r="HLU212" s="215"/>
      <c r="HLV212" s="215"/>
      <c r="HLW212" s="215"/>
      <c r="HLX212" s="221"/>
      <c r="HLY212" s="221"/>
      <c r="HLZ212" s="221"/>
      <c r="HMA212" s="221"/>
      <c r="HMB212" s="215"/>
      <c r="HMC212" s="215"/>
      <c r="HMD212" s="215"/>
      <c r="HME212" s="215"/>
      <c r="HMF212" s="214"/>
      <c r="HMG212" s="214"/>
      <c r="HMH212" s="214"/>
      <c r="HMI212" s="214"/>
      <c r="HMJ212" s="214"/>
      <c r="HMK212" s="214"/>
      <c r="HML212" s="215"/>
      <c r="HMM212" s="215"/>
      <c r="HMN212" s="215"/>
      <c r="HMO212" s="215"/>
      <c r="HMP212" s="215"/>
      <c r="HMQ212" s="215"/>
      <c r="HMR212" s="215"/>
      <c r="HMS212" s="215"/>
      <c r="HMT212" s="215"/>
      <c r="HMU212" s="215"/>
      <c r="HMV212" s="214"/>
      <c r="HMW212" s="214"/>
      <c r="HMX212" s="215"/>
      <c r="HMY212" s="215"/>
      <c r="HMZ212" s="215"/>
      <c r="HNA212" s="215"/>
      <c r="HNB212" s="215"/>
      <c r="HNC212" s="215"/>
      <c r="HND212" s="214"/>
      <c r="HNE212" s="214"/>
      <c r="HNF212" s="215"/>
      <c r="HNG212" s="215"/>
      <c r="HNH212" s="215"/>
      <c r="HNI212" s="215"/>
      <c r="HNJ212" s="215"/>
      <c r="HNK212" s="215"/>
      <c r="HNL212" s="214"/>
      <c r="HNM212" s="214"/>
      <c r="HNN212" s="215"/>
      <c r="HNO212" s="215"/>
      <c r="HNP212" s="215"/>
      <c r="HNQ212" s="215"/>
      <c r="HNR212" s="215"/>
      <c r="HNS212" s="215"/>
      <c r="HNT212" s="215"/>
      <c r="HNU212" s="215"/>
      <c r="HNV212" s="215"/>
      <c r="HNW212" s="215"/>
      <c r="HNX212" s="215"/>
      <c r="HNY212" s="215"/>
      <c r="HNZ212" s="215"/>
      <c r="HOA212" s="215"/>
      <c r="HOB212" s="215"/>
      <c r="HOC212" s="215"/>
      <c r="HOD212" s="179"/>
      <c r="HOE212" s="179"/>
      <c r="HOF212" s="179"/>
      <c r="HOG212" s="179"/>
      <c r="HOH212" s="179"/>
      <c r="HOI212" s="203"/>
      <c r="HOJ212" s="203"/>
      <c r="HOK212" s="20"/>
      <c r="HOL212" s="20"/>
      <c r="HOM212" s="5"/>
      <c r="HON212" s="6"/>
      <c r="HOO212" s="6"/>
      <c r="HOP212" s="6"/>
      <c r="HOQ212" s="7"/>
      <c r="HOR212" s="8"/>
      <c r="HOS212" s="9"/>
      <c r="HOT212" s="9"/>
      <c r="HOU212" s="9"/>
      <c r="HOV212" s="10"/>
      <c r="HOW212" s="7"/>
      <c r="HOX212" s="7"/>
      <c r="HOY212" s="7"/>
      <c r="HOZ212" s="10"/>
      <c r="HPA212" s="11"/>
      <c r="HPB212" s="11"/>
      <c r="HPC212" s="11"/>
      <c r="HPD212" s="11"/>
      <c r="HPE212" s="10"/>
      <c r="HPF212" s="10"/>
      <c r="HPG212" s="10"/>
      <c r="HPH212" s="12"/>
      <c r="HPI212" s="13"/>
      <c r="HPJ212" s="14"/>
      <c r="HPK212" s="14"/>
      <c r="HPL212" s="15"/>
      <c r="HPM212" s="15"/>
      <c r="HPN212" s="16"/>
      <c r="HPO212" s="16"/>
      <c r="HPP212" s="230"/>
      <c r="HPQ212" s="17"/>
      <c r="HPR212" s="42"/>
      <c r="HPS212" s="84"/>
      <c r="HPT212" s="237"/>
      <c r="HPU212" s="8"/>
      <c r="HPV212" s="212"/>
      <c r="HPW212" s="212"/>
      <c r="HPX212" s="215"/>
      <c r="HPY212" s="215"/>
      <c r="HPZ212" s="215"/>
      <c r="HQA212" s="215"/>
      <c r="HQB212" s="221"/>
      <c r="HQC212" s="221"/>
      <c r="HQD212" s="221"/>
      <c r="HQE212" s="221"/>
      <c r="HQF212" s="215"/>
      <c r="HQG212" s="215"/>
      <c r="HQH212" s="215"/>
      <c r="HQI212" s="215"/>
      <c r="HQJ212" s="214"/>
      <c r="HQK212" s="214"/>
      <c r="HQL212" s="214"/>
      <c r="HQM212" s="214"/>
      <c r="HQN212" s="214"/>
      <c r="HQO212" s="214"/>
      <c r="HQP212" s="215"/>
      <c r="HQQ212" s="215"/>
      <c r="HQR212" s="215"/>
      <c r="HQS212" s="215"/>
      <c r="HQT212" s="215"/>
      <c r="HQU212" s="215"/>
      <c r="HQV212" s="215"/>
      <c r="HQW212" s="215"/>
      <c r="HQX212" s="215"/>
      <c r="HQY212" s="215"/>
      <c r="HQZ212" s="214"/>
      <c r="HRA212" s="214"/>
      <c r="HRB212" s="215"/>
      <c r="HRC212" s="215"/>
      <c r="HRD212" s="215"/>
      <c r="HRE212" s="215"/>
      <c r="HRF212" s="215"/>
      <c r="HRG212" s="215"/>
      <c r="HRH212" s="214"/>
      <c r="HRI212" s="214"/>
      <c r="HRJ212" s="215"/>
      <c r="HRK212" s="215"/>
      <c r="HRL212" s="215"/>
      <c r="HRM212" s="215"/>
      <c r="HRN212" s="215"/>
      <c r="HRO212" s="215"/>
      <c r="HRP212" s="214"/>
      <c r="HRQ212" s="214"/>
      <c r="HRR212" s="215"/>
      <c r="HRS212" s="215"/>
      <c r="HRT212" s="215"/>
      <c r="HRU212" s="215"/>
      <c r="HRV212" s="215"/>
      <c r="HRW212" s="215"/>
      <c r="HRX212" s="215"/>
      <c r="HRY212" s="215"/>
      <c r="HRZ212" s="215"/>
      <c r="HSA212" s="215"/>
      <c r="HSB212" s="215"/>
      <c r="HSC212" s="215"/>
      <c r="HSD212" s="215"/>
      <c r="HSE212" s="215"/>
      <c r="HSF212" s="215"/>
      <c r="HSG212" s="215"/>
      <c r="HSH212" s="179"/>
      <c r="HSI212" s="179"/>
      <c r="HSJ212" s="179"/>
      <c r="HSK212" s="179"/>
      <c r="HSL212" s="179"/>
      <c r="HSM212" s="203"/>
      <c r="HSN212" s="203"/>
      <c r="HSO212" s="20"/>
      <c r="HSP212" s="20"/>
      <c r="HSQ212" s="5"/>
      <c r="HSR212" s="6"/>
      <c r="HSS212" s="6"/>
      <c r="HST212" s="6"/>
      <c r="HSU212" s="7"/>
      <c r="HSV212" s="8"/>
      <c r="HSW212" s="9"/>
      <c r="HSX212" s="9"/>
      <c r="HSY212" s="9"/>
      <c r="HSZ212" s="10"/>
      <c r="HTA212" s="7"/>
      <c r="HTB212" s="7"/>
      <c r="HTC212" s="7"/>
      <c r="HTD212" s="10"/>
      <c r="HTE212" s="11"/>
      <c r="HTF212" s="11"/>
      <c r="HTG212" s="11"/>
      <c r="HTH212" s="11"/>
      <c r="HTI212" s="10"/>
      <c r="HTJ212" s="10"/>
      <c r="HTK212" s="10"/>
      <c r="HTL212" s="12"/>
      <c r="HTM212" s="13"/>
      <c r="HTN212" s="14"/>
      <c r="HTO212" s="14"/>
      <c r="HTP212" s="15"/>
      <c r="HTQ212" s="15"/>
      <c r="HTR212" s="16"/>
      <c r="HTS212" s="16"/>
      <c r="HTT212" s="230"/>
      <c r="HTU212" s="17"/>
      <c r="HTV212" s="42"/>
      <c r="HTW212" s="84"/>
      <c r="HTX212" s="237"/>
      <c r="HTY212" s="8"/>
      <c r="HTZ212" s="212"/>
      <c r="HUA212" s="212"/>
      <c r="HUB212" s="215"/>
      <c r="HUC212" s="215"/>
      <c r="HUD212" s="215"/>
      <c r="HUE212" s="215"/>
      <c r="HUF212" s="221"/>
      <c r="HUG212" s="221"/>
      <c r="HUH212" s="221"/>
      <c r="HUI212" s="221"/>
      <c r="HUJ212" s="215"/>
      <c r="HUK212" s="215"/>
      <c r="HUL212" s="215"/>
      <c r="HUM212" s="215"/>
      <c r="HUN212" s="214"/>
      <c r="HUO212" s="214"/>
      <c r="HUP212" s="214"/>
      <c r="HUQ212" s="214"/>
      <c r="HUR212" s="214"/>
      <c r="HUS212" s="214"/>
      <c r="HUT212" s="215"/>
      <c r="HUU212" s="215"/>
      <c r="HUV212" s="215"/>
      <c r="HUW212" s="215"/>
      <c r="HUX212" s="215"/>
      <c r="HUY212" s="215"/>
      <c r="HUZ212" s="215"/>
      <c r="HVA212" s="215"/>
      <c r="HVB212" s="215"/>
      <c r="HVC212" s="215"/>
      <c r="HVD212" s="214"/>
      <c r="HVE212" s="214"/>
      <c r="HVF212" s="215"/>
      <c r="HVG212" s="215"/>
      <c r="HVH212" s="215"/>
      <c r="HVI212" s="215"/>
      <c r="HVJ212" s="215"/>
      <c r="HVK212" s="215"/>
      <c r="HVL212" s="214"/>
      <c r="HVM212" s="214"/>
      <c r="HVN212" s="215"/>
      <c r="HVO212" s="215"/>
      <c r="HVP212" s="215"/>
      <c r="HVQ212" s="215"/>
      <c r="HVR212" s="215"/>
      <c r="HVS212" s="215"/>
      <c r="HVT212" s="214"/>
      <c r="HVU212" s="214"/>
      <c r="HVV212" s="215"/>
      <c r="HVW212" s="215"/>
      <c r="HVX212" s="215"/>
      <c r="HVY212" s="215"/>
      <c r="HVZ212" s="215"/>
      <c r="HWA212" s="215"/>
      <c r="HWB212" s="215"/>
      <c r="HWC212" s="215"/>
      <c r="HWD212" s="215"/>
      <c r="HWE212" s="215"/>
      <c r="HWF212" s="215"/>
      <c r="HWG212" s="215"/>
      <c r="HWH212" s="215"/>
      <c r="HWI212" s="215"/>
      <c r="HWJ212" s="215"/>
      <c r="HWK212" s="215"/>
      <c r="HWL212" s="179"/>
      <c r="HWM212" s="179"/>
      <c r="HWN212" s="179"/>
      <c r="HWO212" s="179"/>
      <c r="HWP212" s="179"/>
      <c r="HWQ212" s="203"/>
      <c r="HWR212" s="203"/>
      <c r="HWS212" s="20"/>
      <c r="HWT212" s="20"/>
      <c r="HWU212" s="5"/>
      <c r="HWV212" s="6"/>
      <c r="HWW212" s="6"/>
      <c r="HWX212" s="6"/>
      <c r="HWY212" s="7"/>
      <c r="HWZ212" s="8"/>
      <c r="HXA212" s="9"/>
      <c r="HXB212" s="9"/>
      <c r="HXC212" s="9"/>
      <c r="HXD212" s="10"/>
      <c r="HXE212" s="7"/>
      <c r="HXF212" s="7"/>
      <c r="HXG212" s="7"/>
      <c r="HXH212" s="10"/>
      <c r="HXI212" s="11"/>
      <c r="HXJ212" s="11"/>
      <c r="HXK212" s="11"/>
      <c r="HXL212" s="11"/>
      <c r="HXM212" s="10"/>
      <c r="HXN212" s="10"/>
      <c r="HXO212" s="10"/>
      <c r="HXP212" s="12"/>
      <c r="HXQ212" s="13"/>
      <c r="HXR212" s="14"/>
      <c r="HXS212" s="14"/>
      <c r="HXT212" s="15"/>
      <c r="HXU212" s="15"/>
      <c r="HXV212" s="16"/>
      <c r="HXW212" s="16"/>
      <c r="HXX212" s="230"/>
      <c r="HXY212" s="17"/>
      <c r="HXZ212" s="42"/>
      <c r="HYA212" s="84"/>
      <c r="HYB212" s="237"/>
      <c r="HYC212" s="8"/>
      <c r="HYD212" s="212"/>
      <c r="HYE212" s="212"/>
      <c r="HYF212" s="215"/>
      <c r="HYG212" s="215"/>
      <c r="HYH212" s="215"/>
      <c r="HYI212" s="215"/>
      <c r="HYJ212" s="221"/>
      <c r="HYK212" s="221"/>
      <c r="HYL212" s="221"/>
      <c r="HYM212" s="221"/>
      <c r="HYN212" s="215"/>
      <c r="HYO212" s="215"/>
      <c r="HYP212" s="215"/>
      <c r="HYQ212" s="215"/>
      <c r="HYR212" s="214"/>
      <c r="HYS212" s="214"/>
      <c r="HYT212" s="214"/>
      <c r="HYU212" s="214"/>
      <c r="HYV212" s="214"/>
      <c r="HYW212" s="214"/>
      <c r="HYX212" s="215"/>
      <c r="HYY212" s="215"/>
      <c r="HYZ212" s="215"/>
      <c r="HZA212" s="215"/>
      <c r="HZB212" s="215"/>
      <c r="HZC212" s="215"/>
      <c r="HZD212" s="215"/>
      <c r="HZE212" s="215"/>
      <c r="HZF212" s="215"/>
      <c r="HZG212" s="215"/>
      <c r="HZH212" s="214"/>
      <c r="HZI212" s="214"/>
      <c r="HZJ212" s="215"/>
      <c r="HZK212" s="215"/>
      <c r="HZL212" s="215"/>
      <c r="HZM212" s="215"/>
      <c r="HZN212" s="215"/>
      <c r="HZO212" s="215"/>
      <c r="HZP212" s="214"/>
      <c r="HZQ212" s="214"/>
      <c r="HZR212" s="215"/>
      <c r="HZS212" s="215"/>
      <c r="HZT212" s="215"/>
      <c r="HZU212" s="215"/>
      <c r="HZV212" s="215"/>
      <c r="HZW212" s="215"/>
      <c r="HZX212" s="214"/>
      <c r="HZY212" s="214"/>
      <c r="HZZ212" s="215"/>
      <c r="IAA212" s="215"/>
      <c r="IAB212" s="215"/>
      <c r="IAC212" s="215"/>
      <c r="IAD212" s="215"/>
      <c r="IAE212" s="215"/>
      <c r="IAF212" s="215"/>
      <c r="IAG212" s="215"/>
      <c r="IAH212" s="215"/>
      <c r="IAI212" s="215"/>
      <c r="IAJ212" s="215"/>
      <c r="IAK212" s="215"/>
      <c r="IAL212" s="215"/>
      <c r="IAM212" s="215"/>
      <c r="IAN212" s="215"/>
      <c r="IAO212" s="215"/>
      <c r="IAP212" s="179"/>
      <c r="IAQ212" s="179"/>
      <c r="IAR212" s="179"/>
      <c r="IAS212" s="179"/>
      <c r="IAT212" s="179"/>
      <c r="IAU212" s="203"/>
      <c r="IAV212" s="203"/>
      <c r="IAW212" s="20"/>
      <c r="IAX212" s="20"/>
      <c r="IAY212" s="5"/>
      <c r="IAZ212" s="6"/>
      <c r="IBA212" s="6"/>
      <c r="IBB212" s="6"/>
      <c r="IBC212" s="7"/>
      <c r="IBD212" s="8"/>
      <c r="IBE212" s="9"/>
      <c r="IBF212" s="9"/>
      <c r="IBG212" s="9"/>
      <c r="IBH212" s="10"/>
      <c r="IBI212" s="7"/>
      <c r="IBJ212" s="7"/>
      <c r="IBK212" s="7"/>
      <c r="IBL212" s="10"/>
      <c r="IBM212" s="11"/>
      <c r="IBN212" s="11"/>
      <c r="IBO212" s="11"/>
      <c r="IBP212" s="11"/>
      <c r="IBQ212" s="10"/>
      <c r="IBR212" s="10"/>
      <c r="IBS212" s="10"/>
      <c r="IBT212" s="12"/>
      <c r="IBU212" s="13"/>
      <c r="IBV212" s="14"/>
      <c r="IBW212" s="14"/>
      <c r="IBX212" s="15"/>
      <c r="IBY212" s="15"/>
      <c r="IBZ212" s="16"/>
      <c r="ICA212" s="16"/>
      <c r="ICB212" s="230"/>
      <c r="ICC212" s="17"/>
      <c r="ICD212" s="42"/>
      <c r="ICE212" s="84"/>
      <c r="ICF212" s="237"/>
      <c r="ICG212" s="8"/>
      <c r="ICH212" s="212"/>
      <c r="ICI212" s="212"/>
      <c r="ICJ212" s="215"/>
      <c r="ICK212" s="215"/>
      <c r="ICL212" s="215"/>
      <c r="ICM212" s="215"/>
      <c r="ICN212" s="221"/>
      <c r="ICO212" s="221"/>
      <c r="ICP212" s="221"/>
      <c r="ICQ212" s="221"/>
      <c r="ICR212" s="215"/>
      <c r="ICS212" s="215"/>
      <c r="ICT212" s="215"/>
      <c r="ICU212" s="215"/>
      <c r="ICV212" s="214"/>
      <c r="ICW212" s="214"/>
      <c r="ICX212" s="214"/>
      <c r="ICY212" s="214"/>
      <c r="ICZ212" s="214"/>
      <c r="IDA212" s="214"/>
      <c r="IDB212" s="215"/>
      <c r="IDC212" s="215"/>
      <c r="IDD212" s="215"/>
      <c r="IDE212" s="215"/>
      <c r="IDF212" s="215"/>
      <c r="IDG212" s="215"/>
      <c r="IDH212" s="215"/>
      <c r="IDI212" s="215"/>
      <c r="IDJ212" s="215"/>
      <c r="IDK212" s="215"/>
      <c r="IDL212" s="214"/>
      <c r="IDM212" s="214"/>
      <c r="IDN212" s="215"/>
      <c r="IDO212" s="215"/>
      <c r="IDP212" s="215"/>
      <c r="IDQ212" s="215"/>
      <c r="IDR212" s="215"/>
      <c r="IDS212" s="215"/>
      <c r="IDT212" s="214"/>
      <c r="IDU212" s="214"/>
      <c r="IDV212" s="215"/>
      <c r="IDW212" s="215"/>
      <c r="IDX212" s="215"/>
      <c r="IDY212" s="215"/>
      <c r="IDZ212" s="215"/>
      <c r="IEA212" s="215"/>
      <c r="IEB212" s="214"/>
      <c r="IEC212" s="214"/>
      <c r="IED212" s="215"/>
      <c r="IEE212" s="215"/>
      <c r="IEF212" s="215"/>
      <c r="IEG212" s="215"/>
      <c r="IEH212" s="215"/>
      <c r="IEI212" s="215"/>
      <c r="IEJ212" s="215"/>
      <c r="IEK212" s="215"/>
      <c r="IEL212" s="215"/>
      <c r="IEM212" s="215"/>
      <c r="IEN212" s="215"/>
      <c r="IEO212" s="215"/>
      <c r="IEP212" s="215"/>
      <c r="IEQ212" s="215"/>
      <c r="IER212" s="215"/>
      <c r="IES212" s="215"/>
      <c r="IET212" s="179"/>
      <c r="IEU212" s="179"/>
      <c r="IEV212" s="179"/>
      <c r="IEW212" s="179"/>
      <c r="IEX212" s="179"/>
      <c r="IEY212" s="203"/>
      <c r="IEZ212" s="203"/>
      <c r="IFA212" s="20"/>
      <c r="IFB212" s="20"/>
      <c r="IFC212" s="5"/>
      <c r="IFD212" s="6"/>
      <c r="IFE212" s="6"/>
      <c r="IFF212" s="6"/>
      <c r="IFG212" s="7"/>
      <c r="IFH212" s="8"/>
      <c r="IFI212" s="9"/>
      <c r="IFJ212" s="9"/>
      <c r="IFK212" s="9"/>
      <c r="IFL212" s="10"/>
      <c r="IFM212" s="7"/>
      <c r="IFN212" s="7"/>
      <c r="IFO212" s="7"/>
      <c r="IFP212" s="10"/>
      <c r="IFQ212" s="11"/>
      <c r="IFR212" s="11"/>
      <c r="IFS212" s="11"/>
      <c r="IFT212" s="11"/>
      <c r="IFU212" s="10"/>
      <c r="IFV212" s="10"/>
      <c r="IFW212" s="10"/>
      <c r="IFX212" s="12"/>
      <c r="IFY212" s="13"/>
      <c r="IFZ212" s="14"/>
      <c r="IGA212" s="14"/>
      <c r="IGB212" s="15"/>
      <c r="IGC212" s="15"/>
      <c r="IGD212" s="16"/>
      <c r="IGE212" s="16"/>
      <c r="IGF212" s="230"/>
      <c r="IGG212" s="17"/>
      <c r="IGH212" s="42"/>
      <c r="IGI212" s="84"/>
      <c r="IGJ212" s="237"/>
      <c r="IGK212" s="8"/>
      <c r="IGL212" s="212"/>
      <c r="IGM212" s="212"/>
      <c r="IGN212" s="215"/>
      <c r="IGO212" s="215"/>
      <c r="IGP212" s="215"/>
      <c r="IGQ212" s="215"/>
      <c r="IGR212" s="221"/>
      <c r="IGS212" s="221"/>
      <c r="IGT212" s="221"/>
      <c r="IGU212" s="221"/>
      <c r="IGV212" s="215"/>
      <c r="IGW212" s="215"/>
      <c r="IGX212" s="215"/>
      <c r="IGY212" s="215"/>
      <c r="IGZ212" s="214"/>
      <c r="IHA212" s="214"/>
      <c r="IHB212" s="214"/>
      <c r="IHC212" s="214"/>
      <c r="IHD212" s="214"/>
      <c r="IHE212" s="214"/>
      <c r="IHF212" s="215"/>
      <c r="IHG212" s="215"/>
      <c r="IHH212" s="215"/>
      <c r="IHI212" s="215"/>
      <c r="IHJ212" s="215"/>
      <c r="IHK212" s="215"/>
      <c r="IHL212" s="215"/>
      <c r="IHM212" s="215"/>
      <c r="IHN212" s="215"/>
      <c r="IHO212" s="215"/>
      <c r="IHP212" s="214"/>
      <c r="IHQ212" s="214"/>
      <c r="IHR212" s="215"/>
      <c r="IHS212" s="215"/>
      <c r="IHT212" s="215"/>
      <c r="IHU212" s="215"/>
      <c r="IHV212" s="215"/>
      <c r="IHW212" s="215"/>
      <c r="IHX212" s="214"/>
      <c r="IHY212" s="214"/>
      <c r="IHZ212" s="215"/>
      <c r="IIA212" s="215"/>
      <c r="IIB212" s="215"/>
      <c r="IIC212" s="215"/>
      <c r="IID212" s="215"/>
      <c r="IIE212" s="215"/>
      <c r="IIF212" s="214"/>
      <c r="IIG212" s="214"/>
      <c r="IIH212" s="215"/>
      <c r="III212" s="215"/>
      <c r="IIJ212" s="215"/>
      <c r="IIK212" s="215"/>
      <c r="IIL212" s="215"/>
      <c r="IIM212" s="215"/>
      <c r="IIN212" s="215"/>
      <c r="IIO212" s="215"/>
      <c r="IIP212" s="215"/>
      <c r="IIQ212" s="215"/>
      <c r="IIR212" s="215"/>
      <c r="IIS212" s="215"/>
      <c r="IIT212" s="215"/>
      <c r="IIU212" s="215"/>
      <c r="IIV212" s="215"/>
      <c r="IIW212" s="215"/>
      <c r="IIX212" s="179"/>
      <c r="IIY212" s="179"/>
      <c r="IIZ212" s="179"/>
      <c r="IJA212" s="179"/>
      <c r="IJB212" s="179"/>
      <c r="IJC212" s="203"/>
      <c r="IJD212" s="203"/>
      <c r="IJE212" s="20"/>
      <c r="IJF212" s="20"/>
      <c r="IJG212" s="5"/>
      <c r="IJH212" s="6"/>
      <c r="IJI212" s="6"/>
      <c r="IJJ212" s="6"/>
      <c r="IJK212" s="7"/>
      <c r="IJL212" s="8"/>
      <c r="IJM212" s="9"/>
      <c r="IJN212" s="9"/>
      <c r="IJO212" s="9"/>
      <c r="IJP212" s="10"/>
      <c r="IJQ212" s="7"/>
      <c r="IJR212" s="7"/>
      <c r="IJS212" s="7"/>
      <c r="IJT212" s="10"/>
      <c r="IJU212" s="11"/>
      <c r="IJV212" s="11"/>
      <c r="IJW212" s="11"/>
      <c r="IJX212" s="11"/>
      <c r="IJY212" s="10"/>
      <c r="IJZ212" s="10"/>
      <c r="IKA212" s="10"/>
      <c r="IKB212" s="12"/>
      <c r="IKC212" s="13"/>
      <c r="IKD212" s="14"/>
      <c r="IKE212" s="14"/>
      <c r="IKF212" s="15"/>
      <c r="IKG212" s="15"/>
      <c r="IKH212" s="16"/>
      <c r="IKI212" s="16"/>
      <c r="IKJ212" s="230"/>
      <c r="IKK212" s="17"/>
      <c r="IKL212" s="42"/>
      <c r="IKM212" s="84"/>
      <c r="IKN212" s="237"/>
      <c r="IKO212" s="8"/>
      <c r="IKP212" s="212"/>
      <c r="IKQ212" s="212"/>
      <c r="IKR212" s="215"/>
      <c r="IKS212" s="215"/>
      <c r="IKT212" s="215"/>
      <c r="IKU212" s="215"/>
      <c r="IKV212" s="221"/>
      <c r="IKW212" s="221"/>
      <c r="IKX212" s="221"/>
      <c r="IKY212" s="221"/>
      <c r="IKZ212" s="215"/>
      <c r="ILA212" s="215"/>
      <c r="ILB212" s="215"/>
      <c r="ILC212" s="215"/>
      <c r="ILD212" s="214"/>
      <c r="ILE212" s="214"/>
      <c r="ILF212" s="214"/>
      <c r="ILG212" s="214"/>
      <c r="ILH212" s="214"/>
      <c r="ILI212" s="214"/>
      <c r="ILJ212" s="215"/>
      <c r="ILK212" s="215"/>
      <c r="ILL212" s="215"/>
      <c r="ILM212" s="215"/>
      <c r="ILN212" s="215"/>
      <c r="ILO212" s="215"/>
      <c r="ILP212" s="215"/>
      <c r="ILQ212" s="215"/>
      <c r="ILR212" s="215"/>
      <c r="ILS212" s="215"/>
      <c r="ILT212" s="214"/>
      <c r="ILU212" s="214"/>
      <c r="ILV212" s="215"/>
      <c r="ILW212" s="215"/>
      <c r="ILX212" s="215"/>
      <c r="ILY212" s="215"/>
      <c r="ILZ212" s="215"/>
      <c r="IMA212" s="215"/>
      <c r="IMB212" s="214"/>
      <c r="IMC212" s="214"/>
      <c r="IMD212" s="215"/>
      <c r="IME212" s="215"/>
      <c r="IMF212" s="215"/>
      <c r="IMG212" s="215"/>
      <c r="IMH212" s="215"/>
      <c r="IMI212" s="215"/>
      <c r="IMJ212" s="214"/>
      <c r="IMK212" s="214"/>
      <c r="IML212" s="215"/>
      <c r="IMM212" s="215"/>
      <c r="IMN212" s="215"/>
      <c r="IMO212" s="215"/>
      <c r="IMP212" s="215"/>
      <c r="IMQ212" s="215"/>
      <c r="IMR212" s="215"/>
      <c r="IMS212" s="215"/>
      <c r="IMT212" s="215"/>
      <c r="IMU212" s="215"/>
      <c r="IMV212" s="215"/>
      <c r="IMW212" s="215"/>
      <c r="IMX212" s="215"/>
      <c r="IMY212" s="215"/>
      <c r="IMZ212" s="215"/>
      <c r="INA212" s="215"/>
      <c r="INB212" s="179"/>
      <c r="INC212" s="179"/>
      <c r="IND212" s="179"/>
      <c r="INE212" s="179"/>
      <c r="INF212" s="179"/>
      <c r="ING212" s="203"/>
      <c r="INH212" s="203"/>
      <c r="INI212" s="20"/>
      <c r="INJ212" s="20"/>
      <c r="INK212" s="5"/>
      <c r="INL212" s="6"/>
      <c r="INM212" s="6"/>
      <c r="INN212" s="6"/>
      <c r="INO212" s="7"/>
      <c r="INP212" s="8"/>
      <c r="INQ212" s="9"/>
      <c r="INR212" s="9"/>
      <c r="INS212" s="9"/>
      <c r="INT212" s="10"/>
      <c r="INU212" s="7"/>
      <c r="INV212" s="7"/>
      <c r="INW212" s="7"/>
      <c r="INX212" s="10"/>
      <c r="INY212" s="11"/>
      <c r="INZ212" s="11"/>
      <c r="IOA212" s="11"/>
      <c r="IOB212" s="11"/>
      <c r="IOC212" s="10"/>
      <c r="IOD212" s="10"/>
      <c r="IOE212" s="10"/>
      <c r="IOF212" s="12"/>
      <c r="IOG212" s="13"/>
      <c r="IOH212" s="14"/>
      <c r="IOI212" s="14"/>
      <c r="IOJ212" s="15"/>
      <c r="IOK212" s="15"/>
      <c r="IOL212" s="16"/>
      <c r="IOM212" s="16"/>
      <c r="ION212" s="230"/>
      <c r="IOO212" s="17"/>
      <c r="IOP212" s="42"/>
      <c r="IOQ212" s="84"/>
      <c r="IOR212" s="237"/>
      <c r="IOS212" s="8"/>
      <c r="IOT212" s="212"/>
      <c r="IOU212" s="212"/>
      <c r="IOV212" s="215"/>
      <c r="IOW212" s="215"/>
      <c r="IOX212" s="215"/>
      <c r="IOY212" s="215"/>
      <c r="IOZ212" s="221"/>
      <c r="IPA212" s="221"/>
      <c r="IPB212" s="221"/>
      <c r="IPC212" s="221"/>
      <c r="IPD212" s="215"/>
      <c r="IPE212" s="215"/>
      <c r="IPF212" s="215"/>
      <c r="IPG212" s="215"/>
      <c r="IPH212" s="214"/>
      <c r="IPI212" s="214"/>
      <c r="IPJ212" s="214"/>
      <c r="IPK212" s="214"/>
      <c r="IPL212" s="214"/>
      <c r="IPM212" s="214"/>
      <c r="IPN212" s="215"/>
      <c r="IPO212" s="215"/>
      <c r="IPP212" s="215"/>
      <c r="IPQ212" s="215"/>
      <c r="IPR212" s="215"/>
      <c r="IPS212" s="215"/>
      <c r="IPT212" s="215"/>
      <c r="IPU212" s="215"/>
      <c r="IPV212" s="215"/>
      <c r="IPW212" s="215"/>
      <c r="IPX212" s="214"/>
      <c r="IPY212" s="214"/>
      <c r="IPZ212" s="215"/>
      <c r="IQA212" s="215"/>
      <c r="IQB212" s="215"/>
      <c r="IQC212" s="215"/>
      <c r="IQD212" s="215"/>
      <c r="IQE212" s="215"/>
      <c r="IQF212" s="214"/>
      <c r="IQG212" s="214"/>
      <c r="IQH212" s="215"/>
      <c r="IQI212" s="215"/>
      <c r="IQJ212" s="215"/>
      <c r="IQK212" s="215"/>
      <c r="IQL212" s="215"/>
      <c r="IQM212" s="215"/>
      <c r="IQN212" s="214"/>
      <c r="IQO212" s="214"/>
      <c r="IQP212" s="215"/>
      <c r="IQQ212" s="215"/>
      <c r="IQR212" s="215"/>
      <c r="IQS212" s="215"/>
      <c r="IQT212" s="215"/>
      <c r="IQU212" s="215"/>
      <c r="IQV212" s="215"/>
      <c r="IQW212" s="215"/>
      <c r="IQX212" s="215"/>
      <c r="IQY212" s="215"/>
      <c r="IQZ212" s="215"/>
      <c r="IRA212" s="215"/>
      <c r="IRB212" s="215"/>
      <c r="IRC212" s="215"/>
      <c r="IRD212" s="215"/>
      <c r="IRE212" s="215"/>
      <c r="IRF212" s="179"/>
      <c r="IRG212" s="179"/>
      <c r="IRH212" s="179"/>
      <c r="IRI212" s="179"/>
      <c r="IRJ212" s="179"/>
      <c r="IRK212" s="203"/>
      <c r="IRL212" s="203"/>
      <c r="IRM212" s="20"/>
      <c r="IRN212" s="20"/>
      <c r="IRO212" s="5"/>
      <c r="IRP212" s="6"/>
      <c r="IRQ212" s="6"/>
      <c r="IRR212" s="6"/>
      <c r="IRS212" s="7"/>
      <c r="IRT212" s="8"/>
      <c r="IRU212" s="9"/>
      <c r="IRV212" s="9"/>
      <c r="IRW212" s="9"/>
      <c r="IRX212" s="10"/>
      <c r="IRY212" s="7"/>
      <c r="IRZ212" s="7"/>
      <c r="ISA212" s="7"/>
      <c r="ISB212" s="10"/>
      <c r="ISC212" s="11"/>
      <c r="ISD212" s="11"/>
      <c r="ISE212" s="11"/>
      <c r="ISF212" s="11"/>
      <c r="ISG212" s="10"/>
      <c r="ISH212" s="10"/>
      <c r="ISI212" s="10"/>
      <c r="ISJ212" s="12"/>
      <c r="ISK212" s="13"/>
      <c r="ISL212" s="14"/>
      <c r="ISM212" s="14"/>
      <c r="ISN212" s="15"/>
      <c r="ISO212" s="15"/>
      <c r="ISP212" s="16"/>
      <c r="ISQ212" s="16"/>
      <c r="ISR212" s="230"/>
      <c r="ISS212" s="17"/>
      <c r="IST212" s="42"/>
      <c r="ISU212" s="84"/>
      <c r="ISV212" s="237"/>
      <c r="ISW212" s="8"/>
      <c r="ISX212" s="212"/>
      <c r="ISY212" s="212"/>
      <c r="ISZ212" s="215"/>
      <c r="ITA212" s="215"/>
      <c r="ITB212" s="215"/>
      <c r="ITC212" s="215"/>
      <c r="ITD212" s="221"/>
      <c r="ITE212" s="221"/>
      <c r="ITF212" s="221"/>
      <c r="ITG212" s="221"/>
      <c r="ITH212" s="215"/>
      <c r="ITI212" s="215"/>
      <c r="ITJ212" s="215"/>
      <c r="ITK212" s="215"/>
      <c r="ITL212" s="214"/>
      <c r="ITM212" s="214"/>
      <c r="ITN212" s="214"/>
      <c r="ITO212" s="214"/>
      <c r="ITP212" s="214"/>
      <c r="ITQ212" s="214"/>
      <c r="ITR212" s="215"/>
      <c r="ITS212" s="215"/>
      <c r="ITT212" s="215"/>
      <c r="ITU212" s="215"/>
      <c r="ITV212" s="215"/>
      <c r="ITW212" s="215"/>
      <c r="ITX212" s="215"/>
      <c r="ITY212" s="215"/>
      <c r="ITZ212" s="215"/>
      <c r="IUA212" s="215"/>
      <c r="IUB212" s="214"/>
      <c r="IUC212" s="214"/>
      <c r="IUD212" s="215"/>
      <c r="IUE212" s="215"/>
      <c r="IUF212" s="215"/>
      <c r="IUG212" s="215"/>
      <c r="IUH212" s="215"/>
      <c r="IUI212" s="215"/>
      <c r="IUJ212" s="214"/>
      <c r="IUK212" s="214"/>
      <c r="IUL212" s="215"/>
      <c r="IUM212" s="215"/>
      <c r="IUN212" s="215"/>
      <c r="IUO212" s="215"/>
      <c r="IUP212" s="215"/>
      <c r="IUQ212" s="215"/>
      <c r="IUR212" s="214"/>
      <c r="IUS212" s="214"/>
      <c r="IUT212" s="215"/>
      <c r="IUU212" s="215"/>
      <c r="IUV212" s="215"/>
      <c r="IUW212" s="215"/>
      <c r="IUX212" s="215"/>
      <c r="IUY212" s="215"/>
      <c r="IUZ212" s="215"/>
      <c r="IVA212" s="215"/>
      <c r="IVB212" s="215"/>
      <c r="IVC212" s="215"/>
      <c r="IVD212" s="215"/>
      <c r="IVE212" s="215"/>
      <c r="IVF212" s="215"/>
      <c r="IVG212" s="215"/>
      <c r="IVH212" s="215"/>
      <c r="IVI212" s="215"/>
      <c r="IVJ212" s="179"/>
      <c r="IVK212" s="179"/>
      <c r="IVL212" s="179"/>
      <c r="IVM212" s="179"/>
      <c r="IVN212" s="179"/>
      <c r="IVO212" s="203"/>
      <c r="IVP212" s="203"/>
      <c r="IVQ212" s="20"/>
      <c r="IVR212" s="20"/>
      <c r="IVS212" s="5"/>
      <c r="IVT212" s="6"/>
      <c r="IVU212" s="6"/>
      <c r="IVV212" s="6"/>
      <c r="IVW212" s="7"/>
      <c r="IVX212" s="8"/>
      <c r="IVY212" s="9"/>
      <c r="IVZ212" s="9"/>
      <c r="IWA212" s="9"/>
      <c r="IWB212" s="10"/>
      <c r="IWC212" s="7"/>
      <c r="IWD212" s="7"/>
      <c r="IWE212" s="7"/>
      <c r="IWF212" s="10"/>
      <c r="IWG212" s="11"/>
      <c r="IWH212" s="11"/>
      <c r="IWI212" s="11"/>
      <c r="IWJ212" s="11"/>
      <c r="IWK212" s="10"/>
      <c r="IWL212" s="10"/>
      <c r="IWM212" s="10"/>
      <c r="IWN212" s="12"/>
      <c r="IWO212" s="13"/>
      <c r="IWP212" s="14"/>
      <c r="IWQ212" s="14"/>
      <c r="IWR212" s="15"/>
      <c r="IWS212" s="15"/>
      <c r="IWT212" s="16"/>
      <c r="IWU212" s="16"/>
      <c r="IWV212" s="230"/>
      <c r="IWW212" s="17"/>
      <c r="IWX212" s="42"/>
      <c r="IWY212" s="84"/>
      <c r="IWZ212" s="237"/>
      <c r="IXA212" s="8"/>
      <c r="IXB212" s="212"/>
      <c r="IXC212" s="212"/>
      <c r="IXD212" s="215"/>
      <c r="IXE212" s="215"/>
      <c r="IXF212" s="215"/>
      <c r="IXG212" s="215"/>
      <c r="IXH212" s="221"/>
      <c r="IXI212" s="221"/>
      <c r="IXJ212" s="221"/>
      <c r="IXK212" s="221"/>
      <c r="IXL212" s="215"/>
      <c r="IXM212" s="215"/>
      <c r="IXN212" s="215"/>
      <c r="IXO212" s="215"/>
      <c r="IXP212" s="214"/>
      <c r="IXQ212" s="214"/>
      <c r="IXR212" s="214"/>
      <c r="IXS212" s="214"/>
      <c r="IXT212" s="214"/>
      <c r="IXU212" s="214"/>
      <c r="IXV212" s="215"/>
      <c r="IXW212" s="215"/>
      <c r="IXX212" s="215"/>
      <c r="IXY212" s="215"/>
      <c r="IXZ212" s="215"/>
      <c r="IYA212" s="215"/>
      <c r="IYB212" s="215"/>
      <c r="IYC212" s="215"/>
      <c r="IYD212" s="215"/>
      <c r="IYE212" s="215"/>
      <c r="IYF212" s="214"/>
      <c r="IYG212" s="214"/>
      <c r="IYH212" s="215"/>
      <c r="IYI212" s="215"/>
      <c r="IYJ212" s="215"/>
      <c r="IYK212" s="215"/>
      <c r="IYL212" s="215"/>
      <c r="IYM212" s="215"/>
      <c r="IYN212" s="214"/>
      <c r="IYO212" s="214"/>
      <c r="IYP212" s="215"/>
      <c r="IYQ212" s="215"/>
      <c r="IYR212" s="215"/>
      <c r="IYS212" s="215"/>
      <c r="IYT212" s="215"/>
      <c r="IYU212" s="215"/>
      <c r="IYV212" s="214"/>
      <c r="IYW212" s="214"/>
      <c r="IYX212" s="215"/>
      <c r="IYY212" s="215"/>
      <c r="IYZ212" s="215"/>
      <c r="IZA212" s="215"/>
      <c r="IZB212" s="215"/>
      <c r="IZC212" s="215"/>
      <c r="IZD212" s="215"/>
      <c r="IZE212" s="215"/>
      <c r="IZF212" s="215"/>
      <c r="IZG212" s="215"/>
      <c r="IZH212" s="215"/>
      <c r="IZI212" s="215"/>
      <c r="IZJ212" s="215"/>
      <c r="IZK212" s="215"/>
      <c r="IZL212" s="215"/>
      <c r="IZM212" s="215"/>
      <c r="IZN212" s="179"/>
      <c r="IZO212" s="179"/>
      <c r="IZP212" s="179"/>
      <c r="IZQ212" s="179"/>
      <c r="IZR212" s="179"/>
      <c r="IZS212" s="203"/>
      <c r="IZT212" s="203"/>
      <c r="IZU212" s="20"/>
      <c r="IZV212" s="20"/>
      <c r="IZW212" s="5"/>
      <c r="IZX212" s="6"/>
      <c r="IZY212" s="6"/>
      <c r="IZZ212" s="6"/>
      <c r="JAA212" s="7"/>
      <c r="JAB212" s="8"/>
      <c r="JAC212" s="9"/>
      <c r="JAD212" s="9"/>
      <c r="JAE212" s="9"/>
      <c r="JAF212" s="10"/>
      <c r="JAG212" s="7"/>
      <c r="JAH212" s="7"/>
      <c r="JAI212" s="7"/>
      <c r="JAJ212" s="10"/>
      <c r="JAK212" s="11"/>
      <c r="JAL212" s="11"/>
      <c r="JAM212" s="11"/>
      <c r="JAN212" s="11"/>
      <c r="JAO212" s="10"/>
      <c r="JAP212" s="10"/>
      <c r="JAQ212" s="10"/>
      <c r="JAR212" s="12"/>
      <c r="JAS212" s="13"/>
      <c r="JAT212" s="14"/>
      <c r="JAU212" s="14"/>
      <c r="JAV212" s="15"/>
      <c r="JAW212" s="15"/>
      <c r="JAX212" s="16"/>
      <c r="JAY212" s="16"/>
      <c r="JAZ212" s="230"/>
      <c r="JBA212" s="17"/>
      <c r="JBB212" s="42"/>
      <c r="JBC212" s="84"/>
      <c r="JBD212" s="237"/>
      <c r="JBE212" s="8"/>
      <c r="JBF212" s="212"/>
      <c r="JBG212" s="212"/>
      <c r="JBH212" s="215"/>
      <c r="JBI212" s="215"/>
      <c r="JBJ212" s="215"/>
      <c r="JBK212" s="215"/>
      <c r="JBL212" s="221"/>
      <c r="JBM212" s="221"/>
      <c r="JBN212" s="221"/>
      <c r="JBO212" s="221"/>
      <c r="JBP212" s="215"/>
      <c r="JBQ212" s="215"/>
      <c r="JBR212" s="215"/>
      <c r="JBS212" s="215"/>
      <c r="JBT212" s="214"/>
      <c r="JBU212" s="214"/>
      <c r="JBV212" s="214"/>
      <c r="JBW212" s="214"/>
      <c r="JBX212" s="214"/>
      <c r="JBY212" s="214"/>
      <c r="JBZ212" s="215"/>
      <c r="JCA212" s="215"/>
      <c r="JCB212" s="215"/>
      <c r="JCC212" s="215"/>
      <c r="JCD212" s="215"/>
      <c r="JCE212" s="215"/>
      <c r="JCF212" s="215"/>
      <c r="JCG212" s="215"/>
      <c r="JCH212" s="215"/>
      <c r="JCI212" s="215"/>
      <c r="JCJ212" s="214"/>
      <c r="JCK212" s="214"/>
      <c r="JCL212" s="215"/>
      <c r="JCM212" s="215"/>
      <c r="JCN212" s="215"/>
      <c r="JCO212" s="215"/>
      <c r="JCP212" s="215"/>
      <c r="JCQ212" s="215"/>
      <c r="JCR212" s="214"/>
      <c r="JCS212" s="214"/>
      <c r="JCT212" s="215"/>
      <c r="JCU212" s="215"/>
      <c r="JCV212" s="215"/>
      <c r="JCW212" s="215"/>
      <c r="JCX212" s="215"/>
      <c r="JCY212" s="215"/>
      <c r="JCZ212" s="214"/>
      <c r="JDA212" s="214"/>
      <c r="JDB212" s="215"/>
      <c r="JDC212" s="215"/>
      <c r="JDD212" s="215"/>
      <c r="JDE212" s="215"/>
      <c r="JDF212" s="215"/>
      <c r="JDG212" s="215"/>
      <c r="JDH212" s="215"/>
      <c r="JDI212" s="215"/>
      <c r="JDJ212" s="215"/>
      <c r="JDK212" s="215"/>
      <c r="JDL212" s="215"/>
      <c r="JDM212" s="215"/>
      <c r="JDN212" s="215"/>
      <c r="JDO212" s="215"/>
      <c r="JDP212" s="215"/>
      <c r="JDQ212" s="215"/>
      <c r="JDR212" s="179"/>
      <c r="JDS212" s="179"/>
      <c r="JDT212" s="179"/>
      <c r="JDU212" s="179"/>
      <c r="JDV212" s="179"/>
      <c r="JDW212" s="203"/>
      <c r="JDX212" s="203"/>
      <c r="JDY212" s="20"/>
      <c r="JDZ212" s="20"/>
      <c r="JEA212" s="5"/>
      <c r="JEB212" s="6"/>
      <c r="JEC212" s="6"/>
      <c r="JED212" s="6"/>
      <c r="JEE212" s="7"/>
      <c r="JEF212" s="8"/>
      <c r="JEG212" s="9"/>
      <c r="JEH212" s="9"/>
      <c r="JEI212" s="9"/>
      <c r="JEJ212" s="10"/>
      <c r="JEK212" s="7"/>
      <c r="JEL212" s="7"/>
      <c r="JEM212" s="7"/>
      <c r="JEN212" s="10"/>
      <c r="JEO212" s="11"/>
      <c r="JEP212" s="11"/>
      <c r="JEQ212" s="11"/>
      <c r="JER212" s="11"/>
      <c r="JES212" s="10"/>
      <c r="JET212" s="10"/>
      <c r="JEU212" s="10"/>
      <c r="JEV212" s="12"/>
      <c r="JEW212" s="13"/>
      <c r="JEX212" s="14"/>
      <c r="JEY212" s="14"/>
      <c r="JEZ212" s="15"/>
      <c r="JFA212" s="15"/>
      <c r="JFB212" s="16"/>
      <c r="JFC212" s="16"/>
      <c r="JFD212" s="230"/>
      <c r="JFE212" s="17"/>
      <c r="JFF212" s="42"/>
      <c r="JFG212" s="84"/>
      <c r="JFH212" s="237"/>
      <c r="JFI212" s="8"/>
      <c r="JFJ212" s="212"/>
      <c r="JFK212" s="212"/>
      <c r="JFL212" s="215"/>
      <c r="JFM212" s="215"/>
      <c r="JFN212" s="215"/>
      <c r="JFO212" s="215"/>
      <c r="JFP212" s="221"/>
      <c r="JFQ212" s="221"/>
      <c r="JFR212" s="221"/>
      <c r="JFS212" s="221"/>
      <c r="JFT212" s="215"/>
      <c r="JFU212" s="215"/>
      <c r="JFV212" s="215"/>
      <c r="JFW212" s="215"/>
      <c r="JFX212" s="214"/>
      <c r="JFY212" s="214"/>
      <c r="JFZ212" s="214"/>
      <c r="JGA212" s="214"/>
      <c r="JGB212" s="214"/>
      <c r="JGC212" s="214"/>
      <c r="JGD212" s="215"/>
      <c r="JGE212" s="215"/>
      <c r="JGF212" s="215"/>
      <c r="JGG212" s="215"/>
      <c r="JGH212" s="215"/>
      <c r="JGI212" s="215"/>
      <c r="JGJ212" s="215"/>
      <c r="JGK212" s="215"/>
      <c r="JGL212" s="215"/>
      <c r="JGM212" s="215"/>
      <c r="JGN212" s="214"/>
      <c r="JGO212" s="214"/>
      <c r="JGP212" s="215"/>
      <c r="JGQ212" s="215"/>
      <c r="JGR212" s="215"/>
      <c r="JGS212" s="215"/>
      <c r="JGT212" s="215"/>
      <c r="JGU212" s="215"/>
      <c r="JGV212" s="214"/>
      <c r="JGW212" s="214"/>
      <c r="JGX212" s="215"/>
      <c r="JGY212" s="215"/>
      <c r="JGZ212" s="215"/>
      <c r="JHA212" s="215"/>
      <c r="JHB212" s="215"/>
      <c r="JHC212" s="215"/>
      <c r="JHD212" s="214"/>
      <c r="JHE212" s="214"/>
      <c r="JHF212" s="215"/>
      <c r="JHG212" s="215"/>
      <c r="JHH212" s="215"/>
      <c r="JHI212" s="215"/>
      <c r="JHJ212" s="215"/>
      <c r="JHK212" s="215"/>
      <c r="JHL212" s="215"/>
      <c r="JHM212" s="215"/>
      <c r="JHN212" s="215"/>
      <c r="JHO212" s="215"/>
      <c r="JHP212" s="215"/>
      <c r="JHQ212" s="215"/>
      <c r="JHR212" s="215"/>
      <c r="JHS212" s="215"/>
      <c r="JHT212" s="215"/>
      <c r="JHU212" s="215"/>
      <c r="JHV212" s="179"/>
      <c r="JHW212" s="179"/>
      <c r="JHX212" s="179"/>
      <c r="JHY212" s="179"/>
      <c r="JHZ212" s="179"/>
      <c r="JIA212" s="203"/>
      <c r="JIB212" s="203"/>
      <c r="JIC212" s="20"/>
      <c r="JID212" s="20"/>
      <c r="JIE212" s="5"/>
      <c r="JIF212" s="6"/>
      <c r="JIG212" s="6"/>
      <c r="JIH212" s="6"/>
      <c r="JII212" s="7"/>
      <c r="JIJ212" s="8"/>
      <c r="JIK212" s="9"/>
      <c r="JIL212" s="9"/>
      <c r="JIM212" s="9"/>
      <c r="JIN212" s="10"/>
      <c r="JIO212" s="7"/>
      <c r="JIP212" s="7"/>
      <c r="JIQ212" s="7"/>
      <c r="JIR212" s="10"/>
      <c r="JIS212" s="11"/>
      <c r="JIT212" s="11"/>
      <c r="JIU212" s="11"/>
      <c r="JIV212" s="11"/>
      <c r="JIW212" s="10"/>
      <c r="JIX212" s="10"/>
      <c r="JIY212" s="10"/>
      <c r="JIZ212" s="12"/>
      <c r="JJA212" s="13"/>
      <c r="JJB212" s="14"/>
      <c r="JJC212" s="14"/>
      <c r="JJD212" s="15"/>
      <c r="JJE212" s="15"/>
      <c r="JJF212" s="16"/>
      <c r="JJG212" s="16"/>
      <c r="JJH212" s="230"/>
      <c r="JJI212" s="17"/>
      <c r="JJJ212" s="42"/>
      <c r="JJK212" s="84"/>
      <c r="JJL212" s="237"/>
      <c r="JJM212" s="8"/>
      <c r="JJN212" s="212"/>
      <c r="JJO212" s="212"/>
      <c r="JJP212" s="215"/>
      <c r="JJQ212" s="215"/>
      <c r="JJR212" s="215"/>
      <c r="JJS212" s="215"/>
      <c r="JJT212" s="221"/>
      <c r="JJU212" s="221"/>
      <c r="JJV212" s="221"/>
      <c r="JJW212" s="221"/>
      <c r="JJX212" s="215"/>
      <c r="JJY212" s="215"/>
      <c r="JJZ212" s="215"/>
      <c r="JKA212" s="215"/>
      <c r="JKB212" s="214"/>
      <c r="JKC212" s="214"/>
      <c r="JKD212" s="214"/>
      <c r="JKE212" s="214"/>
      <c r="JKF212" s="214"/>
      <c r="JKG212" s="214"/>
      <c r="JKH212" s="215"/>
      <c r="JKI212" s="215"/>
      <c r="JKJ212" s="215"/>
      <c r="JKK212" s="215"/>
      <c r="JKL212" s="215"/>
      <c r="JKM212" s="215"/>
      <c r="JKN212" s="215"/>
      <c r="JKO212" s="215"/>
      <c r="JKP212" s="215"/>
      <c r="JKQ212" s="215"/>
      <c r="JKR212" s="214"/>
      <c r="JKS212" s="214"/>
      <c r="JKT212" s="215"/>
      <c r="JKU212" s="215"/>
      <c r="JKV212" s="215"/>
      <c r="JKW212" s="215"/>
      <c r="JKX212" s="215"/>
      <c r="JKY212" s="215"/>
      <c r="JKZ212" s="214"/>
      <c r="JLA212" s="214"/>
      <c r="JLB212" s="215"/>
      <c r="JLC212" s="215"/>
      <c r="JLD212" s="215"/>
      <c r="JLE212" s="215"/>
      <c r="JLF212" s="215"/>
      <c r="JLG212" s="215"/>
      <c r="JLH212" s="214"/>
      <c r="JLI212" s="214"/>
      <c r="JLJ212" s="215"/>
      <c r="JLK212" s="215"/>
      <c r="JLL212" s="215"/>
      <c r="JLM212" s="215"/>
      <c r="JLN212" s="215"/>
      <c r="JLO212" s="215"/>
      <c r="JLP212" s="215"/>
      <c r="JLQ212" s="215"/>
      <c r="JLR212" s="215"/>
      <c r="JLS212" s="215"/>
      <c r="JLT212" s="215"/>
      <c r="JLU212" s="215"/>
      <c r="JLV212" s="215"/>
      <c r="JLW212" s="215"/>
      <c r="JLX212" s="215"/>
      <c r="JLY212" s="215"/>
      <c r="JLZ212" s="179"/>
      <c r="JMA212" s="179"/>
      <c r="JMB212" s="179"/>
      <c r="JMC212" s="179"/>
      <c r="JMD212" s="179"/>
      <c r="JME212" s="203"/>
      <c r="JMF212" s="203"/>
      <c r="JMG212" s="20"/>
      <c r="JMH212" s="20"/>
      <c r="JMI212" s="5"/>
      <c r="JMJ212" s="6"/>
      <c r="JMK212" s="6"/>
      <c r="JML212" s="6"/>
      <c r="JMM212" s="7"/>
      <c r="JMN212" s="8"/>
      <c r="JMO212" s="9"/>
      <c r="JMP212" s="9"/>
      <c r="JMQ212" s="9"/>
      <c r="JMR212" s="10"/>
      <c r="JMS212" s="7"/>
      <c r="JMT212" s="7"/>
      <c r="JMU212" s="7"/>
      <c r="JMV212" s="10"/>
      <c r="JMW212" s="11"/>
      <c r="JMX212" s="11"/>
      <c r="JMY212" s="11"/>
      <c r="JMZ212" s="11"/>
      <c r="JNA212" s="10"/>
      <c r="JNB212" s="10"/>
      <c r="JNC212" s="10"/>
      <c r="JND212" s="12"/>
      <c r="JNE212" s="13"/>
      <c r="JNF212" s="14"/>
      <c r="JNG212" s="14"/>
      <c r="JNH212" s="15"/>
      <c r="JNI212" s="15"/>
      <c r="JNJ212" s="16"/>
      <c r="JNK212" s="16"/>
      <c r="JNL212" s="230"/>
      <c r="JNM212" s="17"/>
      <c r="JNN212" s="42"/>
      <c r="JNO212" s="84"/>
      <c r="JNP212" s="237"/>
      <c r="JNQ212" s="8"/>
      <c r="JNR212" s="212"/>
      <c r="JNS212" s="212"/>
      <c r="JNT212" s="215"/>
      <c r="JNU212" s="215"/>
      <c r="JNV212" s="215"/>
      <c r="JNW212" s="215"/>
      <c r="JNX212" s="221"/>
      <c r="JNY212" s="221"/>
      <c r="JNZ212" s="221"/>
      <c r="JOA212" s="221"/>
      <c r="JOB212" s="215"/>
      <c r="JOC212" s="215"/>
      <c r="JOD212" s="215"/>
      <c r="JOE212" s="215"/>
      <c r="JOF212" s="214"/>
      <c r="JOG212" s="214"/>
      <c r="JOH212" s="214"/>
      <c r="JOI212" s="214"/>
      <c r="JOJ212" s="214"/>
      <c r="JOK212" s="214"/>
      <c r="JOL212" s="215"/>
      <c r="JOM212" s="215"/>
      <c r="JON212" s="215"/>
      <c r="JOO212" s="215"/>
      <c r="JOP212" s="215"/>
      <c r="JOQ212" s="215"/>
      <c r="JOR212" s="215"/>
      <c r="JOS212" s="215"/>
      <c r="JOT212" s="215"/>
      <c r="JOU212" s="215"/>
      <c r="JOV212" s="214"/>
      <c r="JOW212" s="214"/>
      <c r="JOX212" s="215"/>
      <c r="JOY212" s="215"/>
      <c r="JOZ212" s="215"/>
      <c r="JPA212" s="215"/>
      <c r="JPB212" s="215"/>
      <c r="JPC212" s="215"/>
      <c r="JPD212" s="214"/>
      <c r="JPE212" s="214"/>
      <c r="JPF212" s="215"/>
      <c r="JPG212" s="215"/>
      <c r="JPH212" s="215"/>
      <c r="JPI212" s="215"/>
      <c r="JPJ212" s="215"/>
      <c r="JPK212" s="215"/>
      <c r="JPL212" s="214"/>
      <c r="JPM212" s="214"/>
      <c r="JPN212" s="215"/>
      <c r="JPO212" s="215"/>
      <c r="JPP212" s="215"/>
      <c r="JPQ212" s="215"/>
      <c r="JPR212" s="215"/>
      <c r="JPS212" s="215"/>
      <c r="JPT212" s="215"/>
      <c r="JPU212" s="215"/>
      <c r="JPV212" s="215"/>
      <c r="JPW212" s="215"/>
      <c r="JPX212" s="215"/>
      <c r="JPY212" s="215"/>
      <c r="JPZ212" s="215"/>
      <c r="JQA212" s="215"/>
      <c r="JQB212" s="215"/>
      <c r="JQC212" s="215"/>
      <c r="JQD212" s="179"/>
      <c r="JQE212" s="179"/>
      <c r="JQF212" s="179"/>
      <c r="JQG212" s="179"/>
      <c r="JQH212" s="179"/>
      <c r="JQI212" s="203"/>
      <c r="JQJ212" s="203"/>
      <c r="JQK212" s="20"/>
      <c r="JQL212" s="20"/>
      <c r="JQM212" s="5"/>
      <c r="JQN212" s="6"/>
      <c r="JQO212" s="6"/>
      <c r="JQP212" s="6"/>
      <c r="JQQ212" s="7"/>
      <c r="JQR212" s="8"/>
      <c r="JQS212" s="9"/>
      <c r="JQT212" s="9"/>
      <c r="JQU212" s="9"/>
      <c r="JQV212" s="10"/>
      <c r="JQW212" s="7"/>
      <c r="JQX212" s="7"/>
      <c r="JQY212" s="7"/>
      <c r="JQZ212" s="10"/>
      <c r="JRA212" s="11"/>
      <c r="JRB212" s="11"/>
      <c r="JRC212" s="11"/>
      <c r="JRD212" s="11"/>
      <c r="JRE212" s="10"/>
      <c r="JRF212" s="10"/>
      <c r="JRG212" s="10"/>
      <c r="JRH212" s="12"/>
      <c r="JRI212" s="13"/>
      <c r="JRJ212" s="14"/>
      <c r="JRK212" s="14"/>
      <c r="JRL212" s="15"/>
      <c r="JRM212" s="15"/>
      <c r="JRN212" s="16"/>
      <c r="JRO212" s="16"/>
      <c r="JRP212" s="230"/>
      <c r="JRQ212" s="17"/>
      <c r="JRR212" s="42"/>
      <c r="JRS212" s="84"/>
      <c r="JRT212" s="237"/>
      <c r="JRU212" s="8"/>
      <c r="JRV212" s="212"/>
      <c r="JRW212" s="212"/>
      <c r="JRX212" s="215"/>
      <c r="JRY212" s="215"/>
      <c r="JRZ212" s="215"/>
      <c r="JSA212" s="215"/>
      <c r="JSB212" s="221"/>
      <c r="JSC212" s="221"/>
      <c r="JSD212" s="221"/>
      <c r="JSE212" s="221"/>
      <c r="JSF212" s="215"/>
      <c r="JSG212" s="215"/>
      <c r="JSH212" s="215"/>
      <c r="JSI212" s="215"/>
      <c r="JSJ212" s="214"/>
      <c r="JSK212" s="214"/>
      <c r="JSL212" s="214"/>
      <c r="JSM212" s="214"/>
      <c r="JSN212" s="214"/>
      <c r="JSO212" s="214"/>
      <c r="JSP212" s="215"/>
      <c r="JSQ212" s="215"/>
      <c r="JSR212" s="215"/>
      <c r="JSS212" s="215"/>
      <c r="JST212" s="215"/>
      <c r="JSU212" s="215"/>
      <c r="JSV212" s="215"/>
      <c r="JSW212" s="215"/>
      <c r="JSX212" s="215"/>
      <c r="JSY212" s="215"/>
      <c r="JSZ212" s="214"/>
      <c r="JTA212" s="214"/>
      <c r="JTB212" s="215"/>
      <c r="JTC212" s="215"/>
      <c r="JTD212" s="215"/>
      <c r="JTE212" s="215"/>
      <c r="JTF212" s="215"/>
      <c r="JTG212" s="215"/>
      <c r="JTH212" s="214"/>
      <c r="JTI212" s="214"/>
      <c r="JTJ212" s="215"/>
      <c r="JTK212" s="215"/>
      <c r="JTL212" s="215"/>
      <c r="JTM212" s="215"/>
      <c r="JTN212" s="215"/>
      <c r="JTO212" s="215"/>
      <c r="JTP212" s="214"/>
      <c r="JTQ212" s="214"/>
      <c r="JTR212" s="215"/>
      <c r="JTS212" s="215"/>
      <c r="JTT212" s="215"/>
      <c r="JTU212" s="215"/>
      <c r="JTV212" s="215"/>
      <c r="JTW212" s="215"/>
      <c r="JTX212" s="215"/>
      <c r="JTY212" s="215"/>
      <c r="JTZ212" s="215"/>
      <c r="JUA212" s="215"/>
      <c r="JUB212" s="215"/>
      <c r="JUC212" s="215"/>
      <c r="JUD212" s="215"/>
      <c r="JUE212" s="215"/>
      <c r="JUF212" s="215"/>
      <c r="JUG212" s="215"/>
      <c r="JUH212" s="179"/>
      <c r="JUI212" s="179"/>
      <c r="JUJ212" s="179"/>
      <c r="JUK212" s="179"/>
      <c r="JUL212" s="179"/>
      <c r="JUM212" s="203"/>
      <c r="JUN212" s="203"/>
      <c r="JUO212" s="20"/>
      <c r="JUP212" s="20"/>
      <c r="JUQ212" s="5"/>
      <c r="JUR212" s="6"/>
      <c r="JUS212" s="6"/>
      <c r="JUT212" s="6"/>
      <c r="JUU212" s="7"/>
      <c r="JUV212" s="8"/>
      <c r="JUW212" s="9"/>
      <c r="JUX212" s="9"/>
      <c r="JUY212" s="9"/>
      <c r="JUZ212" s="10"/>
      <c r="JVA212" s="7"/>
      <c r="JVB212" s="7"/>
      <c r="JVC212" s="7"/>
      <c r="JVD212" s="10"/>
      <c r="JVE212" s="11"/>
      <c r="JVF212" s="11"/>
      <c r="JVG212" s="11"/>
      <c r="JVH212" s="11"/>
      <c r="JVI212" s="10"/>
      <c r="JVJ212" s="10"/>
      <c r="JVK212" s="10"/>
      <c r="JVL212" s="12"/>
      <c r="JVM212" s="13"/>
      <c r="JVN212" s="14"/>
      <c r="JVO212" s="14"/>
      <c r="JVP212" s="15"/>
      <c r="JVQ212" s="15"/>
      <c r="JVR212" s="16"/>
      <c r="JVS212" s="16"/>
      <c r="JVT212" s="230"/>
      <c r="JVU212" s="17"/>
      <c r="JVV212" s="42"/>
      <c r="JVW212" s="84"/>
      <c r="JVX212" s="237"/>
      <c r="JVY212" s="8"/>
      <c r="JVZ212" s="212"/>
      <c r="JWA212" s="212"/>
      <c r="JWB212" s="215"/>
      <c r="JWC212" s="215"/>
      <c r="JWD212" s="215"/>
      <c r="JWE212" s="215"/>
      <c r="JWF212" s="221"/>
      <c r="JWG212" s="221"/>
      <c r="JWH212" s="221"/>
      <c r="JWI212" s="221"/>
      <c r="JWJ212" s="215"/>
      <c r="JWK212" s="215"/>
      <c r="JWL212" s="215"/>
      <c r="JWM212" s="215"/>
      <c r="JWN212" s="214"/>
      <c r="JWO212" s="214"/>
      <c r="JWP212" s="214"/>
      <c r="JWQ212" s="214"/>
      <c r="JWR212" s="214"/>
      <c r="JWS212" s="214"/>
      <c r="JWT212" s="215"/>
      <c r="JWU212" s="215"/>
      <c r="JWV212" s="215"/>
      <c r="JWW212" s="215"/>
      <c r="JWX212" s="215"/>
      <c r="JWY212" s="215"/>
      <c r="JWZ212" s="215"/>
      <c r="JXA212" s="215"/>
      <c r="JXB212" s="215"/>
      <c r="JXC212" s="215"/>
      <c r="JXD212" s="214"/>
      <c r="JXE212" s="214"/>
      <c r="JXF212" s="215"/>
      <c r="JXG212" s="215"/>
      <c r="JXH212" s="215"/>
      <c r="JXI212" s="215"/>
      <c r="JXJ212" s="215"/>
      <c r="JXK212" s="215"/>
      <c r="JXL212" s="214"/>
      <c r="JXM212" s="214"/>
      <c r="JXN212" s="215"/>
      <c r="JXO212" s="215"/>
      <c r="JXP212" s="215"/>
      <c r="JXQ212" s="215"/>
      <c r="JXR212" s="215"/>
      <c r="JXS212" s="215"/>
      <c r="JXT212" s="214"/>
      <c r="JXU212" s="214"/>
      <c r="JXV212" s="215"/>
      <c r="JXW212" s="215"/>
      <c r="JXX212" s="215"/>
      <c r="JXY212" s="215"/>
      <c r="JXZ212" s="215"/>
      <c r="JYA212" s="215"/>
      <c r="JYB212" s="215"/>
      <c r="JYC212" s="215"/>
      <c r="JYD212" s="215"/>
      <c r="JYE212" s="215"/>
      <c r="JYF212" s="215"/>
      <c r="JYG212" s="215"/>
      <c r="JYH212" s="215"/>
      <c r="JYI212" s="215"/>
      <c r="JYJ212" s="215"/>
      <c r="JYK212" s="215"/>
      <c r="JYL212" s="179"/>
      <c r="JYM212" s="179"/>
      <c r="JYN212" s="179"/>
      <c r="JYO212" s="179"/>
      <c r="JYP212" s="179"/>
      <c r="JYQ212" s="203"/>
      <c r="JYR212" s="203"/>
      <c r="JYS212" s="20"/>
      <c r="JYT212" s="20"/>
      <c r="JYU212" s="5"/>
      <c r="JYV212" s="6"/>
      <c r="JYW212" s="6"/>
      <c r="JYX212" s="6"/>
      <c r="JYY212" s="7"/>
      <c r="JYZ212" s="8"/>
      <c r="JZA212" s="9"/>
      <c r="JZB212" s="9"/>
      <c r="JZC212" s="9"/>
      <c r="JZD212" s="10"/>
      <c r="JZE212" s="7"/>
      <c r="JZF212" s="7"/>
      <c r="JZG212" s="7"/>
      <c r="JZH212" s="10"/>
      <c r="JZI212" s="11"/>
      <c r="JZJ212" s="11"/>
      <c r="JZK212" s="11"/>
      <c r="JZL212" s="11"/>
      <c r="JZM212" s="10"/>
      <c r="JZN212" s="10"/>
      <c r="JZO212" s="10"/>
      <c r="JZP212" s="12"/>
      <c r="JZQ212" s="13"/>
      <c r="JZR212" s="14"/>
      <c r="JZS212" s="14"/>
      <c r="JZT212" s="15"/>
      <c r="JZU212" s="15"/>
      <c r="JZV212" s="16"/>
      <c r="JZW212" s="16"/>
      <c r="JZX212" s="230"/>
      <c r="JZY212" s="17"/>
      <c r="JZZ212" s="42"/>
      <c r="KAA212" s="84"/>
      <c r="KAB212" s="237"/>
      <c r="KAC212" s="8"/>
      <c r="KAD212" s="212"/>
      <c r="KAE212" s="212"/>
      <c r="KAF212" s="215"/>
      <c r="KAG212" s="215"/>
      <c r="KAH212" s="215"/>
      <c r="KAI212" s="215"/>
      <c r="KAJ212" s="221"/>
      <c r="KAK212" s="221"/>
      <c r="KAL212" s="221"/>
      <c r="KAM212" s="221"/>
      <c r="KAN212" s="215"/>
      <c r="KAO212" s="215"/>
      <c r="KAP212" s="215"/>
      <c r="KAQ212" s="215"/>
      <c r="KAR212" s="214"/>
      <c r="KAS212" s="214"/>
      <c r="KAT212" s="214"/>
      <c r="KAU212" s="214"/>
      <c r="KAV212" s="214"/>
      <c r="KAW212" s="214"/>
      <c r="KAX212" s="215"/>
      <c r="KAY212" s="215"/>
      <c r="KAZ212" s="215"/>
      <c r="KBA212" s="215"/>
      <c r="KBB212" s="215"/>
      <c r="KBC212" s="215"/>
      <c r="KBD212" s="215"/>
      <c r="KBE212" s="215"/>
      <c r="KBF212" s="215"/>
      <c r="KBG212" s="215"/>
      <c r="KBH212" s="214"/>
      <c r="KBI212" s="214"/>
      <c r="KBJ212" s="215"/>
      <c r="KBK212" s="215"/>
      <c r="KBL212" s="215"/>
      <c r="KBM212" s="215"/>
      <c r="KBN212" s="215"/>
      <c r="KBO212" s="215"/>
      <c r="KBP212" s="214"/>
      <c r="KBQ212" s="214"/>
      <c r="KBR212" s="215"/>
      <c r="KBS212" s="215"/>
      <c r="KBT212" s="215"/>
      <c r="KBU212" s="215"/>
      <c r="KBV212" s="215"/>
      <c r="KBW212" s="215"/>
      <c r="KBX212" s="214"/>
      <c r="KBY212" s="214"/>
      <c r="KBZ212" s="215"/>
      <c r="KCA212" s="215"/>
      <c r="KCB212" s="215"/>
      <c r="KCC212" s="215"/>
      <c r="KCD212" s="215"/>
      <c r="KCE212" s="215"/>
      <c r="KCF212" s="215"/>
      <c r="KCG212" s="215"/>
      <c r="KCH212" s="215"/>
      <c r="KCI212" s="215"/>
      <c r="KCJ212" s="215"/>
      <c r="KCK212" s="215"/>
      <c r="KCL212" s="215"/>
      <c r="KCM212" s="215"/>
      <c r="KCN212" s="215"/>
      <c r="KCO212" s="215"/>
      <c r="KCP212" s="179"/>
      <c r="KCQ212" s="179"/>
      <c r="KCR212" s="179"/>
      <c r="KCS212" s="179"/>
      <c r="KCT212" s="179"/>
      <c r="KCU212" s="203"/>
      <c r="KCV212" s="203"/>
      <c r="KCW212" s="20"/>
      <c r="KCX212" s="20"/>
      <c r="KCY212" s="5"/>
      <c r="KCZ212" s="6"/>
      <c r="KDA212" s="6"/>
      <c r="KDB212" s="6"/>
      <c r="KDC212" s="7"/>
      <c r="KDD212" s="8"/>
      <c r="KDE212" s="9"/>
      <c r="KDF212" s="9"/>
      <c r="KDG212" s="9"/>
      <c r="KDH212" s="10"/>
      <c r="KDI212" s="7"/>
      <c r="KDJ212" s="7"/>
      <c r="KDK212" s="7"/>
      <c r="KDL212" s="10"/>
      <c r="KDM212" s="11"/>
      <c r="KDN212" s="11"/>
      <c r="KDO212" s="11"/>
      <c r="KDP212" s="11"/>
      <c r="KDQ212" s="10"/>
      <c r="KDR212" s="10"/>
      <c r="KDS212" s="10"/>
      <c r="KDT212" s="12"/>
      <c r="KDU212" s="13"/>
      <c r="KDV212" s="14"/>
      <c r="KDW212" s="14"/>
      <c r="KDX212" s="15"/>
      <c r="KDY212" s="15"/>
      <c r="KDZ212" s="16"/>
      <c r="KEA212" s="16"/>
      <c r="KEB212" s="230"/>
      <c r="KEC212" s="17"/>
      <c r="KED212" s="42"/>
      <c r="KEE212" s="84"/>
      <c r="KEF212" s="237"/>
      <c r="KEG212" s="8"/>
      <c r="KEH212" s="212"/>
      <c r="KEI212" s="212"/>
      <c r="KEJ212" s="215"/>
      <c r="KEK212" s="215"/>
      <c r="KEL212" s="215"/>
      <c r="KEM212" s="215"/>
      <c r="KEN212" s="221"/>
      <c r="KEO212" s="221"/>
      <c r="KEP212" s="221"/>
      <c r="KEQ212" s="221"/>
      <c r="KER212" s="215"/>
      <c r="KES212" s="215"/>
      <c r="KET212" s="215"/>
      <c r="KEU212" s="215"/>
      <c r="KEV212" s="214"/>
      <c r="KEW212" s="214"/>
      <c r="KEX212" s="214"/>
      <c r="KEY212" s="214"/>
      <c r="KEZ212" s="214"/>
      <c r="KFA212" s="214"/>
      <c r="KFB212" s="215"/>
      <c r="KFC212" s="215"/>
      <c r="KFD212" s="215"/>
      <c r="KFE212" s="215"/>
      <c r="KFF212" s="215"/>
      <c r="KFG212" s="215"/>
      <c r="KFH212" s="215"/>
      <c r="KFI212" s="215"/>
      <c r="KFJ212" s="215"/>
      <c r="KFK212" s="215"/>
      <c r="KFL212" s="214"/>
      <c r="KFM212" s="214"/>
      <c r="KFN212" s="215"/>
      <c r="KFO212" s="215"/>
      <c r="KFP212" s="215"/>
      <c r="KFQ212" s="215"/>
      <c r="KFR212" s="215"/>
      <c r="KFS212" s="215"/>
      <c r="KFT212" s="214"/>
      <c r="KFU212" s="214"/>
      <c r="KFV212" s="215"/>
      <c r="KFW212" s="215"/>
      <c r="KFX212" s="215"/>
      <c r="KFY212" s="215"/>
      <c r="KFZ212" s="215"/>
      <c r="KGA212" s="215"/>
      <c r="KGB212" s="214"/>
      <c r="KGC212" s="214"/>
      <c r="KGD212" s="215"/>
      <c r="KGE212" s="215"/>
      <c r="KGF212" s="215"/>
      <c r="KGG212" s="215"/>
      <c r="KGH212" s="215"/>
      <c r="KGI212" s="215"/>
      <c r="KGJ212" s="215"/>
      <c r="KGK212" s="215"/>
      <c r="KGL212" s="215"/>
      <c r="KGM212" s="215"/>
      <c r="KGN212" s="215"/>
      <c r="KGO212" s="215"/>
      <c r="KGP212" s="215"/>
      <c r="KGQ212" s="215"/>
      <c r="KGR212" s="215"/>
      <c r="KGS212" s="215"/>
      <c r="KGT212" s="179"/>
      <c r="KGU212" s="179"/>
      <c r="KGV212" s="179"/>
      <c r="KGW212" s="179"/>
      <c r="KGX212" s="179"/>
      <c r="KGY212" s="203"/>
      <c r="KGZ212" s="203"/>
      <c r="KHA212" s="20"/>
      <c r="KHB212" s="20"/>
      <c r="KHC212" s="5"/>
      <c r="KHD212" s="6"/>
      <c r="KHE212" s="6"/>
      <c r="KHF212" s="6"/>
      <c r="KHG212" s="7"/>
      <c r="KHH212" s="8"/>
      <c r="KHI212" s="9"/>
      <c r="KHJ212" s="9"/>
      <c r="KHK212" s="9"/>
      <c r="KHL212" s="10"/>
      <c r="KHM212" s="7"/>
      <c r="KHN212" s="7"/>
      <c r="KHO212" s="7"/>
      <c r="KHP212" s="10"/>
      <c r="KHQ212" s="11"/>
      <c r="KHR212" s="11"/>
      <c r="KHS212" s="11"/>
      <c r="KHT212" s="11"/>
      <c r="KHU212" s="10"/>
      <c r="KHV212" s="10"/>
      <c r="KHW212" s="10"/>
      <c r="KHX212" s="12"/>
      <c r="KHY212" s="13"/>
      <c r="KHZ212" s="14"/>
      <c r="KIA212" s="14"/>
      <c r="KIB212" s="15"/>
      <c r="KIC212" s="15"/>
      <c r="KID212" s="16"/>
      <c r="KIE212" s="16"/>
      <c r="KIF212" s="230"/>
      <c r="KIG212" s="17"/>
      <c r="KIH212" s="42"/>
      <c r="KII212" s="84"/>
      <c r="KIJ212" s="237"/>
      <c r="KIK212" s="8"/>
      <c r="KIL212" s="212"/>
      <c r="KIM212" s="212"/>
      <c r="KIN212" s="215"/>
      <c r="KIO212" s="215"/>
      <c r="KIP212" s="215"/>
      <c r="KIQ212" s="215"/>
      <c r="KIR212" s="221"/>
      <c r="KIS212" s="221"/>
      <c r="KIT212" s="221"/>
      <c r="KIU212" s="221"/>
      <c r="KIV212" s="215"/>
      <c r="KIW212" s="215"/>
      <c r="KIX212" s="215"/>
      <c r="KIY212" s="215"/>
      <c r="KIZ212" s="214"/>
      <c r="KJA212" s="214"/>
      <c r="KJB212" s="214"/>
      <c r="KJC212" s="214"/>
      <c r="KJD212" s="214"/>
      <c r="KJE212" s="214"/>
      <c r="KJF212" s="215"/>
      <c r="KJG212" s="215"/>
      <c r="KJH212" s="215"/>
      <c r="KJI212" s="215"/>
      <c r="KJJ212" s="215"/>
      <c r="KJK212" s="215"/>
      <c r="KJL212" s="215"/>
      <c r="KJM212" s="215"/>
      <c r="KJN212" s="215"/>
      <c r="KJO212" s="215"/>
      <c r="KJP212" s="214"/>
      <c r="KJQ212" s="214"/>
      <c r="KJR212" s="215"/>
      <c r="KJS212" s="215"/>
      <c r="KJT212" s="215"/>
      <c r="KJU212" s="215"/>
      <c r="KJV212" s="215"/>
      <c r="KJW212" s="215"/>
      <c r="KJX212" s="214"/>
      <c r="KJY212" s="214"/>
      <c r="KJZ212" s="215"/>
      <c r="KKA212" s="215"/>
      <c r="KKB212" s="215"/>
      <c r="KKC212" s="215"/>
      <c r="KKD212" s="215"/>
      <c r="KKE212" s="215"/>
      <c r="KKF212" s="214"/>
      <c r="KKG212" s="214"/>
      <c r="KKH212" s="215"/>
      <c r="KKI212" s="215"/>
      <c r="KKJ212" s="215"/>
      <c r="KKK212" s="215"/>
      <c r="KKL212" s="215"/>
      <c r="KKM212" s="215"/>
      <c r="KKN212" s="215"/>
      <c r="KKO212" s="215"/>
      <c r="KKP212" s="215"/>
      <c r="KKQ212" s="215"/>
      <c r="KKR212" s="215"/>
      <c r="KKS212" s="215"/>
      <c r="KKT212" s="215"/>
      <c r="KKU212" s="215"/>
      <c r="KKV212" s="215"/>
      <c r="KKW212" s="215"/>
      <c r="KKX212" s="179"/>
      <c r="KKY212" s="179"/>
      <c r="KKZ212" s="179"/>
      <c r="KLA212" s="179"/>
      <c r="KLB212" s="179"/>
      <c r="KLC212" s="203"/>
      <c r="KLD212" s="203"/>
      <c r="KLE212" s="20"/>
      <c r="KLF212" s="20"/>
      <c r="KLG212" s="5"/>
      <c r="KLH212" s="6"/>
      <c r="KLI212" s="6"/>
      <c r="KLJ212" s="6"/>
      <c r="KLK212" s="7"/>
      <c r="KLL212" s="8"/>
      <c r="KLM212" s="9"/>
      <c r="KLN212" s="9"/>
      <c r="KLO212" s="9"/>
      <c r="KLP212" s="10"/>
      <c r="KLQ212" s="7"/>
      <c r="KLR212" s="7"/>
      <c r="KLS212" s="7"/>
      <c r="KLT212" s="10"/>
      <c r="KLU212" s="11"/>
      <c r="KLV212" s="11"/>
      <c r="KLW212" s="11"/>
      <c r="KLX212" s="11"/>
      <c r="KLY212" s="10"/>
      <c r="KLZ212" s="10"/>
      <c r="KMA212" s="10"/>
      <c r="KMB212" s="12"/>
      <c r="KMC212" s="13"/>
      <c r="KMD212" s="14"/>
      <c r="KME212" s="14"/>
      <c r="KMF212" s="15"/>
      <c r="KMG212" s="15"/>
      <c r="KMH212" s="16"/>
      <c r="KMI212" s="16"/>
      <c r="KMJ212" s="230"/>
      <c r="KMK212" s="17"/>
      <c r="KML212" s="42"/>
      <c r="KMM212" s="84"/>
      <c r="KMN212" s="237"/>
      <c r="KMO212" s="8"/>
      <c r="KMP212" s="212"/>
      <c r="KMQ212" s="212"/>
      <c r="KMR212" s="215"/>
      <c r="KMS212" s="215"/>
      <c r="KMT212" s="215"/>
      <c r="KMU212" s="215"/>
      <c r="KMV212" s="221"/>
      <c r="KMW212" s="221"/>
      <c r="KMX212" s="221"/>
      <c r="KMY212" s="221"/>
      <c r="KMZ212" s="215"/>
      <c r="KNA212" s="215"/>
      <c r="KNB212" s="215"/>
      <c r="KNC212" s="215"/>
      <c r="KND212" s="214"/>
      <c r="KNE212" s="214"/>
      <c r="KNF212" s="214"/>
      <c r="KNG212" s="214"/>
      <c r="KNH212" s="214"/>
      <c r="KNI212" s="214"/>
      <c r="KNJ212" s="215"/>
      <c r="KNK212" s="215"/>
      <c r="KNL212" s="215"/>
      <c r="KNM212" s="215"/>
      <c r="KNN212" s="215"/>
      <c r="KNO212" s="215"/>
      <c r="KNP212" s="215"/>
      <c r="KNQ212" s="215"/>
      <c r="KNR212" s="215"/>
      <c r="KNS212" s="215"/>
      <c r="KNT212" s="214"/>
      <c r="KNU212" s="214"/>
      <c r="KNV212" s="215"/>
      <c r="KNW212" s="215"/>
      <c r="KNX212" s="215"/>
      <c r="KNY212" s="215"/>
      <c r="KNZ212" s="215"/>
      <c r="KOA212" s="215"/>
      <c r="KOB212" s="214"/>
      <c r="KOC212" s="214"/>
      <c r="KOD212" s="215"/>
      <c r="KOE212" s="215"/>
      <c r="KOF212" s="215"/>
      <c r="KOG212" s="215"/>
      <c r="KOH212" s="215"/>
      <c r="KOI212" s="215"/>
      <c r="KOJ212" s="214"/>
      <c r="KOK212" s="214"/>
      <c r="KOL212" s="215"/>
      <c r="KOM212" s="215"/>
      <c r="KON212" s="215"/>
      <c r="KOO212" s="215"/>
      <c r="KOP212" s="215"/>
      <c r="KOQ212" s="215"/>
      <c r="KOR212" s="215"/>
      <c r="KOS212" s="215"/>
      <c r="KOT212" s="215"/>
      <c r="KOU212" s="215"/>
      <c r="KOV212" s="215"/>
      <c r="KOW212" s="215"/>
      <c r="KOX212" s="215"/>
      <c r="KOY212" s="215"/>
      <c r="KOZ212" s="215"/>
      <c r="KPA212" s="215"/>
      <c r="KPB212" s="179"/>
      <c r="KPC212" s="179"/>
      <c r="KPD212" s="179"/>
      <c r="KPE212" s="179"/>
      <c r="KPF212" s="179"/>
      <c r="KPG212" s="203"/>
      <c r="KPH212" s="203"/>
      <c r="KPI212" s="20"/>
      <c r="KPJ212" s="20"/>
      <c r="KPK212" s="5"/>
      <c r="KPL212" s="6"/>
      <c r="KPM212" s="6"/>
      <c r="KPN212" s="6"/>
      <c r="KPO212" s="7"/>
      <c r="KPP212" s="8"/>
      <c r="KPQ212" s="9"/>
      <c r="KPR212" s="9"/>
      <c r="KPS212" s="9"/>
      <c r="KPT212" s="10"/>
      <c r="KPU212" s="7"/>
      <c r="KPV212" s="7"/>
      <c r="KPW212" s="7"/>
      <c r="KPX212" s="10"/>
      <c r="KPY212" s="11"/>
      <c r="KPZ212" s="11"/>
      <c r="KQA212" s="11"/>
      <c r="KQB212" s="11"/>
      <c r="KQC212" s="10"/>
      <c r="KQD212" s="10"/>
      <c r="KQE212" s="10"/>
      <c r="KQF212" s="12"/>
      <c r="KQG212" s="13"/>
      <c r="KQH212" s="14"/>
      <c r="KQI212" s="14"/>
      <c r="KQJ212" s="15"/>
      <c r="KQK212" s="15"/>
      <c r="KQL212" s="16"/>
      <c r="KQM212" s="16"/>
      <c r="KQN212" s="230"/>
      <c r="KQO212" s="17"/>
      <c r="KQP212" s="42"/>
      <c r="KQQ212" s="84"/>
      <c r="KQR212" s="237"/>
      <c r="KQS212" s="8"/>
      <c r="KQT212" s="212"/>
      <c r="KQU212" s="212"/>
      <c r="KQV212" s="215"/>
      <c r="KQW212" s="215"/>
      <c r="KQX212" s="215"/>
      <c r="KQY212" s="215"/>
      <c r="KQZ212" s="221"/>
      <c r="KRA212" s="221"/>
      <c r="KRB212" s="221"/>
      <c r="KRC212" s="221"/>
      <c r="KRD212" s="215"/>
      <c r="KRE212" s="215"/>
      <c r="KRF212" s="215"/>
      <c r="KRG212" s="215"/>
      <c r="KRH212" s="214"/>
      <c r="KRI212" s="214"/>
      <c r="KRJ212" s="214"/>
      <c r="KRK212" s="214"/>
      <c r="KRL212" s="214"/>
      <c r="KRM212" s="214"/>
      <c r="KRN212" s="215"/>
      <c r="KRO212" s="215"/>
      <c r="KRP212" s="215"/>
      <c r="KRQ212" s="215"/>
      <c r="KRR212" s="215"/>
      <c r="KRS212" s="215"/>
      <c r="KRT212" s="215"/>
      <c r="KRU212" s="215"/>
      <c r="KRV212" s="215"/>
      <c r="KRW212" s="215"/>
      <c r="KRX212" s="214"/>
      <c r="KRY212" s="214"/>
      <c r="KRZ212" s="215"/>
      <c r="KSA212" s="215"/>
      <c r="KSB212" s="215"/>
      <c r="KSC212" s="215"/>
      <c r="KSD212" s="215"/>
      <c r="KSE212" s="215"/>
      <c r="KSF212" s="214"/>
      <c r="KSG212" s="214"/>
      <c r="KSH212" s="215"/>
      <c r="KSI212" s="215"/>
      <c r="KSJ212" s="215"/>
      <c r="KSK212" s="215"/>
      <c r="KSL212" s="215"/>
      <c r="KSM212" s="215"/>
      <c r="KSN212" s="214"/>
      <c r="KSO212" s="214"/>
      <c r="KSP212" s="215"/>
      <c r="KSQ212" s="215"/>
      <c r="KSR212" s="215"/>
      <c r="KSS212" s="215"/>
      <c r="KST212" s="215"/>
      <c r="KSU212" s="215"/>
      <c r="KSV212" s="215"/>
      <c r="KSW212" s="215"/>
      <c r="KSX212" s="215"/>
      <c r="KSY212" s="215"/>
      <c r="KSZ212" s="215"/>
      <c r="KTA212" s="215"/>
      <c r="KTB212" s="215"/>
      <c r="KTC212" s="215"/>
      <c r="KTD212" s="215"/>
      <c r="KTE212" s="215"/>
      <c r="KTF212" s="179"/>
      <c r="KTG212" s="179"/>
      <c r="KTH212" s="179"/>
      <c r="KTI212" s="179"/>
      <c r="KTJ212" s="179"/>
      <c r="KTK212" s="203"/>
      <c r="KTL212" s="203"/>
      <c r="KTM212" s="20"/>
      <c r="KTN212" s="20"/>
      <c r="KTO212" s="5"/>
      <c r="KTP212" s="6"/>
      <c r="KTQ212" s="6"/>
      <c r="KTR212" s="6"/>
      <c r="KTS212" s="7"/>
      <c r="KTT212" s="8"/>
      <c r="KTU212" s="9"/>
      <c r="KTV212" s="9"/>
      <c r="KTW212" s="9"/>
      <c r="KTX212" s="10"/>
      <c r="KTY212" s="7"/>
      <c r="KTZ212" s="7"/>
      <c r="KUA212" s="7"/>
      <c r="KUB212" s="10"/>
      <c r="KUC212" s="11"/>
      <c r="KUD212" s="11"/>
      <c r="KUE212" s="11"/>
      <c r="KUF212" s="11"/>
      <c r="KUG212" s="10"/>
      <c r="KUH212" s="10"/>
      <c r="KUI212" s="10"/>
      <c r="KUJ212" s="12"/>
      <c r="KUK212" s="13"/>
      <c r="KUL212" s="14"/>
      <c r="KUM212" s="14"/>
      <c r="KUN212" s="15"/>
      <c r="KUO212" s="15"/>
      <c r="KUP212" s="16"/>
      <c r="KUQ212" s="16"/>
      <c r="KUR212" s="230"/>
      <c r="KUS212" s="17"/>
      <c r="KUT212" s="42"/>
      <c r="KUU212" s="84"/>
      <c r="KUV212" s="237"/>
      <c r="KUW212" s="8"/>
      <c r="KUX212" s="212"/>
      <c r="KUY212" s="212"/>
      <c r="KUZ212" s="215"/>
      <c r="KVA212" s="215"/>
      <c r="KVB212" s="215"/>
      <c r="KVC212" s="215"/>
      <c r="KVD212" s="221"/>
      <c r="KVE212" s="221"/>
      <c r="KVF212" s="221"/>
      <c r="KVG212" s="221"/>
      <c r="KVH212" s="215"/>
      <c r="KVI212" s="215"/>
      <c r="KVJ212" s="215"/>
      <c r="KVK212" s="215"/>
      <c r="KVL212" s="214"/>
      <c r="KVM212" s="214"/>
      <c r="KVN212" s="214"/>
      <c r="KVO212" s="214"/>
      <c r="KVP212" s="214"/>
      <c r="KVQ212" s="214"/>
      <c r="KVR212" s="215"/>
      <c r="KVS212" s="215"/>
      <c r="KVT212" s="215"/>
      <c r="KVU212" s="215"/>
      <c r="KVV212" s="215"/>
      <c r="KVW212" s="215"/>
      <c r="KVX212" s="215"/>
      <c r="KVY212" s="215"/>
      <c r="KVZ212" s="215"/>
      <c r="KWA212" s="215"/>
      <c r="KWB212" s="214"/>
      <c r="KWC212" s="214"/>
      <c r="KWD212" s="215"/>
      <c r="KWE212" s="215"/>
      <c r="KWF212" s="215"/>
      <c r="KWG212" s="215"/>
      <c r="KWH212" s="215"/>
      <c r="KWI212" s="215"/>
      <c r="KWJ212" s="214"/>
      <c r="KWK212" s="214"/>
      <c r="KWL212" s="215"/>
      <c r="KWM212" s="215"/>
      <c r="KWN212" s="215"/>
      <c r="KWO212" s="215"/>
      <c r="KWP212" s="215"/>
      <c r="KWQ212" s="215"/>
      <c r="KWR212" s="214"/>
      <c r="KWS212" s="214"/>
      <c r="KWT212" s="215"/>
      <c r="KWU212" s="215"/>
      <c r="KWV212" s="215"/>
      <c r="KWW212" s="215"/>
      <c r="KWX212" s="215"/>
      <c r="KWY212" s="215"/>
      <c r="KWZ212" s="215"/>
      <c r="KXA212" s="215"/>
      <c r="KXB212" s="215"/>
      <c r="KXC212" s="215"/>
      <c r="KXD212" s="215"/>
      <c r="KXE212" s="215"/>
      <c r="KXF212" s="215"/>
      <c r="KXG212" s="215"/>
      <c r="KXH212" s="215"/>
      <c r="KXI212" s="215"/>
      <c r="KXJ212" s="179"/>
      <c r="KXK212" s="179"/>
      <c r="KXL212" s="179"/>
      <c r="KXM212" s="179"/>
      <c r="KXN212" s="179"/>
      <c r="KXO212" s="203"/>
      <c r="KXP212" s="203"/>
      <c r="KXQ212" s="20"/>
      <c r="KXR212" s="20"/>
      <c r="KXS212" s="5"/>
      <c r="KXT212" s="6"/>
      <c r="KXU212" s="6"/>
      <c r="KXV212" s="6"/>
      <c r="KXW212" s="7"/>
      <c r="KXX212" s="8"/>
      <c r="KXY212" s="9"/>
      <c r="KXZ212" s="9"/>
      <c r="KYA212" s="9"/>
      <c r="KYB212" s="10"/>
      <c r="KYC212" s="7"/>
      <c r="KYD212" s="7"/>
      <c r="KYE212" s="7"/>
      <c r="KYF212" s="10"/>
      <c r="KYG212" s="11"/>
      <c r="KYH212" s="11"/>
      <c r="KYI212" s="11"/>
      <c r="KYJ212" s="11"/>
      <c r="KYK212" s="10"/>
      <c r="KYL212" s="10"/>
      <c r="KYM212" s="10"/>
      <c r="KYN212" s="12"/>
      <c r="KYO212" s="13"/>
      <c r="KYP212" s="14"/>
      <c r="KYQ212" s="14"/>
      <c r="KYR212" s="15"/>
      <c r="KYS212" s="15"/>
      <c r="KYT212" s="16"/>
      <c r="KYU212" s="16"/>
      <c r="KYV212" s="230"/>
      <c r="KYW212" s="17"/>
      <c r="KYX212" s="42"/>
      <c r="KYY212" s="84"/>
      <c r="KYZ212" s="237"/>
      <c r="KZA212" s="8"/>
      <c r="KZB212" s="212"/>
      <c r="KZC212" s="212"/>
      <c r="KZD212" s="215"/>
      <c r="KZE212" s="215"/>
      <c r="KZF212" s="215"/>
      <c r="KZG212" s="215"/>
      <c r="KZH212" s="221"/>
      <c r="KZI212" s="221"/>
      <c r="KZJ212" s="221"/>
      <c r="KZK212" s="221"/>
      <c r="KZL212" s="215"/>
      <c r="KZM212" s="215"/>
      <c r="KZN212" s="215"/>
      <c r="KZO212" s="215"/>
      <c r="KZP212" s="214"/>
      <c r="KZQ212" s="214"/>
      <c r="KZR212" s="214"/>
      <c r="KZS212" s="214"/>
      <c r="KZT212" s="214"/>
      <c r="KZU212" s="214"/>
      <c r="KZV212" s="215"/>
      <c r="KZW212" s="215"/>
      <c r="KZX212" s="215"/>
      <c r="KZY212" s="215"/>
      <c r="KZZ212" s="215"/>
      <c r="LAA212" s="215"/>
      <c r="LAB212" s="215"/>
      <c r="LAC212" s="215"/>
      <c r="LAD212" s="215"/>
      <c r="LAE212" s="215"/>
      <c r="LAF212" s="214"/>
      <c r="LAG212" s="214"/>
      <c r="LAH212" s="215"/>
      <c r="LAI212" s="215"/>
      <c r="LAJ212" s="215"/>
      <c r="LAK212" s="215"/>
      <c r="LAL212" s="215"/>
      <c r="LAM212" s="215"/>
      <c r="LAN212" s="214"/>
      <c r="LAO212" s="214"/>
      <c r="LAP212" s="215"/>
      <c r="LAQ212" s="215"/>
      <c r="LAR212" s="215"/>
      <c r="LAS212" s="215"/>
      <c r="LAT212" s="215"/>
      <c r="LAU212" s="215"/>
      <c r="LAV212" s="214"/>
      <c r="LAW212" s="214"/>
      <c r="LAX212" s="215"/>
      <c r="LAY212" s="215"/>
      <c r="LAZ212" s="215"/>
      <c r="LBA212" s="215"/>
      <c r="LBB212" s="215"/>
      <c r="LBC212" s="215"/>
      <c r="LBD212" s="215"/>
      <c r="LBE212" s="215"/>
      <c r="LBF212" s="215"/>
      <c r="LBG212" s="215"/>
      <c r="LBH212" s="215"/>
      <c r="LBI212" s="215"/>
      <c r="LBJ212" s="215"/>
      <c r="LBK212" s="215"/>
      <c r="LBL212" s="215"/>
      <c r="LBM212" s="215"/>
      <c r="LBN212" s="179"/>
      <c r="LBO212" s="179"/>
      <c r="LBP212" s="179"/>
      <c r="LBQ212" s="179"/>
      <c r="LBR212" s="179"/>
      <c r="LBS212" s="203"/>
      <c r="LBT212" s="203"/>
      <c r="LBU212" s="20"/>
      <c r="LBV212" s="20"/>
      <c r="LBW212" s="5"/>
      <c r="LBX212" s="6"/>
      <c r="LBY212" s="6"/>
      <c r="LBZ212" s="6"/>
      <c r="LCA212" s="7"/>
      <c r="LCB212" s="8"/>
      <c r="LCC212" s="9"/>
      <c r="LCD212" s="9"/>
      <c r="LCE212" s="9"/>
      <c r="LCF212" s="10"/>
      <c r="LCG212" s="7"/>
      <c r="LCH212" s="7"/>
      <c r="LCI212" s="7"/>
      <c r="LCJ212" s="10"/>
      <c r="LCK212" s="11"/>
      <c r="LCL212" s="11"/>
      <c r="LCM212" s="11"/>
      <c r="LCN212" s="11"/>
      <c r="LCO212" s="10"/>
      <c r="LCP212" s="10"/>
      <c r="LCQ212" s="10"/>
      <c r="LCR212" s="12"/>
      <c r="LCS212" s="13"/>
      <c r="LCT212" s="14"/>
      <c r="LCU212" s="14"/>
      <c r="LCV212" s="15"/>
      <c r="LCW212" s="15"/>
      <c r="LCX212" s="16"/>
      <c r="LCY212" s="16"/>
      <c r="LCZ212" s="230"/>
      <c r="LDA212" s="17"/>
      <c r="LDB212" s="42"/>
      <c r="LDC212" s="84"/>
      <c r="LDD212" s="237"/>
      <c r="LDE212" s="8"/>
      <c r="LDF212" s="212"/>
      <c r="LDG212" s="212"/>
      <c r="LDH212" s="215"/>
      <c r="LDI212" s="215"/>
      <c r="LDJ212" s="215"/>
      <c r="LDK212" s="215"/>
      <c r="LDL212" s="221"/>
      <c r="LDM212" s="221"/>
      <c r="LDN212" s="221"/>
      <c r="LDO212" s="221"/>
      <c r="LDP212" s="215"/>
      <c r="LDQ212" s="215"/>
      <c r="LDR212" s="215"/>
      <c r="LDS212" s="215"/>
      <c r="LDT212" s="214"/>
      <c r="LDU212" s="214"/>
      <c r="LDV212" s="214"/>
      <c r="LDW212" s="214"/>
      <c r="LDX212" s="214"/>
      <c r="LDY212" s="214"/>
      <c r="LDZ212" s="215"/>
      <c r="LEA212" s="215"/>
      <c r="LEB212" s="215"/>
      <c r="LEC212" s="215"/>
      <c r="LED212" s="215"/>
      <c r="LEE212" s="215"/>
      <c r="LEF212" s="215"/>
      <c r="LEG212" s="215"/>
      <c r="LEH212" s="215"/>
      <c r="LEI212" s="215"/>
      <c r="LEJ212" s="214"/>
      <c r="LEK212" s="214"/>
      <c r="LEL212" s="215"/>
      <c r="LEM212" s="215"/>
      <c r="LEN212" s="215"/>
      <c r="LEO212" s="215"/>
      <c r="LEP212" s="215"/>
      <c r="LEQ212" s="215"/>
      <c r="LER212" s="214"/>
      <c r="LES212" s="214"/>
      <c r="LET212" s="215"/>
      <c r="LEU212" s="215"/>
      <c r="LEV212" s="215"/>
      <c r="LEW212" s="215"/>
      <c r="LEX212" s="215"/>
      <c r="LEY212" s="215"/>
      <c r="LEZ212" s="214"/>
      <c r="LFA212" s="214"/>
      <c r="LFB212" s="215"/>
      <c r="LFC212" s="215"/>
      <c r="LFD212" s="215"/>
      <c r="LFE212" s="215"/>
      <c r="LFF212" s="215"/>
      <c r="LFG212" s="215"/>
      <c r="LFH212" s="215"/>
      <c r="LFI212" s="215"/>
      <c r="LFJ212" s="215"/>
      <c r="LFK212" s="215"/>
      <c r="LFL212" s="215"/>
      <c r="LFM212" s="215"/>
      <c r="LFN212" s="215"/>
      <c r="LFO212" s="215"/>
      <c r="LFP212" s="215"/>
      <c r="LFQ212" s="215"/>
      <c r="LFR212" s="179"/>
      <c r="LFS212" s="179"/>
      <c r="LFT212" s="179"/>
      <c r="LFU212" s="179"/>
      <c r="LFV212" s="179"/>
      <c r="LFW212" s="203"/>
      <c r="LFX212" s="203"/>
      <c r="LFY212" s="20"/>
      <c r="LFZ212" s="20"/>
      <c r="LGA212" s="5"/>
      <c r="LGB212" s="6"/>
      <c r="LGC212" s="6"/>
      <c r="LGD212" s="6"/>
      <c r="LGE212" s="7"/>
      <c r="LGF212" s="8"/>
      <c r="LGG212" s="9"/>
      <c r="LGH212" s="9"/>
      <c r="LGI212" s="9"/>
      <c r="LGJ212" s="10"/>
      <c r="LGK212" s="7"/>
      <c r="LGL212" s="7"/>
      <c r="LGM212" s="7"/>
      <c r="LGN212" s="10"/>
      <c r="LGO212" s="11"/>
      <c r="LGP212" s="11"/>
      <c r="LGQ212" s="11"/>
      <c r="LGR212" s="11"/>
      <c r="LGS212" s="10"/>
      <c r="LGT212" s="10"/>
      <c r="LGU212" s="10"/>
      <c r="LGV212" s="12"/>
      <c r="LGW212" s="13"/>
      <c r="LGX212" s="14"/>
      <c r="LGY212" s="14"/>
      <c r="LGZ212" s="15"/>
      <c r="LHA212" s="15"/>
      <c r="LHB212" s="16"/>
      <c r="LHC212" s="16"/>
      <c r="LHD212" s="230"/>
      <c r="LHE212" s="17"/>
      <c r="LHF212" s="42"/>
      <c r="LHG212" s="84"/>
      <c r="LHH212" s="237"/>
      <c r="LHI212" s="8"/>
      <c r="LHJ212" s="212"/>
      <c r="LHK212" s="212"/>
      <c r="LHL212" s="215"/>
      <c r="LHM212" s="215"/>
      <c r="LHN212" s="215"/>
      <c r="LHO212" s="215"/>
      <c r="LHP212" s="221"/>
      <c r="LHQ212" s="221"/>
      <c r="LHR212" s="221"/>
      <c r="LHS212" s="221"/>
      <c r="LHT212" s="215"/>
      <c r="LHU212" s="215"/>
      <c r="LHV212" s="215"/>
      <c r="LHW212" s="215"/>
      <c r="LHX212" s="214"/>
      <c r="LHY212" s="214"/>
      <c r="LHZ212" s="214"/>
      <c r="LIA212" s="214"/>
      <c r="LIB212" s="214"/>
      <c r="LIC212" s="214"/>
      <c r="LID212" s="215"/>
      <c r="LIE212" s="215"/>
      <c r="LIF212" s="215"/>
      <c r="LIG212" s="215"/>
      <c r="LIH212" s="215"/>
      <c r="LII212" s="215"/>
      <c r="LIJ212" s="215"/>
      <c r="LIK212" s="215"/>
      <c r="LIL212" s="215"/>
      <c r="LIM212" s="215"/>
      <c r="LIN212" s="214"/>
      <c r="LIO212" s="214"/>
      <c r="LIP212" s="215"/>
      <c r="LIQ212" s="215"/>
      <c r="LIR212" s="215"/>
      <c r="LIS212" s="215"/>
      <c r="LIT212" s="215"/>
      <c r="LIU212" s="215"/>
      <c r="LIV212" s="214"/>
      <c r="LIW212" s="214"/>
      <c r="LIX212" s="215"/>
      <c r="LIY212" s="215"/>
      <c r="LIZ212" s="215"/>
      <c r="LJA212" s="215"/>
      <c r="LJB212" s="215"/>
      <c r="LJC212" s="215"/>
      <c r="LJD212" s="214"/>
      <c r="LJE212" s="214"/>
      <c r="LJF212" s="215"/>
      <c r="LJG212" s="215"/>
      <c r="LJH212" s="215"/>
      <c r="LJI212" s="215"/>
      <c r="LJJ212" s="215"/>
      <c r="LJK212" s="215"/>
      <c r="LJL212" s="215"/>
      <c r="LJM212" s="215"/>
      <c r="LJN212" s="215"/>
      <c r="LJO212" s="215"/>
      <c r="LJP212" s="215"/>
      <c r="LJQ212" s="215"/>
      <c r="LJR212" s="215"/>
      <c r="LJS212" s="215"/>
      <c r="LJT212" s="215"/>
      <c r="LJU212" s="215"/>
      <c r="LJV212" s="179"/>
      <c r="LJW212" s="179"/>
      <c r="LJX212" s="179"/>
      <c r="LJY212" s="179"/>
      <c r="LJZ212" s="179"/>
      <c r="LKA212" s="203"/>
      <c r="LKB212" s="203"/>
      <c r="LKC212" s="20"/>
      <c r="LKD212" s="20"/>
      <c r="LKE212" s="5"/>
      <c r="LKF212" s="6"/>
      <c r="LKG212" s="6"/>
      <c r="LKH212" s="6"/>
      <c r="LKI212" s="7"/>
      <c r="LKJ212" s="8"/>
      <c r="LKK212" s="9"/>
      <c r="LKL212" s="9"/>
      <c r="LKM212" s="9"/>
      <c r="LKN212" s="10"/>
      <c r="LKO212" s="7"/>
      <c r="LKP212" s="7"/>
      <c r="LKQ212" s="7"/>
      <c r="LKR212" s="10"/>
      <c r="LKS212" s="11"/>
      <c r="LKT212" s="11"/>
      <c r="LKU212" s="11"/>
      <c r="LKV212" s="11"/>
      <c r="LKW212" s="10"/>
      <c r="LKX212" s="10"/>
      <c r="LKY212" s="10"/>
      <c r="LKZ212" s="12"/>
      <c r="LLA212" s="13"/>
      <c r="LLB212" s="14"/>
      <c r="LLC212" s="14"/>
      <c r="LLD212" s="15"/>
      <c r="LLE212" s="15"/>
      <c r="LLF212" s="16"/>
      <c r="LLG212" s="16"/>
      <c r="LLH212" s="230"/>
      <c r="LLI212" s="17"/>
      <c r="LLJ212" s="42"/>
      <c r="LLK212" s="84"/>
      <c r="LLL212" s="237"/>
      <c r="LLM212" s="8"/>
      <c r="LLN212" s="212"/>
      <c r="LLO212" s="212"/>
      <c r="LLP212" s="215"/>
      <c r="LLQ212" s="215"/>
      <c r="LLR212" s="215"/>
      <c r="LLS212" s="215"/>
      <c r="LLT212" s="221"/>
      <c r="LLU212" s="221"/>
      <c r="LLV212" s="221"/>
      <c r="LLW212" s="221"/>
      <c r="LLX212" s="215"/>
      <c r="LLY212" s="215"/>
      <c r="LLZ212" s="215"/>
      <c r="LMA212" s="215"/>
      <c r="LMB212" s="214"/>
      <c r="LMC212" s="214"/>
      <c r="LMD212" s="214"/>
      <c r="LME212" s="214"/>
      <c r="LMF212" s="214"/>
      <c r="LMG212" s="214"/>
      <c r="LMH212" s="215"/>
      <c r="LMI212" s="215"/>
      <c r="LMJ212" s="215"/>
      <c r="LMK212" s="215"/>
      <c r="LML212" s="215"/>
      <c r="LMM212" s="215"/>
      <c r="LMN212" s="215"/>
      <c r="LMO212" s="215"/>
      <c r="LMP212" s="215"/>
      <c r="LMQ212" s="215"/>
      <c r="LMR212" s="214"/>
      <c r="LMS212" s="214"/>
      <c r="LMT212" s="215"/>
      <c r="LMU212" s="215"/>
      <c r="LMV212" s="215"/>
      <c r="LMW212" s="215"/>
      <c r="LMX212" s="215"/>
      <c r="LMY212" s="215"/>
      <c r="LMZ212" s="214"/>
      <c r="LNA212" s="214"/>
      <c r="LNB212" s="215"/>
      <c r="LNC212" s="215"/>
      <c r="LND212" s="215"/>
      <c r="LNE212" s="215"/>
      <c r="LNF212" s="215"/>
      <c r="LNG212" s="215"/>
      <c r="LNH212" s="214"/>
      <c r="LNI212" s="214"/>
      <c r="LNJ212" s="215"/>
      <c r="LNK212" s="215"/>
      <c r="LNL212" s="215"/>
      <c r="LNM212" s="215"/>
      <c r="LNN212" s="215"/>
      <c r="LNO212" s="215"/>
      <c r="LNP212" s="215"/>
      <c r="LNQ212" s="215"/>
      <c r="LNR212" s="215"/>
      <c r="LNS212" s="215"/>
      <c r="LNT212" s="215"/>
      <c r="LNU212" s="215"/>
      <c r="LNV212" s="215"/>
      <c r="LNW212" s="215"/>
      <c r="LNX212" s="215"/>
      <c r="LNY212" s="215"/>
      <c r="LNZ212" s="179"/>
      <c r="LOA212" s="179"/>
      <c r="LOB212" s="179"/>
      <c r="LOC212" s="179"/>
      <c r="LOD212" s="179"/>
      <c r="LOE212" s="203"/>
      <c r="LOF212" s="203"/>
      <c r="LOG212" s="20"/>
      <c r="LOH212" s="20"/>
      <c r="LOI212" s="5"/>
      <c r="LOJ212" s="6"/>
      <c r="LOK212" s="6"/>
      <c r="LOL212" s="6"/>
      <c r="LOM212" s="7"/>
      <c r="LON212" s="8"/>
      <c r="LOO212" s="9"/>
      <c r="LOP212" s="9"/>
      <c r="LOQ212" s="9"/>
      <c r="LOR212" s="10"/>
      <c r="LOS212" s="7"/>
      <c r="LOT212" s="7"/>
      <c r="LOU212" s="7"/>
      <c r="LOV212" s="10"/>
      <c r="LOW212" s="11"/>
      <c r="LOX212" s="11"/>
      <c r="LOY212" s="11"/>
      <c r="LOZ212" s="11"/>
      <c r="LPA212" s="10"/>
      <c r="LPB212" s="10"/>
      <c r="LPC212" s="10"/>
      <c r="LPD212" s="12"/>
      <c r="LPE212" s="13"/>
      <c r="LPF212" s="14"/>
      <c r="LPG212" s="14"/>
      <c r="LPH212" s="15"/>
      <c r="LPI212" s="15"/>
      <c r="LPJ212" s="16"/>
      <c r="LPK212" s="16"/>
      <c r="LPL212" s="230"/>
      <c r="LPM212" s="17"/>
      <c r="LPN212" s="42"/>
      <c r="LPO212" s="84"/>
      <c r="LPP212" s="237"/>
      <c r="LPQ212" s="8"/>
      <c r="LPR212" s="212"/>
      <c r="LPS212" s="212"/>
      <c r="LPT212" s="215"/>
      <c r="LPU212" s="215"/>
      <c r="LPV212" s="215"/>
      <c r="LPW212" s="215"/>
      <c r="LPX212" s="221"/>
      <c r="LPY212" s="221"/>
      <c r="LPZ212" s="221"/>
      <c r="LQA212" s="221"/>
      <c r="LQB212" s="215"/>
      <c r="LQC212" s="215"/>
      <c r="LQD212" s="215"/>
      <c r="LQE212" s="215"/>
      <c r="LQF212" s="214"/>
      <c r="LQG212" s="214"/>
      <c r="LQH212" s="214"/>
      <c r="LQI212" s="214"/>
      <c r="LQJ212" s="214"/>
      <c r="LQK212" s="214"/>
      <c r="LQL212" s="215"/>
      <c r="LQM212" s="215"/>
      <c r="LQN212" s="215"/>
      <c r="LQO212" s="215"/>
      <c r="LQP212" s="215"/>
      <c r="LQQ212" s="215"/>
      <c r="LQR212" s="215"/>
      <c r="LQS212" s="215"/>
      <c r="LQT212" s="215"/>
      <c r="LQU212" s="215"/>
      <c r="LQV212" s="214"/>
      <c r="LQW212" s="214"/>
      <c r="LQX212" s="215"/>
      <c r="LQY212" s="215"/>
      <c r="LQZ212" s="215"/>
      <c r="LRA212" s="215"/>
      <c r="LRB212" s="215"/>
      <c r="LRC212" s="215"/>
      <c r="LRD212" s="214"/>
      <c r="LRE212" s="214"/>
      <c r="LRF212" s="215"/>
      <c r="LRG212" s="215"/>
      <c r="LRH212" s="215"/>
      <c r="LRI212" s="215"/>
      <c r="LRJ212" s="215"/>
      <c r="LRK212" s="215"/>
      <c r="LRL212" s="214"/>
      <c r="LRM212" s="214"/>
      <c r="LRN212" s="215"/>
      <c r="LRO212" s="215"/>
      <c r="LRP212" s="215"/>
      <c r="LRQ212" s="215"/>
      <c r="LRR212" s="215"/>
      <c r="LRS212" s="215"/>
      <c r="LRT212" s="215"/>
      <c r="LRU212" s="215"/>
      <c r="LRV212" s="215"/>
      <c r="LRW212" s="215"/>
      <c r="LRX212" s="215"/>
      <c r="LRY212" s="215"/>
      <c r="LRZ212" s="215"/>
      <c r="LSA212" s="215"/>
      <c r="LSB212" s="215"/>
      <c r="LSC212" s="215"/>
      <c r="LSD212" s="179"/>
      <c r="LSE212" s="179"/>
      <c r="LSF212" s="179"/>
      <c r="LSG212" s="179"/>
      <c r="LSH212" s="179"/>
      <c r="LSI212" s="203"/>
      <c r="LSJ212" s="203"/>
      <c r="LSK212" s="20"/>
      <c r="LSL212" s="20"/>
      <c r="LSM212" s="5"/>
      <c r="LSN212" s="6"/>
      <c r="LSO212" s="6"/>
      <c r="LSP212" s="6"/>
      <c r="LSQ212" s="7"/>
      <c r="LSR212" s="8"/>
      <c r="LSS212" s="9"/>
      <c r="LST212" s="9"/>
      <c r="LSU212" s="9"/>
      <c r="LSV212" s="10"/>
      <c r="LSW212" s="7"/>
      <c r="LSX212" s="7"/>
      <c r="LSY212" s="7"/>
      <c r="LSZ212" s="10"/>
      <c r="LTA212" s="11"/>
      <c r="LTB212" s="11"/>
      <c r="LTC212" s="11"/>
      <c r="LTD212" s="11"/>
      <c r="LTE212" s="10"/>
      <c r="LTF212" s="10"/>
      <c r="LTG212" s="10"/>
      <c r="LTH212" s="12"/>
      <c r="LTI212" s="13"/>
      <c r="LTJ212" s="14"/>
      <c r="LTK212" s="14"/>
      <c r="LTL212" s="15"/>
      <c r="LTM212" s="15"/>
      <c r="LTN212" s="16"/>
      <c r="LTO212" s="16"/>
      <c r="LTP212" s="230"/>
      <c r="LTQ212" s="17"/>
      <c r="LTR212" s="42"/>
      <c r="LTS212" s="84"/>
      <c r="LTT212" s="237"/>
      <c r="LTU212" s="8"/>
      <c r="LTV212" s="212"/>
      <c r="LTW212" s="212"/>
      <c r="LTX212" s="215"/>
      <c r="LTY212" s="215"/>
      <c r="LTZ212" s="215"/>
      <c r="LUA212" s="215"/>
      <c r="LUB212" s="221"/>
      <c r="LUC212" s="221"/>
      <c r="LUD212" s="221"/>
      <c r="LUE212" s="221"/>
      <c r="LUF212" s="215"/>
      <c r="LUG212" s="215"/>
      <c r="LUH212" s="215"/>
      <c r="LUI212" s="215"/>
      <c r="LUJ212" s="214"/>
      <c r="LUK212" s="214"/>
      <c r="LUL212" s="214"/>
      <c r="LUM212" s="214"/>
      <c r="LUN212" s="214"/>
      <c r="LUO212" s="214"/>
      <c r="LUP212" s="215"/>
      <c r="LUQ212" s="215"/>
      <c r="LUR212" s="215"/>
      <c r="LUS212" s="215"/>
      <c r="LUT212" s="215"/>
      <c r="LUU212" s="215"/>
      <c r="LUV212" s="215"/>
      <c r="LUW212" s="215"/>
      <c r="LUX212" s="215"/>
      <c r="LUY212" s="215"/>
      <c r="LUZ212" s="214"/>
      <c r="LVA212" s="214"/>
      <c r="LVB212" s="215"/>
      <c r="LVC212" s="215"/>
      <c r="LVD212" s="215"/>
      <c r="LVE212" s="215"/>
      <c r="LVF212" s="215"/>
      <c r="LVG212" s="215"/>
      <c r="LVH212" s="214"/>
      <c r="LVI212" s="214"/>
      <c r="LVJ212" s="215"/>
      <c r="LVK212" s="215"/>
      <c r="LVL212" s="215"/>
      <c r="LVM212" s="215"/>
      <c r="LVN212" s="215"/>
      <c r="LVO212" s="215"/>
      <c r="LVP212" s="214"/>
      <c r="LVQ212" s="214"/>
      <c r="LVR212" s="215"/>
      <c r="LVS212" s="215"/>
      <c r="LVT212" s="215"/>
      <c r="LVU212" s="215"/>
      <c r="LVV212" s="215"/>
      <c r="LVW212" s="215"/>
      <c r="LVX212" s="215"/>
      <c r="LVY212" s="215"/>
      <c r="LVZ212" s="215"/>
      <c r="LWA212" s="215"/>
      <c r="LWB212" s="215"/>
      <c r="LWC212" s="215"/>
      <c r="LWD212" s="215"/>
      <c r="LWE212" s="215"/>
      <c r="LWF212" s="215"/>
      <c r="LWG212" s="215"/>
      <c r="LWH212" s="179"/>
      <c r="LWI212" s="179"/>
      <c r="LWJ212" s="179"/>
      <c r="LWK212" s="179"/>
      <c r="LWL212" s="179"/>
      <c r="LWM212" s="203"/>
      <c r="LWN212" s="203"/>
      <c r="LWO212" s="20"/>
      <c r="LWP212" s="20"/>
      <c r="LWQ212" s="5"/>
      <c r="LWR212" s="6"/>
      <c r="LWS212" s="6"/>
      <c r="LWT212" s="6"/>
      <c r="LWU212" s="7"/>
      <c r="LWV212" s="8"/>
      <c r="LWW212" s="9"/>
      <c r="LWX212" s="9"/>
      <c r="LWY212" s="9"/>
      <c r="LWZ212" s="10"/>
      <c r="LXA212" s="7"/>
      <c r="LXB212" s="7"/>
      <c r="LXC212" s="7"/>
      <c r="LXD212" s="10"/>
      <c r="LXE212" s="11"/>
      <c r="LXF212" s="11"/>
      <c r="LXG212" s="11"/>
      <c r="LXH212" s="11"/>
      <c r="LXI212" s="10"/>
      <c r="LXJ212" s="10"/>
      <c r="LXK212" s="10"/>
      <c r="LXL212" s="12"/>
      <c r="LXM212" s="13"/>
      <c r="LXN212" s="14"/>
      <c r="LXO212" s="14"/>
      <c r="LXP212" s="15"/>
      <c r="LXQ212" s="15"/>
      <c r="LXR212" s="16"/>
      <c r="LXS212" s="16"/>
      <c r="LXT212" s="230"/>
      <c r="LXU212" s="17"/>
      <c r="LXV212" s="42"/>
      <c r="LXW212" s="84"/>
      <c r="LXX212" s="237"/>
      <c r="LXY212" s="8"/>
      <c r="LXZ212" s="212"/>
      <c r="LYA212" s="212"/>
      <c r="LYB212" s="215"/>
      <c r="LYC212" s="215"/>
      <c r="LYD212" s="215"/>
      <c r="LYE212" s="215"/>
      <c r="LYF212" s="221"/>
      <c r="LYG212" s="221"/>
      <c r="LYH212" s="221"/>
      <c r="LYI212" s="221"/>
      <c r="LYJ212" s="215"/>
      <c r="LYK212" s="215"/>
      <c r="LYL212" s="215"/>
      <c r="LYM212" s="215"/>
      <c r="LYN212" s="214"/>
      <c r="LYO212" s="214"/>
      <c r="LYP212" s="214"/>
      <c r="LYQ212" s="214"/>
      <c r="LYR212" s="214"/>
      <c r="LYS212" s="214"/>
      <c r="LYT212" s="215"/>
      <c r="LYU212" s="215"/>
      <c r="LYV212" s="215"/>
      <c r="LYW212" s="215"/>
      <c r="LYX212" s="215"/>
      <c r="LYY212" s="215"/>
      <c r="LYZ212" s="215"/>
      <c r="LZA212" s="215"/>
      <c r="LZB212" s="215"/>
      <c r="LZC212" s="215"/>
      <c r="LZD212" s="214"/>
      <c r="LZE212" s="214"/>
      <c r="LZF212" s="215"/>
      <c r="LZG212" s="215"/>
      <c r="LZH212" s="215"/>
      <c r="LZI212" s="215"/>
      <c r="LZJ212" s="215"/>
      <c r="LZK212" s="215"/>
      <c r="LZL212" s="214"/>
      <c r="LZM212" s="214"/>
      <c r="LZN212" s="215"/>
      <c r="LZO212" s="215"/>
      <c r="LZP212" s="215"/>
      <c r="LZQ212" s="215"/>
      <c r="LZR212" s="215"/>
      <c r="LZS212" s="215"/>
      <c r="LZT212" s="214"/>
      <c r="LZU212" s="214"/>
      <c r="LZV212" s="215"/>
      <c r="LZW212" s="215"/>
      <c r="LZX212" s="215"/>
      <c r="LZY212" s="215"/>
      <c r="LZZ212" s="215"/>
      <c r="MAA212" s="215"/>
      <c r="MAB212" s="215"/>
      <c r="MAC212" s="215"/>
      <c r="MAD212" s="215"/>
      <c r="MAE212" s="215"/>
      <c r="MAF212" s="215"/>
      <c r="MAG212" s="215"/>
      <c r="MAH212" s="215"/>
      <c r="MAI212" s="215"/>
      <c r="MAJ212" s="215"/>
      <c r="MAK212" s="215"/>
      <c r="MAL212" s="179"/>
      <c r="MAM212" s="179"/>
      <c r="MAN212" s="179"/>
      <c r="MAO212" s="179"/>
      <c r="MAP212" s="179"/>
      <c r="MAQ212" s="203"/>
      <c r="MAR212" s="203"/>
      <c r="MAS212" s="20"/>
      <c r="MAT212" s="20"/>
      <c r="MAU212" s="5"/>
      <c r="MAV212" s="6"/>
      <c r="MAW212" s="6"/>
      <c r="MAX212" s="6"/>
      <c r="MAY212" s="7"/>
      <c r="MAZ212" s="8"/>
      <c r="MBA212" s="9"/>
      <c r="MBB212" s="9"/>
      <c r="MBC212" s="9"/>
      <c r="MBD212" s="10"/>
      <c r="MBE212" s="7"/>
      <c r="MBF212" s="7"/>
      <c r="MBG212" s="7"/>
      <c r="MBH212" s="10"/>
      <c r="MBI212" s="11"/>
      <c r="MBJ212" s="11"/>
      <c r="MBK212" s="11"/>
      <c r="MBL212" s="11"/>
      <c r="MBM212" s="10"/>
      <c r="MBN212" s="10"/>
      <c r="MBO212" s="10"/>
      <c r="MBP212" s="12"/>
      <c r="MBQ212" s="13"/>
      <c r="MBR212" s="14"/>
      <c r="MBS212" s="14"/>
      <c r="MBT212" s="15"/>
      <c r="MBU212" s="15"/>
      <c r="MBV212" s="16"/>
      <c r="MBW212" s="16"/>
      <c r="MBX212" s="230"/>
      <c r="MBY212" s="17"/>
      <c r="MBZ212" s="42"/>
      <c r="MCA212" s="84"/>
      <c r="MCB212" s="237"/>
      <c r="MCC212" s="8"/>
      <c r="MCD212" s="212"/>
      <c r="MCE212" s="212"/>
      <c r="MCF212" s="215"/>
      <c r="MCG212" s="215"/>
      <c r="MCH212" s="215"/>
      <c r="MCI212" s="215"/>
      <c r="MCJ212" s="221"/>
      <c r="MCK212" s="221"/>
      <c r="MCL212" s="221"/>
      <c r="MCM212" s="221"/>
      <c r="MCN212" s="215"/>
      <c r="MCO212" s="215"/>
      <c r="MCP212" s="215"/>
      <c r="MCQ212" s="215"/>
      <c r="MCR212" s="214"/>
      <c r="MCS212" s="214"/>
      <c r="MCT212" s="214"/>
      <c r="MCU212" s="214"/>
      <c r="MCV212" s="214"/>
      <c r="MCW212" s="214"/>
      <c r="MCX212" s="215"/>
      <c r="MCY212" s="215"/>
      <c r="MCZ212" s="215"/>
      <c r="MDA212" s="215"/>
      <c r="MDB212" s="215"/>
      <c r="MDC212" s="215"/>
      <c r="MDD212" s="215"/>
      <c r="MDE212" s="215"/>
      <c r="MDF212" s="215"/>
      <c r="MDG212" s="215"/>
      <c r="MDH212" s="214"/>
      <c r="MDI212" s="214"/>
      <c r="MDJ212" s="215"/>
      <c r="MDK212" s="215"/>
      <c r="MDL212" s="215"/>
      <c r="MDM212" s="215"/>
      <c r="MDN212" s="215"/>
      <c r="MDO212" s="215"/>
      <c r="MDP212" s="214"/>
      <c r="MDQ212" s="214"/>
      <c r="MDR212" s="215"/>
      <c r="MDS212" s="215"/>
      <c r="MDT212" s="215"/>
      <c r="MDU212" s="215"/>
      <c r="MDV212" s="215"/>
      <c r="MDW212" s="215"/>
      <c r="MDX212" s="214"/>
      <c r="MDY212" s="214"/>
      <c r="MDZ212" s="215"/>
      <c r="MEA212" s="215"/>
      <c r="MEB212" s="215"/>
      <c r="MEC212" s="215"/>
      <c r="MED212" s="215"/>
      <c r="MEE212" s="215"/>
      <c r="MEF212" s="215"/>
      <c r="MEG212" s="215"/>
      <c r="MEH212" s="215"/>
      <c r="MEI212" s="215"/>
      <c r="MEJ212" s="215"/>
      <c r="MEK212" s="215"/>
      <c r="MEL212" s="215"/>
      <c r="MEM212" s="215"/>
      <c r="MEN212" s="215"/>
      <c r="MEO212" s="215"/>
      <c r="MEP212" s="179"/>
      <c r="MEQ212" s="179"/>
      <c r="MER212" s="179"/>
      <c r="MES212" s="179"/>
      <c r="MET212" s="179"/>
      <c r="MEU212" s="203"/>
      <c r="MEV212" s="203"/>
      <c r="MEW212" s="20"/>
      <c r="MEX212" s="20"/>
      <c r="MEY212" s="5"/>
      <c r="MEZ212" s="6"/>
      <c r="MFA212" s="6"/>
      <c r="MFB212" s="6"/>
      <c r="MFC212" s="7"/>
      <c r="MFD212" s="8"/>
      <c r="MFE212" s="9"/>
      <c r="MFF212" s="9"/>
      <c r="MFG212" s="9"/>
      <c r="MFH212" s="10"/>
      <c r="MFI212" s="7"/>
      <c r="MFJ212" s="7"/>
      <c r="MFK212" s="7"/>
      <c r="MFL212" s="10"/>
      <c r="MFM212" s="11"/>
      <c r="MFN212" s="11"/>
      <c r="MFO212" s="11"/>
      <c r="MFP212" s="11"/>
      <c r="MFQ212" s="10"/>
      <c r="MFR212" s="10"/>
      <c r="MFS212" s="10"/>
      <c r="MFT212" s="12"/>
      <c r="MFU212" s="13"/>
      <c r="MFV212" s="14"/>
      <c r="MFW212" s="14"/>
      <c r="MFX212" s="15"/>
      <c r="MFY212" s="15"/>
      <c r="MFZ212" s="16"/>
      <c r="MGA212" s="16"/>
      <c r="MGB212" s="230"/>
      <c r="MGC212" s="17"/>
      <c r="MGD212" s="42"/>
      <c r="MGE212" s="84"/>
      <c r="MGF212" s="237"/>
      <c r="MGG212" s="8"/>
      <c r="MGH212" s="212"/>
      <c r="MGI212" s="212"/>
      <c r="MGJ212" s="215"/>
      <c r="MGK212" s="215"/>
      <c r="MGL212" s="215"/>
      <c r="MGM212" s="215"/>
      <c r="MGN212" s="221"/>
      <c r="MGO212" s="221"/>
      <c r="MGP212" s="221"/>
      <c r="MGQ212" s="221"/>
      <c r="MGR212" s="215"/>
      <c r="MGS212" s="215"/>
      <c r="MGT212" s="215"/>
      <c r="MGU212" s="215"/>
      <c r="MGV212" s="214"/>
      <c r="MGW212" s="214"/>
      <c r="MGX212" s="214"/>
      <c r="MGY212" s="214"/>
      <c r="MGZ212" s="214"/>
      <c r="MHA212" s="214"/>
      <c r="MHB212" s="215"/>
      <c r="MHC212" s="215"/>
      <c r="MHD212" s="215"/>
      <c r="MHE212" s="215"/>
      <c r="MHF212" s="215"/>
      <c r="MHG212" s="215"/>
      <c r="MHH212" s="215"/>
      <c r="MHI212" s="215"/>
      <c r="MHJ212" s="215"/>
      <c r="MHK212" s="215"/>
      <c r="MHL212" s="214"/>
      <c r="MHM212" s="214"/>
      <c r="MHN212" s="215"/>
      <c r="MHO212" s="215"/>
      <c r="MHP212" s="215"/>
      <c r="MHQ212" s="215"/>
      <c r="MHR212" s="215"/>
      <c r="MHS212" s="215"/>
      <c r="MHT212" s="214"/>
      <c r="MHU212" s="214"/>
      <c r="MHV212" s="215"/>
      <c r="MHW212" s="215"/>
      <c r="MHX212" s="215"/>
      <c r="MHY212" s="215"/>
      <c r="MHZ212" s="215"/>
      <c r="MIA212" s="215"/>
      <c r="MIB212" s="214"/>
      <c r="MIC212" s="214"/>
      <c r="MID212" s="215"/>
      <c r="MIE212" s="215"/>
      <c r="MIF212" s="215"/>
      <c r="MIG212" s="215"/>
      <c r="MIH212" s="215"/>
      <c r="MII212" s="215"/>
      <c r="MIJ212" s="215"/>
      <c r="MIK212" s="215"/>
      <c r="MIL212" s="215"/>
      <c r="MIM212" s="215"/>
      <c r="MIN212" s="215"/>
      <c r="MIO212" s="215"/>
      <c r="MIP212" s="215"/>
      <c r="MIQ212" s="215"/>
      <c r="MIR212" s="215"/>
      <c r="MIS212" s="215"/>
      <c r="MIT212" s="179"/>
      <c r="MIU212" s="179"/>
      <c r="MIV212" s="179"/>
      <c r="MIW212" s="179"/>
      <c r="MIX212" s="179"/>
      <c r="MIY212" s="203"/>
      <c r="MIZ212" s="203"/>
      <c r="MJA212" s="20"/>
      <c r="MJB212" s="20"/>
      <c r="MJC212" s="5"/>
      <c r="MJD212" s="6"/>
      <c r="MJE212" s="6"/>
      <c r="MJF212" s="6"/>
      <c r="MJG212" s="7"/>
      <c r="MJH212" s="8"/>
      <c r="MJI212" s="9"/>
      <c r="MJJ212" s="9"/>
      <c r="MJK212" s="9"/>
      <c r="MJL212" s="10"/>
      <c r="MJM212" s="7"/>
      <c r="MJN212" s="7"/>
      <c r="MJO212" s="7"/>
      <c r="MJP212" s="10"/>
      <c r="MJQ212" s="11"/>
      <c r="MJR212" s="11"/>
      <c r="MJS212" s="11"/>
      <c r="MJT212" s="11"/>
      <c r="MJU212" s="10"/>
      <c r="MJV212" s="10"/>
      <c r="MJW212" s="10"/>
      <c r="MJX212" s="12"/>
      <c r="MJY212" s="13"/>
      <c r="MJZ212" s="14"/>
      <c r="MKA212" s="14"/>
      <c r="MKB212" s="15"/>
      <c r="MKC212" s="15"/>
      <c r="MKD212" s="16"/>
      <c r="MKE212" s="16"/>
      <c r="MKF212" s="230"/>
      <c r="MKG212" s="17"/>
      <c r="MKH212" s="42"/>
      <c r="MKI212" s="84"/>
      <c r="MKJ212" s="237"/>
      <c r="MKK212" s="8"/>
      <c r="MKL212" s="212"/>
      <c r="MKM212" s="212"/>
      <c r="MKN212" s="215"/>
      <c r="MKO212" s="215"/>
      <c r="MKP212" s="215"/>
      <c r="MKQ212" s="215"/>
      <c r="MKR212" s="221"/>
      <c r="MKS212" s="221"/>
      <c r="MKT212" s="221"/>
      <c r="MKU212" s="221"/>
      <c r="MKV212" s="215"/>
      <c r="MKW212" s="215"/>
      <c r="MKX212" s="215"/>
      <c r="MKY212" s="215"/>
      <c r="MKZ212" s="214"/>
      <c r="MLA212" s="214"/>
      <c r="MLB212" s="214"/>
      <c r="MLC212" s="214"/>
      <c r="MLD212" s="214"/>
      <c r="MLE212" s="214"/>
      <c r="MLF212" s="215"/>
      <c r="MLG212" s="215"/>
      <c r="MLH212" s="215"/>
      <c r="MLI212" s="215"/>
      <c r="MLJ212" s="215"/>
      <c r="MLK212" s="215"/>
      <c r="MLL212" s="215"/>
      <c r="MLM212" s="215"/>
      <c r="MLN212" s="215"/>
      <c r="MLO212" s="215"/>
      <c r="MLP212" s="214"/>
      <c r="MLQ212" s="214"/>
      <c r="MLR212" s="215"/>
      <c r="MLS212" s="215"/>
      <c r="MLT212" s="215"/>
      <c r="MLU212" s="215"/>
      <c r="MLV212" s="215"/>
      <c r="MLW212" s="215"/>
      <c r="MLX212" s="214"/>
      <c r="MLY212" s="214"/>
      <c r="MLZ212" s="215"/>
      <c r="MMA212" s="215"/>
      <c r="MMB212" s="215"/>
      <c r="MMC212" s="215"/>
      <c r="MMD212" s="215"/>
      <c r="MME212" s="215"/>
      <c r="MMF212" s="214"/>
      <c r="MMG212" s="214"/>
      <c r="MMH212" s="215"/>
      <c r="MMI212" s="215"/>
      <c r="MMJ212" s="215"/>
      <c r="MMK212" s="215"/>
      <c r="MML212" s="215"/>
      <c r="MMM212" s="215"/>
      <c r="MMN212" s="215"/>
      <c r="MMO212" s="215"/>
      <c r="MMP212" s="215"/>
      <c r="MMQ212" s="215"/>
      <c r="MMR212" s="215"/>
      <c r="MMS212" s="215"/>
      <c r="MMT212" s="215"/>
      <c r="MMU212" s="215"/>
      <c r="MMV212" s="215"/>
      <c r="MMW212" s="215"/>
      <c r="MMX212" s="179"/>
      <c r="MMY212" s="179"/>
      <c r="MMZ212" s="179"/>
      <c r="MNA212" s="179"/>
      <c r="MNB212" s="179"/>
      <c r="MNC212" s="203"/>
      <c r="MND212" s="203"/>
      <c r="MNE212" s="20"/>
      <c r="MNF212" s="20"/>
      <c r="MNG212" s="5"/>
      <c r="MNH212" s="6"/>
      <c r="MNI212" s="6"/>
      <c r="MNJ212" s="6"/>
      <c r="MNK212" s="7"/>
      <c r="MNL212" s="8"/>
      <c r="MNM212" s="9"/>
      <c r="MNN212" s="9"/>
      <c r="MNO212" s="9"/>
      <c r="MNP212" s="10"/>
      <c r="MNQ212" s="7"/>
      <c r="MNR212" s="7"/>
      <c r="MNS212" s="7"/>
      <c r="MNT212" s="10"/>
      <c r="MNU212" s="11"/>
      <c r="MNV212" s="11"/>
      <c r="MNW212" s="11"/>
      <c r="MNX212" s="11"/>
      <c r="MNY212" s="10"/>
      <c r="MNZ212" s="10"/>
      <c r="MOA212" s="10"/>
      <c r="MOB212" s="12"/>
      <c r="MOC212" s="13"/>
      <c r="MOD212" s="14"/>
      <c r="MOE212" s="14"/>
      <c r="MOF212" s="15"/>
      <c r="MOG212" s="15"/>
      <c r="MOH212" s="16"/>
      <c r="MOI212" s="16"/>
      <c r="MOJ212" s="230"/>
      <c r="MOK212" s="17"/>
      <c r="MOL212" s="42"/>
      <c r="MOM212" s="84"/>
      <c r="MON212" s="237"/>
      <c r="MOO212" s="8"/>
      <c r="MOP212" s="212"/>
      <c r="MOQ212" s="212"/>
      <c r="MOR212" s="215"/>
      <c r="MOS212" s="215"/>
      <c r="MOT212" s="215"/>
      <c r="MOU212" s="215"/>
      <c r="MOV212" s="221"/>
      <c r="MOW212" s="221"/>
      <c r="MOX212" s="221"/>
      <c r="MOY212" s="221"/>
      <c r="MOZ212" s="215"/>
      <c r="MPA212" s="215"/>
      <c r="MPB212" s="215"/>
      <c r="MPC212" s="215"/>
      <c r="MPD212" s="214"/>
      <c r="MPE212" s="214"/>
      <c r="MPF212" s="214"/>
      <c r="MPG212" s="214"/>
      <c r="MPH212" s="214"/>
      <c r="MPI212" s="214"/>
      <c r="MPJ212" s="215"/>
      <c r="MPK212" s="215"/>
      <c r="MPL212" s="215"/>
      <c r="MPM212" s="215"/>
      <c r="MPN212" s="215"/>
      <c r="MPO212" s="215"/>
      <c r="MPP212" s="215"/>
      <c r="MPQ212" s="215"/>
      <c r="MPR212" s="215"/>
      <c r="MPS212" s="215"/>
      <c r="MPT212" s="214"/>
      <c r="MPU212" s="214"/>
      <c r="MPV212" s="215"/>
      <c r="MPW212" s="215"/>
      <c r="MPX212" s="215"/>
      <c r="MPY212" s="215"/>
      <c r="MPZ212" s="215"/>
      <c r="MQA212" s="215"/>
      <c r="MQB212" s="214"/>
      <c r="MQC212" s="214"/>
      <c r="MQD212" s="215"/>
      <c r="MQE212" s="215"/>
      <c r="MQF212" s="215"/>
      <c r="MQG212" s="215"/>
      <c r="MQH212" s="215"/>
      <c r="MQI212" s="215"/>
      <c r="MQJ212" s="214"/>
      <c r="MQK212" s="214"/>
      <c r="MQL212" s="215"/>
      <c r="MQM212" s="215"/>
      <c r="MQN212" s="215"/>
      <c r="MQO212" s="215"/>
      <c r="MQP212" s="215"/>
      <c r="MQQ212" s="215"/>
      <c r="MQR212" s="215"/>
      <c r="MQS212" s="215"/>
      <c r="MQT212" s="215"/>
      <c r="MQU212" s="215"/>
      <c r="MQV212" s="215"/>
      <c r="MQW212" s="215"/>
      <c r="MQX212" s="215"/>
      <c r="MQY212" s="215"/>
      <c r="MQZ212" s="215"/>
      <c r="MRA212" s="215"/>
      <c r="MRB212" s="179"/>
      <c r="MRC212" s="179"/>
      <c r="MRD212" s="179"/>
      <c r="MRE212" s="179"/>
      <c r="MRF212" s="179"/>
      <c r="MRG212" s="203"/>
      <c r="MRH212" s="203"/>
      <c r="MRI212" s="20"/>
      <c r="MRJ212" s="20"/>
      <c r="MRK212" s="5"/>
      <c r="MRL212" s="6"/>
      <c r="MRM212" s="6"/>
      <c r="MRN212" s="6"/>
      <c r="MRO212" s="7"/>
      <c r="MRP212" s="8"/>
      <c r="MRQ212" s="9"/>
      <c r="MRR212" s="9"/>
      <c r="MRS212" s="9"/>
      <c r="MRT212" s="10"/>
      <c r="MRU212" s="7"/>
      <c r="MRV212" s="7"/>
      <c r="MRW212" s="7"/>
      <c r="MRX212" s="10"/>
      <c r="MRY212" s="11"/>
      <c r="MRZ212" s="11"/>
      <c r="MSA212" s="11"/>
      <c r="MSB212" s="11"/>
      <c r="MSC212" s="10"/>
      <c r="MSD212" s="10"/>
      <c r="MSE212" s="10"/>
      <c r="MSF212" s="12"/>
      <c r="MSG212" s="13"/>
      <c r="MSH212" s="14"/>
      <c r="MSI212" s="14"/>
      <c r="MSJ212" s="15"/>
      <c r="MSK212" s="15"/>
      <c r="MSL212" s="16"/>
      <c r="MSM212" s="16"/>
      <c r="MSN212" s="230"/>
      <c r="MSO212" s="17"/>
      <c r="MSP212" s="42"/>
      <c r="MSQ212" s="84"/>
      <c r="MSR212" s="237"/>
      <c r="MSS212" s="8"/>
      <c r="MST212" s="212"/>
      <c r="MSU212" s="212"/>
      <c r="MSV212" s="215"/>
      <c r="MSW212" s="215"/>
      <c r="MSX212" s="215"/>
      <c r="MSY212" s="215"/>
      <c r="MSZ212" s="221"/>
      <c r="MTA212" s="221"/>
      <c r="MTB212" s="221"/>
      <c r="MTC212" s="221"/>
      <c r="MTD212" s="215"/>
      <c r="MTE212" s="215"/>
      <c r="MTF212" s="215"/>
      <c r="MTG212" s="215"/>
      <c r="MTH212" s="214"/>
      <c r="MTI212" s="214"/>
      <c r="MTJ212" s="214"/>
      <c r="MTK212" s="214"/>
      <c r="MTL212" s="214"/>
      <c r="MTM212" s="214"/>
      <c r="MTN212" s="215"/>
      <c r="MTO212" s="215"/>
      <c r="MTP212" s="215"/>
      <c r="MTQ212" s="215"/>
      <c r="MTR212" s="215"/>
      <c r="MTS212" s="215"/>
      <c r="MTT212" s="215"/>
      <c r="MTU212" s="215"/>
      <c r="MTV212" s="215"/>
      <c r="MTW212" s="215"/>
      <c r="MTX212" s="214"/>
      <c r="MTY212" s="214"/>
      <c r="MTZ212" s="215"/>
      <c r="MUA212" s="215"/>
      <c r="MUB212" s="215"/>
      <c r="MUC212" s="215"/>
      <c r="MUD212" s="215"/>
      <c r="MUE212" s="215"/>
      <c r="MUF212" s="214"/>
      <c r="MUG212" s="214"/>
      <c r="MUH212" s="215"/>
      <c r="MUI212" s="215"/>
      <c r="MUJ212" s="215"/>
      <c r="MUK212" s="215"/>
      <c r="MUL212" s="215"/>
      <c r="MUM212" s="215"/>
      <c r="MUN212" s="214"/>
      <c r="MUO212" s="214"/>
      <c r="MUP212" s="215"/>
      <c r="MUQ212" s="215"/>
      <c r="MUR212" s="215"/>
      <c r="MUS212" s="215"/>
      <c r="MUT212" s="215"/>
      <c r="MUU212" s="215"/>
      <c r="MUV212" s="215"/>
      <c r="MUW212" s="215"/>
      <c r="MUX212" s="215"/>
      <c r="MUY212" s="215"/>
      <c r="MUZ212" s="215"/>
      <c r="MVA212" s="215"/>
      <c r="MVB212" s="215"/>
      <c r="MVC212" s="215"/>
      <c r="MVD212" s="215"/>
      <c r="MVE212" s="215"/>
      <c r="MVF212" s="179"/>
      <c r="MVG212" s="179"/>
      <c r="MVH212" s="179"/>
      <c r="MVI212" s="179"/>
      <c r="MVJ212" s="179"/>
      <c r="MVK212" s="203"/>
      <c r="MVL212" s="203"/>
      <c r="MVM212" s="20"/>
      <c r="MVN212" s="20"/>
      <c r="MVO212" s="5"/>
      <c r="MVP212" s="6"/>
      <c r="MVQ212" s="6"/>
      <c r="MVR212" s="6"/>
      <c r="MVS212" s="7"/>
      <c r="MVT212" s="8"/>
      <c r="MVU212" s="9"/>
      <c r="MVV212" s="9"/>
      <c r="MVW212" s="9"/>
      <c r="MVX212" s="10"/>
      <c r="MVY212" s="7"/>
      <c r="MVZ212" s="7"/>
      <c r="MWA212" s="7"/>
      <c r="MWB212" s="10"/>
      <c r="MWC212" s="11"/>
      <c r="MWD212" s="11"/>
      <c r="MWE212" s="11"/>
      <c r="MWF212" s="11"/>
      <c r="MWG212" s="10"/>
      <c r="MWH212" s="10"/>
      <c r="MWI212" s="10"/>
      <c r="MWJ212" s="12"/>
      <c r="MWK212" s="13"/>
      <c r="MWL212" s="14"/>
      <c r="MWM212" s="14"/>
      <c r="MWN212" s="15"/>
      <c r="MWO212" s="15"/>
      <c r="MWP212" s="16"/>
      <c r="MWQ212" s="16"/>
      <c r="MWR212" s="230"/>
      <c r="MWS212" s="17"/>
      <c r="MWT212" s="42"/>
      <c r="MWU212" s="84"/>
      <c r="MWV212" s="237"/>
      <c r="MWW212" s="8"/>
      <c r="MWX212" s="212"/>
      <c r="MWY212" s="212"/>
      <c r="MWZ212" s="215"/>
      <c r="MXA212" s="215"/>
      <c r="MXB212" s="215"/>
      <c r="MXC212" s="215"/>
      <c r="MXD212" s="221"/>
      <c r="MXE212" s="221"/>
      <c r="MXF212" s="221"/>
      <c r="MXG212" s="221"/>
      <c r="MXH212" s="215"/>
      <c r="MXI212" s="215"/>
      <c r="MXJ212" s="215"/>
      <c r="MXK212" s="215"/>
      <c r="MXL212" s="214"/>
      <c r="MXM212" s="214"/>
      <c r="MXN212" s="214"/>
      <c r="MXO212" s="214"/>
      <c r="MXP212" s="214"/>
      <c r="MXQ212" s="214"/>
      <c r="MXR212" s="215"/>
      <c r="MXS212" s="215"/>
      <c r="MXT212" s="215"/>
      <c r="MXU212" s="215"/>
      <c r="MXV212" s="215"/>
      <c r="MXW212" s="215"/>
      <c r="MXX212" s="215"/>
      <c r="MXY212" s="215"/>
      <c r="MXZ212" s="215"/>
      <c r="MYA212" s="215"/>
      <c r="MYB212" s="214"/>
      <c r="MYC212" s="214"/>
      <c r="MYD212" s="215"/>
      <c r="MYE212" s="215"/>
      <c r="MYF212" s="215"/>
      <c r="MYG212" s="215"/>
      <c r="MYH212" s="215"/>
      <c r="MYI212" s="215"/>
      <c r="MYJ212" s="214"/>
      <c r="MYK212" s="214"/>
      <c r="MYL212" s="215"/>
      <c r="MYM212" s="215"/>
      <c r="MYN212" s="215"/>
      <c r="MYO212" s="215"/>
      <c r="MYP212" s="215"/>
      <c r="MYQ212" s="215"/>
      <c r="MYR212" s="214"/>
      <c r="MYS212" s="214"/>
      <c r="MYT212" s="215"/>
      <c r="MYU212" s="215"/>
      <c r="MYV212" s="215"/>
      <c r="MYW212" s="215"/>
      <c r="MYX212" s="215"/>
      <c r="MYY212" s="215"/>
      <c r="MYZ212" s="215"/>
      <c r="MZA212" s="215"/>
      <c r="MZB212" s="215"/>
      <c r="MZC212" s="215"/>
      <c r="MZD212" s="215"/>
      <c r="MZE212" s="215"/>
      <c r="MZF212" s="215"/>
      <c r="MZG212" s="215"/>
      <c r="MZH212" s="215"/>
      <c r="MZI212" s="215"/>
      <c r="MZJ212" s="179"/>
      <c r="MZK212" s="179"/>
      <c r="MZL212" s="179"/>
      <c r="MZM212" s="179"/>
      <c r="MZN212" s="179"/>
      <c r="MZO212" s="203"/>
      <c r="MZP212" s="203"/>
      <c r="MZQ212" s="20"/>
      <c r="MZR212" s="20"/>
      <c r="MZS212" s="5"/>
      <c r="MZT212" s="6"/>
      <c r="MZU212" s="6"/>
      <c r="MZV212" s="6"/>
      <c r="MZW212" s="7"/>
      <c r="MZX212" s="8"/>
      <c r="MZY212" s="9"/>
      <c r="MZZ212" s="9"/>
      <c r="NAA212" s="9"/>
      <c r="NAB212" s="10"/>
      <c r="NAC212" s="7"/>
      <c r="NAD212" s="7"/>
      <c r="NAE212" s="7"/>
      <c r="NAF212" s="10"/>
      <c r="NAG212" s="11"/>
      <c r="NAH212" s="11"/>
      <c r="NAI212" s="11"/>
      <c r="NAJ212" s="11"/>
      <c r="NAK212" s="10"/>
      <c r="NAL212" s="10"/>
      <c r="NAM212" s="10"/>
      <c r="NAN212" s="12"/>
      <c r="NAO212" s="13"/>
      <c r="NAP212" s="14"/>
      <c r="NAQ212" s="14"/>
      <c r="NAR212" s="15"/>
      <c r="NAS212" s="15"/>
      <c r="NAT212" s="16"/>
      <c r="NAU212" s="16"/>
      <c r="NAV212" s="230"/>
      <c r="NAW212" s="17"/>
      <c r="NAX212" s="42"/>
      <c r="NAY212" s="84"/>
      <c r="NAZ212" s="237"/>
      <c r="NBA212" s="8"/>
      <c r="NBB212" s="212"/>
      <c r="NBC212" s="212"/>
      <c r="NBD212" s="215"/>
      <c r="NBE212" s="215"/>
      <c r="NBF212" s="215"/>
      <c r="NBG212" s="215"/>
      <c r="NBH212" s="221"/>
      <c r="NBI212" s="221"/>
      <c r="NBJ212" s="221"/>
      <c r="NBK212" s="221"/>
      <c r="NBL212" s="215"/>
      <c r="NBM212" s="215"/>
      <c r="NBN212" s="215"/>
      <c r="NBO212" s="215"/>
      <c r="NBP212" s="214"/>
      <c r="NBQ212" s="214"/>
      <c r="NBR212" s="214"/>
      <c r="NBS212" s="214"/>
      <c r="NBT212" s="214"/>
      <c r="NBU212" s="214"/>
      <c r="NBV212" s="215"/>
      <c r="NBW212" s="215"/>
      <c r="NBX212" s="215"/>
      <c r="NBY212" s="215"/>
      <c r="NBZ212" s="215"/>
      <c r="NCA212" s="215"/>
      <c r="NCB212" s="215"/>
      <c r="NCC212" s="215"/>
      <c r="NCD212" s="215"/>
      <c r="NCE212" s="215"/>
      <c r="NCF212" s="214"/>
      <c r="NCG212" s="214"/>
      <c r="NCH212" s="215"/>
      <c r="NCI212" s="215"/>
      <c r="NCJ212" s="215"/>
      <c r="NCK212" s="215"/>
      <c r="NCL212" s="215"/>
      <c r="NCM212" s="215"/>
      <c r="NCN212" s="214"/>
      <c r="NCO212" s="214"/>
      <c r="NCP212" s="215"/>
      <c r="NCQ212" s="215"/>
      <c r="NCR212" s="215"/>
      <c r="NCS212" s="215"/>
      <c r="NCT212" s="215"/>
      <c r="NCU212" s="215"/>
      <c r="NCV212" s="214"/>
      <c r="NCW212" s="214"/>
      <c r="NCX212" s="215"/>
      <c r="NCY212" s="215"/>
      <c r="NCZ212" s="215"/>
      <c r="NDA212" s="215"/>
      <c r="NDB212" s="215"/>
      <c r="NDC212" s="215"/>
      <c r="NDD212" s="215"/>
      <c r="NDE212" s="215"/>
      <c r="NDF212" s="215"/>
      <c r="NDG212" s="215"/>
      <c r="NDH212" s="215"/>
      <c r="NDI212" s="215"/>
      <c r="NDJ212" s="215"/>
      <c r="NDK212" s="215"/>
      <c r="NDL212" s="215"/>
      <c r="NDM212" s="215"/>
      <c r="NDN212" s="179"/>
      <c r="NDO212" s="179"/>
      <c r="NDP212" s="179"/>
      <c r="NDQ212" s="179"/>
      <c r="NDR212" s="179"/>
      <c r="NDS212" s="203"/>
      <c r="NDT212" s="203"/>
      <c r="NDU212" s="20"/>
      <c r="NDV212" s="20"/>
      <c r="NDW212" s="5"/>
      <c r="NDX212" s="6"/>
      <c r="NDY212" s="6"/>
      <c r="NDZ212" s="6"/>
      <c r="NEA212" s="7"/>
      <c r="NEB212" s="8"/>
      <c r="NEC212" s="9"/>
      <c r="NED212" s="9"/>
      <c r="NEE212" s="9"/>
      <c r="NEF212" s="10"/>
      <c r="NEG212" s="7"/>
      <c r="NEH212" s="7"/>
      <c r="NEI212" s="7"/>
      <c r="NEJ212" s="10"/>
      <c r="NEK212" s="11"/>
      <c r="NEL212" s="11"/>
      <c r="NEM212" s="11"/>
      <c r="NEN212" s="11"/>
      <c r="NEO212" s="10"/>
      <c r="NEP212" s="10"/>
      <c r="NEQ212" s="10"/>
      <c r="NER212" s="12"/>
      <c r="NES212" s="13"/>
      <c r="NET212" s="14"/>
      <c r="NEU212" s="14"/>
      <c r="NEV212" s="15"/>
      <c r="NEW212" s="15"/>
      <c r="NEX212" s="16"/>
      <c r="NEY212" s="16"/>
      <c r="NEZ212" s="230"/>
      <c r="NFA212" s="17"/>
      <c r="NFB212" s="42"/>
      <c r="NFC212" s="84"/>
      <c r="NFD212" s="237"/>
      <c r="NFE212" s="8"/>
      <c r="NFF212" s="212"/>
      <c r="NFG212" s="212"/>
      <c r="NFH212" s="215"/>
      <c r="NFI212" s="215"/>
      <c r="NFJ212" s="215"/>
      <c r="NFK212" s="215"/>
      <c r="NFL212" s="221"/>
      <c r="NFM212" s="221"/>
      <c r="NFN212" s="221"/>
      <c r="NFO212" s="221"/>
      <c r="NFP212" s="215"/>
      <c r="NFQ212" s="215"/>
      <c r="NFR212" s="215"/>
      <c r="NFS212" s="215"/>
      <c r="NFT212" s="214"/>
      <c r="NFU212" s="214"/>
      <c r="NFV212" s="214"/>
      <c r="NFW212" s="214"/>
      <c r="NFX212" s="214"/>
      <c r="NFY212" s="214"/>
      <c r="NFZ212" s="215"/>
      <c r="NGA212" s="215"/>
      <c r="NGB212" s="215"/>
      <c r="NGC212" s="215"/>
      <c r="NGD212" s="215"/>
      <c r="NGE212" s="215"/>
      <c r="NGF212" s="215"/>
      <c r="NGG212" s="215"/>
      <c r="NGH212" s="215"/>
      <c r="NGI212" s="215"/>
      <c r="NGJ212" s="214"/>
      <c r="NGK212" s="214"/>
      <c r="NGL212" s="215"/>
      <c r="NGM212" s="215"/>
      <c r="NGN212" s="215"/>
      <c r="NGO212" s="215"/>
      <c r="NGP212" s="215"/>
      <c r="NGQ212" s="215"/>
      <c r="NGR212" s="214"/>
      <c r="NGS212" s="214"/>
      <c r="NGT212" s="215"/>
      <c r="NGU212" s="215"/>
      <c r="NGV212" s="215"/>
      <c r="NGW212" s="215"/>
      <c r="NGX212" s="215"/>
      <c r="NGY212" s="215"/>
      <c r="NGZ212" s="214"/>
      <c r="NHA212" s="214"/>
      <c r="NHB212" s="215"/>
      <c r="NHC212" s="215"/>
      <c r="NHD212" s="215"/>
      <c r="NHE212" s="215"/>
      <c r="NHF212" s="215"/>
      <c r="NHG212" s="215"/>
      <c r="NHH212" s="215"/>
      <c r="NHI212" s="215"/>
      <c r="NHJ212" s="215"/>
      <c r="NHK212" s="215"/>
      <c r="NHL212" s="215"/>
      <c r="NHM212" s="215"/>
      <c r="NHN212" s="215"/>
      <c r="NHO212" s="215"/>
      <c r="NHP212" s="215"/>
      <c r="NHQ212" s="215"/>
      <c r="NHR212" s="179"/>
      <c r="NHS212" s="179"/>
      <c r="NHT212" s="179"/>
      <c r="NHU212" s="179"/>
      <c r="NHV212" s="179"/>
      <c r="NHW212" s="203"/>
      <c r="NHX212" s="203"/>
      <c r="NHY212" s="20"/>
      <c r="NHZ212" s="20"/>
      <c r="NIA212" s="5"/>
      <c r="NIB212" s="6"/>
      <c r="NIC212" s="6"/>
      <c r="NID212" s="6"/>
      <c r="NIE212" s="7"/>
      <c r="NIF212" s="8"/>
      <c r="NIG212" s="9"/>
      <c r="NIH212" s="9"/>
      <c r="NII212" s="9"/>
      <c r="NIJ212" s="10"/>
      <c r="NIK212" s="7"/>
      <c r="NIL212" s="7"/>
      <c r="NIM212" s="7"/>
      <c r="NIN212" s="10"/>
      <c r="NIO212" s="11"/>
      <c r="NIP212" s="11"/>
      <c r="NIQ212" s="11"/>
      <c r="NIR212" s="11"/>
      <c r="NIS212" s="10"/>
      <c r="NIT212" s="10"/>
      <c r="NIU212" s="10"/>
      <c r="NIV212" s="12"/>
      <c r="NIW212" s="13"/>
      <c r="NIX212" s="14"/>
      <c r="NIY212" s="14"/>
      <c r="NIZ212" s="15"/>
      <c r="NJA212" s="15"/>
      <c r="NJB212" s="16"/>
      <c r="NJC212" s="16"/>
      <c r="NJD212" s="230"/>
      <c r="NJE212" s="17"/>
      <c r="NJF212" s="42"/>
      <c r="NJG212" s="84"/>
      <c r="NJH212" s="237"/>
      <c r="NJI212" s="8"/>
      <c r="NJJ212" s="212"/>
      <c r="NJK212" s="212"/>
      <c r="NJL212" s="215"/>
      <c r="NJM212" s="215"/>
      <c r="NJN212" s="215"/>
      <c r="NJO212" s="215"/>
      <c r="NJP212" s="221"/>
      <c r="NJQ212" s="221"/>
      <c r="NJR212" s="221"/>
      <c r="NJS212" s="221"/>
      <c r="NJT212" s="215"/>
      <c r="NJU212" s="215"/>
      <c r="NJV212" s="215"/>
      <c r="NJW212" s="215"/>
      <c r="NJX212" s="214"/>
      <c r="NJY212" s="214"/>
      <c r="NJZ212" s="214"/>
      <c r="NKA212" s="214"/>
      <c r="NKB212" s="214"/>
      <c r="NKC212" s="214"/>
      <c r="NKD212" s="215"/>
      <c r="NKE212" s="215"/>
      <c r="NKF212" s="215"/>
      <c r="NKG212" s="215"/>
      <c r="NKH212" s="215"/>
      <c r="NKI212" s="215"/>
      <c r="NKJ212" s="215"/>
      <c r="NKK212" s="215"/>
      <c r="NKL212" s="215"/>
      <c r="NKM212" s="215"/>
      <c r="NKN212" s="214"/>
      <c r="NKO212" s="214"/>
      <c r="NKP212" s="215"/>
      <c r="NKQ212" s="215"/>
      <c r="NKR212" s="215"/>
      <c r="NKS212" s="215"/>
      <c r="NKT212" s="215"/>
      <c r="NKU212" s="215"/>
      <c r="NKV212" s="214"/>
      <c r="NKW212" s="214"/>
      <c r="NKX212" s="215"/>
      <c r="NKY212" s="215"/>
      <c r="NKZ212" s="215"/>
      <c r="NLA212" s="215"/>
      <c r="NLB212" s="215"/>
      <c r="NLC212" s="215"/>
      <c r="NLD212" s="214"/>
      <c r="NLE212" s="214"/>
      <c r="NLF212" s="215"/>
      <c r="NLG212" s="215"/>
      <c r="NLH212" s="215"/>
      <c r="NLI212" s="215"/>
      <c r="NLJ212" s="215"/>
      <c r="NLK212" s="215"/>
      <c r="NLL212" s="215"/>
      <c r="NLM212" s="215"/>
      <c r="NLN212" s="215"/>
      <c r="NLO212" s="215"/>
      <c r="NLP212" s="215"/>
      <c r="NLQ212" s="215"/>
      <c r="NLR212" s="215"/>
      <c r="NLS212" s="215"/>
      <c r="NLT212" s="215"/>
      <c r="NLU212" s="215"/>
      <c r="NLV212" s="179"/>
      <c r="NLW212" s="179"/>
      <c r="NLX212" s="179"/>
      <c r="NLY212" s="179"/>
      <c r="NLZ212" s="179"/>
      <c r="NMA212" s="203"/>
      <c r="NMB212" s="203"/>
      <c r="NMC212" s="20"/>
      <c r="NMD212" s="20"/>
      <c r="NME212" s="5"/>
      <c r="NMF212" s="6"/>
      <c r="NMG212" s="6"/>
      <c r="NMH212" s="6"/>
      <c r="NMI212" s="7"/>
      <c r="NMJ212" s="8"/>
      <c r="NMK212" s="9"/>
      <c r="NML212" s="9"/>
      <c r="NMM212" s="9"/>
      <c r="NMN212" s="10"/>
      <c r="NMO212" s="7"/>
      <c r="NMP212" s="7"/>
      <c r="NMQ212" s="7"/>
      <c r="NMR212" s="10"/>
      <c r="NMS212" s="11"/>
      <c r="NMT212" s="11"/>
      <c r="NMU212" s="11"/>
      <c r="NMV212" s="11"/>
      <c r="NMW212" s="10"/>
      <c r="NMX212" s="10"/>
      <c r="NMY212" s="10"/>
      <c r="NMZ212" s="12"/>
      <c r="NNA212" s="13"/>
      <c r="NNB212" s="14"/>
      <c r="NNC212" s="14"/>
      <c r="NND212" s="15"/>
      <c r="NNE212" s="15"/>
      <c r="NNF212" s="16"/>
      <c r="NNG212" s="16"/>
      <c r="NNH212" s="230"/>
      <c r="NNI212" s="17"/>
      <c r="NNJ212" s="42"/>
      <c r="NNK212" s="84"/>
      <c r="NNL212" s="237"/>
      <c r="NNM212" s="8"/>
      <c r="NNN212" s="212"/>
      <c r="NNO212" s="212"/>
      <c r="NNP212" s="215"/>
      <c r="NNQ212" s="215"/>
      <c r="NNR212" s="215"/>
      <c r="NNS212" s="215"/>
      <c r="NNT212" s="221"/>
      <c r="NNU212" s="221"/>
      <c r="NNV212" s="221"/>
      <c r="NNW212" s="221"/>
      <c r="NNX212" s="215"/>
      <c r="NNY212" s="215"/>
      <c r="NNZ212" s="215"/>
      <c r="NOA212" s="215"/>
      <c r="NOB212" s="214"/>
      <c r="NOC212" s="214"/>
      <c r="NOD212" s="214"/>
      <c r="NOE212" s="214"/>
      <c r="NOF212" s="214"/>
      <c r="NOG212" s="214"/>
      <c r="NOH212" s="215"/>
      <c r="NOI212" s="215"/>
      <c r="NOJ212" s="215"/>
      <c r="NOK212" s="215"/>
      <c r="NOL212" s="215"/>
      <c r="NOM212" s="215"/>
      <c r="NON212" s="215"/>
      <c r="NOO212" s="215"/>
      <c r="NOP212" s="215"/>
      <c r="NOQ212" s="215"/>
      <c r="NOR212" s="214"/>
      <c r="NOS212" s="214"/>
      <c r="NOT212" s="215"/>
      <c r="NOU212" s="215"/>
      <c r="NOV212" s="215"/>
      <c r="NOW212" s="215"/>
      <c r="NOX212" s="215"/>
      <c r="NOY212" s="215"/>
      <c r="NOZ212" s="214"/>
      <c r="NPA212" s="214"/>
      <c r="NPB212" s="215"/>
      <c r="NPC212" s="215"/>
      <c r="NPD212" s="215"/>
      <c r="NPE212" s="215"/>
      <c r="NPF212" s="215"/>
      <c r="NPG212" s="215"/>
      <c r="NPH212" s="214"/>
      <c r="NPI212" s="214"/>
      <c r="NPJ212" s="215"/>
      <c r="NPK212" s="215"/>
      <c r="NPL212" s="215"/>
      <c r="NPM212" s="215"/>
      <c r="NPN212" s="215"/>
      <c r="NPO212" s="215"/>
      <c r="NPP212" s="215"/>
      <c r="NPQ212" s="215"/>
      <c r="NPR212" s="215"/>
      <c r="NPS212" s="215"/>
      <c r="NPT212" s="215"/>
      <c r="NPU212" s="215"/>
      <c r="NPV212" s="215"/>
      <c r="NPW212" s="215"/>
      <c r="NPX212" s="215"/>
      <c r="NPY212" s="215"/>
      <c r="NPZ212" s="179"/>
      <c r="NQA212" s="179"/>
      <c r="NQB212" s="179"/>
      <c r="NQC212" s="179"/>
      <c r="NQD212" s="179"/>
      <c r="NQE212" s="203"/>
      <c r="NQF212" s="203"/>
      <c r="NQG212" s="20"/>
      <c r="NQH212" s="20"/>
      <c r="NQI212" s="5"/>
      <c r="NQJ212" s="6"/>
      <c r="NQK212" s="6"/>
      <c r="NQL212" s="6"/>
      <c r="NQM212" s="7"/>
      <c r="NQN212" s="8"/>
      <c r="NQO212" s="9"/>
      <c r="NQP212" s="9"/>
      <c r="NQQ212" s="9"/>
      <c r="NQR212" s="10"/>
      <c r="NQS212" s="7"/>
      <c r="NQT212" s="7"/>
      <c r="NQU212" s="7"/>
      <c r="NQV212" s="10"/>
      <c r="NQW212" s="11"/>
      <c r="NQX212" s="11"/>
      <c r="NQY212" s="11"/>
      <c r="NQZ212" s="11"/>
      <c r="NRA212" s="10"/>
      <c r="NRB212" s="10"/>
      <c r="NRC212" s="10"/>
      <c r="NRD212" s="12"/>
      <c r="NRE212" s="13"/>
      <c r="NRF212" s="14"/>
      <c r="NRG212" s="14"/>
      <c r="NRH212" s="15"/>
      <c r="NRI212" s="15"/>
      <c r="NRJ212" s="16"/>
      <c r="NRK212" s="16"/>
      <c r="NRL212" s="230"/>
      <c r="NRM212" s="17"/>
      <c r="NRN212" s="42"/>
      <c r="NRO212" s="84"/>
      <c r="NRP212" s="237"/>
      <c r="NRQ212" s="8"/>
      <c r="NRR212" s="212"/>
      <c r="NRS212" s="212"/>
      <c r="NRT212" s="215"/>
      <c r="NRU212" s="215"/>
      <c r="NRV212" s="215"/>
      <c r="NRW212" s="215"/>
      <c r="NRX212" s="221"/>
      <c r="NRY212" s="221"/>
      <c r="NRZ212" s="221"/>
      <c r="NSA212" s="221"/>
      <c r="NSB212" s="215"/>
      <c r="NSC212" s="215"/>
      <c r="NSD212" s="215"/>
      <c r="NSE212" s="215"/>
      <c r="NSF212" s="214"/>
      <c r="NSG212" s="214"/>
      <c r="NSH212" s="214"/>
      <c r="NSI212" s="214"/>
      <c r="NSJ212" s="214"/>
      <c r="NSK212" s="214"/>
      <c r="NSL212" s="215"/>
      <c r="NSM212" s="215"/>
      <c r="NSN212" s="215"/>
      <c r="NSO212" s="215"/>
      <c r="NSP212" s="215"/>
      <c r="NSQ212" s="215"/>
      <c r="NSR212" s="215"/>
      <c r="NSS212" s="215"/>
      <c r="NST212" s="215"/>
      <c r="NSU212" s="215"/>
      <c r="NSV212" s="214"/>
      <c r="NSW212" s="214"/>
      <c r="NSX212" s="215"/>
      <c r="NSY212" s="215"/>
      <c r="NSZ212" s="215"/>
      <c r="NTA212" s="215"/>
      <c r="NTB212" s="215"/>
      <c r="NTC212" s="215"/>
      <c r="NTD212" s="214"/>
      <c r="NTE212" s="214"/>
      <c r="NTF212" s="215"/>
      <c r="NTG212" s="215"/>
      <c r="NTH212" s="215"/>
      <c r="NTI212" s="215"/>
      <c r="NTJ212" s="215"/>
      <c r="NTK212" s="215"/>
      <c r="NTL212" s="214"/>
      <c r="NTM212" s="214"/>
      <c r="NTN212" s="215"/>
      <c r="NTO212" s="215"/>
      <c r="NTP212" s="215"/>
      <c r="NTQ212" s="215"/>
      <c r="NTR212" s="215"/>
      <c r="NTS212" s="215"/>
      <c r="NTT212" s="215"/>
      <c r="NTU212" s="215"/>
      <c r="NTV212" s="215"/>
      <c r="NTW212" s="215"/>
      <c r="NTX212" s="215"/>
      <c r="NTY212" s="215"/>
      <c r="NTZ212" s="215"/>
      <c r="NUA212" s="215"/>
      <c r="NUB212" s="215"/>
      <c r="NUC212" s="215"/>
      <c r="NUD212" s="179"/>
      <c r="NUE212" s="179"/>
      <c r="NUF212" s="179"/>
      <c r="NUG212" s="179"/>
      <c r="NUH212" s="179"/>
      <c r="NUI212" s="203"/>
      <c r="NUJ212" s="203"/>
      <c r="NUK212" s="20"/>
      <c r="NUL212" s="20"/>
      <c r="NUM212" s="5"/>
      <c r="NUN212" s="6"/>
      <c r="NUO212" s="6"/>
      <c r="NUP212" s="6"/>
      <c r="NUQ212" s="7"/>
      <c r="NUR212" s="8"/>
      <c r="NUS212" s="9"/>
      <c r="NUT212" s="9"/>
      <c r="NUU212" s="9"/>
      <c r="NUV212" s="10"/>
      <c r="NUW212" s="7"/>
      <c r="NUX212" s="7"/>
      <c r="NUY212" s="7"/>
      <c r="NUZ212" s="10"/>
      <c r="NVA212" s="11"/>
      <c r="NVB212" s="11"/>
      <c r="NVC212" s="11"/>
      <c r="NVD212" s="11"/>
      <c r="NVE212" s="10"/>
      <c r="NVF212" s="10"/>
      <c r="NVG212" s="10"/>
      <c r="NVH212" s="12"/>
      <c r="NVI212" s="13"/>
      <c r="NVJ212" s="14"/>
      <c r="NVK212" s="14"/>
      <c r="NVL212" s="15"/>
      <c r="NVM212" s="15"/>
      <c r="NVN212" s="16"/>
      <c r="NVO212" s="16"/>
      <c r="NVP212" s="230"/>
      <c r="NVQ212" s="17"/>
      <c r="NVR212" s="42"/>
      <c r="NVS212" s="84"/>
      <c r="NVT212" s="237"/>
      <c r="NVU212" s="8"/>
      <c r="NVV212" s="212"/>
      <c r="NVW212" s="212"/>
      <c r="NVX212" s="215"/>
      <c r="NVY212" s="215"/>
      <c r="NVZ212" s="215"/>
      <c r="NWA212" s="215"/>
      <c r="NWB212" s="221"/>
      <c r="NWC212" s="221"/>
      <c r="NWD212" s="221"/>
      <c r="NWE212" s="221"/>
      <c r="NWF212" s="215"/>
      <c r="NWG212" s="215"/>
      <c r="NWH212" s="215"/>
      <c r="NWI212" s="215"/>
      <c r="NWJ212" s="214"/>
      <c r="NWK212" s="214"/>
      <c r="NWL212" s="214"/>
      <c r="NWM212" s="214"/>
      <c r="NWN212" s="214"/>
      <c r="NWO212" s="214"/>
      <c r="NWP212" s="215"/>
      <c r="NWQ212" s="215"/>
      <c r="NWR212" s="215"/>
      <c r="NWS212" s="215"/>
      <c r="NWT212" s="215"/>
      <c r="NWU212" s="215"/>
      <c r="NWV212" s="215"/>
      <c r="NWW212" s="215"/>
      <c r="NWX212" s="215"/>
      <c r="NWY212" s="215"/>
      <c r="NWZ212" s="214"/>
      <c r="NXA212" s="214"/>
      <c r="NXB212" s="215"/>
      <c r="NXC212" s="215"/>
      <c r="NXD212" s="215"/>
      <c r="NXE212" s="215"/>
      <c r="NXF212" s="215"/>
      <c r="NXG212" s="215"/>
      <c r="NXH212" s="214"/>
      <c r="NXI212" s="214"/>
      <c r="NXJ212" s="215"/>
      <c r="NXK212" s="215"/>
      <c r="NXL212" s="215"/>
      <c r="NXM212" s="215"/>
      <c r="NXN212" s="215"/>
      <c r="NXO212" s="215"/>
      <c r="NXP212" s="214"/>
      <c r="NXQ212" s="214"/>
      <c r="NXR212" s="215"/>
      <c r="NXS212" s="215"/>
      <c r="NXT212" s="215"/>
      <c r="NXU212" s="215"/>
      <c r="NXV212" s="215"/>
      <c r="NXW212" s="215"/>
      <c r="NXX212" s="215"/>
      <c r="NXY212" s="215"/>
      <c r="NXZ212" s="215"/>
      <c r="NYA212" s="215"/>
      <c r="NYB212" s="215"/>
      <c r="NYC212" s="215"/>
      <c r="NYD212" s="215"/>
      <c r="NYE212" s="215"/>
      <c r="NYF212" s="215"/>
      <c r="NYG212" s="215"/>
      <c r="NYH212" s="179"/>
      <c r="NYI212" s="179"/>
      <c r="NYJ212" s="179"/>
      <c r="NYK212" s="179"/>
      <c r="NYL212" s="179"/>
      <c r="NYM212" s="203"/>
      <c r="NYN212" s="203"/>
      <c r="NYO212" s="20"/>
      <c r="NYP212" s="20"/>
      <c r="NYQ212" s="5"/>
      <c r="NYR212" s="6"/>
      <c r="NYS212" s="6"/>
      <c r="NYT212" s="6"/>
      <c r="NYU212" s="7"/>
      <c r="NYV212" s="8"/>
      <c r="NYW212" s="9"/>
      <c r="NYX212" s="9"/>
      <c r="NYY212" s="9"/>
      <c r="NYZ212" s="10"/>
      <c r="NZA212" s="7"/>
      <c r="NZB212" s="7"/>
      <c r="NZC212" s="7"/>
      <c r="NZD212" s="10"/>
      <c r="NZE212" s="11"/>
      <c r="NZF212" s="11"/>
      <c r="NZG212" s="11"/>
      <c r="NZH212" s="11"/>
      <c r="NZI212" s="10"/>
      <c r="NZJ212" s="10"/>
      <c r="NZK212" s="10"/>
      <c r="NZL212" s="12"/>
      <c r="NZM212" s="13"/>
      <c r="NZN212" s="14"/>
      <c r="NZO212" s="14"/>
      <c r="NZP212" s="15"/>
      <c r="NZQ212" s="15"/>
      <c r="NZR212" s="16"/>
      <c r="NZS212" s="16"/>
      <c r="NZT212" s="230"/>
      <c r="NZU212" s="17"/>
      <c r="NZV212" s="42"/>
      <c r="NZW212" s="84"/>
      <c r="NZX212" s="237"/>
      <c r="NZY212" s="8"/>
      <c r="NZZ212" s="212"/>
      <c r="OAA212" s="212"/>
      <c r="OAB212" s="215"/>
      <c r="OAC212" s="215"/>
      <c r="OAD212" s="215"/>
      <c r="OAE212" s="215"/>
      <c r="OAF212" s="221"/>
      <c r="OAG212" s="221"/>
      <c r="OAH212" s="221"/>
      <c r="OAI212" s="221"/>
      <c r="OAJ212" s="215"/>
      <c r="OAK212" s="215"/>
      <c r="OAL212" s="215"/>
      <c r="OAM212" s="215"/>
      <c r="OAN212" s="214"/>
      <c r="OAO212" s="214"/>
      <c r="OAP212" s="214"/>
      <c r="OAQ212" s="214"/>
      <c r="OAR212" s="214"/>
      <c r="OAS212" s="214"/>
      <c r="OAT212" s="215"/>
      <c r="OAU212" s="215"/>
      <c r="OAV212" s="215"/>
      <c r="OAW212" s="215"/>
      <c r="OAX212" s="215"/>
      <c r="OAY212" s="215"/>
      <c r="OAZ212" s="215"/>
      <c r="OBA212" s="215"/>
      <c r="OBB212" s="215"/>
      <c r="OBC212" s="215"/>
      <c r="OBD212" s="214"/>
      <c r="OBE212" s="214"/>
      <c r="OBF212" s="215"/>
      <c r="OBG212" s="215"/>
      <c r="OBH212" s="215"/>
      <c r="OBI212" s="215"/>
      <c r="OBJ212" s="215"/>
      <c r="OBK212" s="215"/>
      <c r="OBL212" s="214"/>
      <c r="OBM212" s="214"/>
      <c r="OBN212" s="215"/>
      <c r="OBO212" s="215"/>
      <c r="OBP212" s="215"/>
      <c r="OBQ212" s="215"/>
      <c r="OBR212" s="215"/>
      <c r="OBS212" s="215"/>
      <c r="OBT212" s="214"/>
      <c r="OBU212" s="214"/>
      <c r="OBV212" s="215"/>
      <c r="OBW212" s="215"/>
      <c r="OBX212" s="215"/>
      <c r="OBY212" s="215"/>
      <c r="OBZ212" s="215"/>
      <c r="OCA212" s="215"/>
      <c r="OCB212" s="215"/>
      <c r="OCC212" s="215"/>
      <c r="OCD212" s="215"/>
      <c r="OCE212" s="215"/>
      <c r="OCF212" s="215"/>
      <c r="OCG212" s="215"/>
      <c r="OCH212" s="215"/>
      <c r="OCI212" s="215"/>
      <c r="OCJ212" s="215"/>
      <c r="OCK212" s="215"/>
      <c r="OCL212" s="179"/>
      <c r="OCM212" s="179"/>
      <c r="OCN212" s="179"/>
      <c r="OCO212" s="179"/>
      <c r="OCP212" s="179"/>
      <c r="OCQ212" s="203"/>
      <c r="OCR212" s="203"/>
      <c r="OCS212" s="20"/>
      <c r="OCT212" s="20"/>
      <c r="OCU212" s="5"/>
      <c r="OCV212" s="6"/>
      <c r="OCW212" s="6"/>
      <c r="OCX212" s="6"/>
      <c r="OCY212" s="7"/>
      <c r="OCZ212" s="8"/>
      <c r="ODA212" s="9"/>
      <c r="ODB212" s="9"/>
      <c r="ODC212" s="9"/>
      <c r="ODD212" s="10"/>
      <c r="ODE212" s="7"/>
      <c r="ODF212" s="7"/>
      <c r="ODG212" s="7"/>
      <c r="ODH212" s="10"/>
      <c r="ODI212" s="11"/>
      <c r="ODJ212" s="11"/>
      <c r="ODK212" s="11"/>
      <c r="ODL212" s="11"/>
      <c r="ODM212" s="10"/>
      <c r="ODN212" s="10"/>
      <c r="ODO212" s="10"/>
      <c r="ODP212" s="12"/>
      <c r="ODQ212" s="13"/>
      <c r="ODR212" s="14"/>
      <c r="ODS212" s="14"/>
      <c r="ODT212" s="15"/>
      <c r="ODU212" s="15"/>
      <c r="ODV212" s="16"/>
      <c r="ODW212" s="16"/>
      <c r="ODX212" s="230"/>
      <c r="ODY212" s="17"/>
      <c r="ODZ212" s="42"/>
      <c r="OEA212" s="84"/>
      <c r="OEB212" s="237"/>
      <c r="OEC212" s="8"/>
      <c r="OED212" s="212"/>
      <c r="OEE212" s="212"/>
      <c r="OEF212" s="215"/>
      <c r="OEG212" s="215"/>
      <c r="OEH212" s="215"/>
      <c r="OEI212" s="215"/>
      <c r="OEJ212" s="221"/>
      <c r="OEK212" s="221"/>
      <c r="OEL212" s="221"/>
      <c r="OEM212" s="221"/>
      <c r="OEN212" s="215"/>
      <c r="OEO212" s="215"/>
      <c r="OEP212" s="215"/>
      <c r="OEQ212" s="215"/>
      <c r="OER212" s="214"/>
      <c r="OES212" s="214"/>
      <c r="OET212" s="214"/>
      <c r="OEU212" s="214"/>
      <c r="OEV212" s="214"/>
      <c r="OEW212" s="214"/>
      <c r="OEX212" s="215"/>
      <c r="OEY212" s="215"/>
      <c r="OEZ212" s="215"/>
      <c r="OFA212" s="215"/>
      <c r="OFB212" s="215"/>
      <c r="OFC212" s="215"/>
      <c r="OFD212" s="215"/>
      <c r="OFE212" s="215"/>
      <c r="OFF212" s="215"/>
      <c r="OFG212" s="215"/>
      <c r="OFH212" s="214"/>
      <c r="OFI212" s="214"/>
      <c r="OFJ212" s="215"/>
      <c r="OFK212" s="215"/>
      <c r="OFL212" s="215"/>
      <c r="OFM212" s="215"/>
      <c r="OFN212" s="215"/>
      <c r="OFO212" s="215"/>
      <c r="OFP212" s="214"/>
      <c r="OFQ212" s="214"/>
      <c r="OFR212" s="215"/>
      <c r="OFS212" s="215"/>
      <c r="OFT212" s="215"/>
      <c r="OFU212" s="215"/>
      <c r="OFV212" s="215"/>
      <c r="OFW212" s="215"/>
      <c r="OFX212" s="214"/>
      <c r="OFY212" s="214"/>
      <c r="OFZ212" s="215"/>
      <c r="OGA212" s="215"/>
      <c r="OGB212" s="215"/>
      <c r="OGC212" s="215"/>
      <c r="OGD212" s="215"/>
      <c r="OGE212" s="215"/>
      <c r="OGF212" s="215"/>
      <c r="OGG212" s="215"/>
      <c r="OGH212" s="215"/>
      <c r="OGI212" s="215"/>
      <c r="OGJ212" s="215"/>
      <c r="OGK212" s="215"/>
      <c r="OGL212" s="215"/>
      <c r="OGM212" s="215"/>
      <c r="OGN212" s="215"/>
      <c r="OGO212" s="215"/>
      <c r="OGP212" s="179"/>
      <c r="OGQ212" s="179"/>
      <c r="OGR212" s="179"/>
      <c r="OGS212" s="179"/>
      <c r="OGT212" s="179"/>
      <c r="OGU212" s="203"/>
      <c r="OGV212" s="203"/>
      <c r="OGW212" s="20"/>
      <c r="OGX212" s="20"/>
      <c r="OGY212" s="5"/>
      <c r="OGZ212" s="6"/>
      <c r="OHA212" s="6"/>
      <c r="OHB212" s="6"/>
      <c r="OHC212" s="7"/>
      <c r="OHD212" s="8"/>
      <c r="OHE212" s="9"/>
      <c r="OHF212" s="9"/>
      <c r="OHG212" s="9"/>
      <c r="OHH212" s="10"/>
      <c r="OHI212" s="7"/>
      <c r="OHJ212" s="7"/>
      <c r="OHK212" s="7"/>
      <c r="OHL212" s="10"/>
      <c r="OHM212" s="11"/>
      <c r="OHN212" s="11"/>
      <c r="OHO212" s="11"/>
      <c r="OHP212" s="11"/>
      <c r="OHQ212" s="10"/>
      <c r="OHR212" s="10"/>
      <c r="OHS212" s="10"/>
      <c r="OHT212" s="12"/>
      <c r="OHU212" s="13"/>
      <c r="OHV212" s="14"/>
      <c r="OHW212" s="14"/>
      <c r="OHX212" s="15"/>
      <c r="OHY212" s="15"/>
      <c r="OHZ212" s="16"/>
      <c r="OIA212" s="16"/>
      <c r="OIB212" s="230"/>
      <c r="OIC212" s="17"/>
      <c r="OID212" s="42"/>
      <c r="OIE212" s="84"/>
      <c r="OIF212" s="237"/>
      <c r="OIG212" s="8"/>
      <c r="OIH212" s="212"/>
      <c r="OII212" s="212"/>
      <c r="OIJ212" s="215"/>
      <c r="OIK212" s="215"/>
      <c r="OIL212" s="215"/>
      <c r="OIM212" s="215"/>
      <c r="OIN212" s="221"/>
      <c r="OIO212" s="221"/>
      <c r="OIP212" s="221"/>
      <c r="OIQ212" s="221"/>
      <c r="OIR212" s="215"/>
      <c r="OIS212" s="215"/>
      <c r="OIT212" s="215"/>
      <c r="OIU212" s="215"/>
      <c r="OIV212" s="214"/>
      <c r="OIW212" s="214"/>
      <c r="OIX212" s="214"/>
      <c r="OIY212" s="214"/>
      <c r="OIZ212" s="214"/>
      <c r="OJA212" s="214"/>
      <c r="OJB212" s="215"/>
      <c r="OJC212" s="215"/>
      <c r="OJD212" s="215"/>
      <c r="OJE212" s="215"/>
      <c r="OJF212" s="215"/>
      <c r="OJG212" s="215"/>
      <c r="OJH212" s="215"/>
      <c r="OJI212" s="215"/>
      <c r="OJJ212" s="215"/>
      <c r="OJK212" s="215"/>
      <c r="OJL212" s="214"/>
      <c r="OJM212" s="214"/>
      <c r="OJN212" s="215"/>
      <c r="OJO212" s="215"/>
      <c r="OJP212" s="215"/>
      <c r="OJQ212" s="215"/>
      <c r="OJR212" s="215"/>
      <c r="OJS212" s="215"/>
      <c r="OJT212" s="214"/>
      <c r="OJU212" s="214"/>
      <c r="OJV212" s="215"/>
      <c r="OJW212" s="215"/>
      <c r="OJX212" s="215"/>
      <c r="OJY212" s="215"/>
      <c r="OJZ212" s="215"/>
      <c r="OKA212" s="215"/>
      <c r="OKB212" s="214"/>
      <c r="OKC212" s="214"/>
      <c r="OKD212" s="215"/>
      <c r="OKE212" s="215"/>
      <c r="OKF212" s="215"/>
      <c r="OKG212" s="215"/>
      <c r="OKH212" s="215"/>
      <c r="OKI212" s="215"/>
      <c r="OKJ212" s="215"/>
      <c r="OKK212" s="215"/>
      <c r="OKL212" s="215"/>
      <c r="OKM212" s="215"/>
      <c r="OKN212" s="215"/>
      <c r="OKO212" s="215"/>
      <c r="OKP212" s="215"/>
      <c r="OKQ212" s="215"/>
      <c r="OKR212" s="215"/>
      <c r="OKS212" s="215"/>
      <c r="OKT212" s="179"/>
      <c r="OKU212" s="179"/>
      <c r="OKV212" s="179"/>
      <c r="OKW212" s="179"/>
      <c r="OKX212" s="179"/>
      <c r="OKY212" s="203"/>
      <c r="OKZ212" s="203"/>
      <c r="OLA212" s="20"/>
      <c r="OLB212" s="20"/>
      <c r="OLC212" s="5"/>
      <c r="OLD212" s="6"/>
      <c r="OLE212" s="6"/>
      <c r="OLF212" s="6"/>
      <c r="OLG212" s="7"/>
      <c r="OLH212" s="8"/>
      <c r="OLI212" s="9"/>
      <c r="OLJ212" s="9"/>
      <c r="OLK212" s="9"/>
      <c r="OLL212" s="10"/>
      <c r="OLM212" s="7"/>
      <c r="OLN212" s="7"/>
      <c r="OLO212" s="7"/>
      <c r="OLP212" s="10"/>
      <c r="OLQ212" s="11"/>
      <c r="OLR212" s="11"/>
      <c r="OLS212" s="11"/>
      <c r="OLT212" s="11"/>
      <c r="OLU212" s="10"/>
      <c r="OLV212" s="10"/>
      <c r="OLW212" s="10"/>
      <c r="OLX212" s="12"/>
      <c r="OLY212" s="13"/>
      <c r="OLZ212" s="14"/>
      <c r="OMA212" s="14"/>
      <c r="OMB212" s="15"/>
      <c r="OMC212" s="15"/>
      <c r="OMD212" s="16"/>
      <c r="OME212" s="16"/>
      <c r="OMF212" s="230"/>
      <c r="OMG212" s="17"/>
      <c r="OMH212" s="42"/>
      <c r="OMI212" s="84"/>
      <c r="OMJ212" s="237"/>
      <c r="OMK212" s="8"/>
      <c r="OML212" s="212"/>
      <c r="OMM212" s="212"/>
      <c r="OMN212" s="215"/>
      <c r="OMO212" s="215"/>
      <c r="OMP212" s="215"/>
      <c r="OMQ212" s="215"/>
      <c r="OMR212" s="221"/>
      <c r="OMS212" s="221"/>
      <c r="OMT212" s="221"/>
      <c r="OMU212" s="221"/>
      <c r="OMV212" s="215"/>
      <c r="OMW212" s="215"/>
      <c r="OMX212" s="215"/>
      <c r="OMY212" s="215"/>
      <c r="OMZ212" s="214"/>
      <c r="ONA212" s="214"/>
      <c r="ONB212" s="214"/>
      <c r="ONC212" s="214"/>
      <c r="OND212" s="214"/>
      <c r="ONE212" s="214"/>
      <c r="ONF212" s="215"/>
      <c r="ONG212" s="215"/>
      <c r="ONH212" s="215"/>
      <c r="ONI212" s="215"/>
      <c r="ONJ212" s="215"/>
      <c r="ONK212" s="215"/>
      <c r="ONL212" s="215"/>
      <c r="ONM212" s="215"/>
      <c r="ONN212" s="215"/>
      <c r="ONO212" s="215"/>
      <c r="ONP212" s="214"/>
      <c r="ONQ212" s="214"/>
      <c r="ONR212" s="215"/>
      <c r="ONS212" s="215"/>
      <c r="ONT212" s="215"/>
      <c r="ONU212" s="215"/>
      <c r="ONV212" s="215"/>
      <c r="ONW212" s="215"/>
      <c r="ONX212" s="214"/>
      <c r="ONY212" s="214"/>
      <c r="ONZ212" s="215"/>
      <c r="OOA212" s="215"/>
      <c r="OOB212" s="215"/>
      <c r="OOC212" s="215"/>
      <c r="OOD212" s="215"/>
      <c r="OOE212" s="215"/>
      <c r="OOF212" s="214"/>
      <c r="OOG212" s="214"/>
      <c r="OOH212" s="215"/>
      <c r="OOI212" s="215"/>
      <c r="OOJ212" s="215"/>
      <c r="OOK212" s="215"/>
      <c r="OOL212" s="215"/>
      <c r="OOM212" s="215"/>
      <c r="OON212" s="215"/>
      <c r="OOO212" s="215"/>
      <c r="OOP212" s="215"/>
      <c r="OOQ212" s="215"/>
      <c r="OOR212" s="215"/>
      <c r="OOS212" s="215"/>
      <c r="OOT212" s="215"/>
      <c r="OOU212" s="215"/>
      <c r="OOV212" s="215"/>
      <c r="OOW212" s="215"/>
      <c r="OOX212" s="179"/>
      <c r="OOY212" s="179"/>
      <c r="OOZ212" s="179"/>
      <c r="OPA212" s="179"/>
      <c r="OPB212" s="179"/>
      <c r="OPC212" s="203"/>
      <c r="OPD212" s="203"/>
      <c r="OPE212" s="20"/>
      <c r="OPF212" s="20"/>
      <c r="OPG212" s="5"/>
      <c r="OPH212" s="6"/>
      <c r="OPI212" s="6"/>
      <c r="OPJ212" s="6"/>
      <c r="OPK212" s="7"/>
      <c r="OPL212" s="8"/>
      <c r="OPM212" s="9"/>
      <c r="OPN212" s="9"/>
      <c r="OPO212" s="9"/>
      <c r="OPP212" s="10"/>
      <c r="OPQ212" s="7"/>
      <c r="OPR212" s="7"/>
      <c r="OPS212" s="7"/>
      <c r="OPT212" s="10"/>
      <c r="OPU212" s="11"/>
      <c r="OPV212" s="11"/>
      <c r="OPW212" s="11"/>
      <c r="OPX212" s="11"/>
      <c r="OPY212" s="10"/>
      <c r="OPZ212" s="10"/>
      <c r="OQA212" s="10"/>
      <c r="OQB212" s="12"/>
      <c r="OQC212" s="13"/>
      <c r="OQD212" s="14"/>
      <c r="OQE212" s="14"/>
      <c r="OQF212" s="15"/>
      <c r="OQG212" s="15"/>
      <c r="OQH212" s="16"/>
      <c r="OQI212" s="16"/>
      <c r="OQJ212" s="230"/>
      <c r="OQK212" s="17"/>
      <c r="OQL212" s="42"/>
      <c r="OQM212" s="84"/>
      <c r="OQN212" s="237"/>
      <c r="OQO212" s="8"/>
      <c r="OQP212" s="212"/>
      <c r="OQQ212" s="212"/>
      <c r="OQR212" s="215"/>
      <c r="OQS212" s="215"/>
      <c r="OQT212" s="215"/>
      <c r="OQU212" s="215"/>
      <c r="OQV212" s="221"/>
      <c r="OQW212" s="221"/>
      <c r="OQX212" s="221"/>
      <c r="OQY212" s="221"/>
      <c r="OQZ212" s="215"/>
      <c r="ORA212" s="215"/>
      <c r="ORB212" s="215"/>
      <c r="ORC212" s="215"/>
      <c r="ORD212" s="214"/>
      <c r="ORE212" s="214"/>
      <c r="ORF212" s="214"/>
      <c r="ORG212" s="214"/>
      <c r="ORH212" s="214"/>
      <c r="ORI212" s="214"/>
      <c r="ORJ212" s="215"/>
      <c r="ORK212" s="215"/>
      <c r="ORL212" s="215"/>
      <c r="ORM212" s="215"/>
      <c r="ORN212" s="215"/>
      <c r="ORO212" s="215"/>
      <c r="ORP212" s="215"/>
      <c r="ORQ212" s="215"/>
      <c r="ORR212" s="215"/>
      <c r="ORS212" s="215"/>
      <c r="ORT212" s="214"/>
      <c r="ORU212" s="214"/>
      <c r="ORV212" s="215"/>
      <c r="ORW212" s="215"/>
      <c r="ORX212" s="215"/>
      <c r="ORY212" s="215"/>
      <c r="ORZ212" s="215"/>
      <c r="OSA212" s="215"/>
      <c r="OSB212" s="214"/>
      <c r="OSC212" s="214"/>
      <c r="OSD212" s="215"/>
      <c r="OSE212" s="215"/>
      <c r="OSF212" s="215"/>
      <c r="OSG212" s="215"/>
      <c r="OSH212" s="215"/>
      <c r="OSI212" s="215"/>
      <c r="OSJ212" s="214"/>
      <c r="OSK212" s="214"/>
      <c r="OSL212" s="215"/>
      <c r="OSM212" s="215"/>
      <c r="OSN212" s="215"/>
      <c r="OSO212" s="215"/>
      <c r="OSP212" s="215"/>
      <c r="OSQ212" s="215"/>
      <c r="OSR212" s="215"/>
      <c r="OSS212" s="215"/>
      <c r="OST212" s="215"/>
      <c r="OSU212" s="215"/>
      <c r="OSV212" s="215"/>
      <c r="OSW212" s="215"/>
      <c r="OSX212" s="215"/>
      <c r="OSY212" s="215"/>
      <c r="OSZ212" s="215"/>
      <c r="OTA212" s="215"/>
      <c r="OTB212" s="179"/>
      <c r="OTC212" s="179"/>
      <c r="OTD212" s="179"/>
      <c r="OTE212" s="179"/>
      <c r="OTF212" s="179"/>
      <c r="OTG212" s="203"/>
      <c r="OTH212" s="203"/>
      <c r="OTI212" s="20"/>
      <c r="OTJ212" s="20"/>
      <c r="OTK212" s="5"/>
      <c r="OTL212" s="6"/>
      <c r="OTM212" s="6"/>
      <c r="OTN212" s="6"/>
      <c r="OTO212" s="7"/>
      <c r="OTP212" s="8"/>
      <c r="OTQ212" s="9"/>
      <c r="OTR212" s="9"/>
      <c r="OTS212" s="9"/>
      <c r="OTT212" s="10"/>
      <c r="OTU212" s="7"/>
      <c r="OTV212" s="7"/>
      <c r="OTW212" s="7"/>
      <c r="OTX212" s="10"/>
      <c r="OTY212" s="11"/>
      <c r="OTZ212" s="11"/>
      <c r="OUA212" s="11"/>
      <c r="OUB212" s="11"/>
      <c r="OUC212" s="10"/>
      <c r="OUD212" s="10"/>
      <c r="OUE212" s="10"/>
      <c r="OUF212" s="12"/>
      <c r="OUG212" s="13"/>
      <c r="OUH212" s="14"/>
      <c r="OUI212" s="14"/>
      <c r="OUJ212" s="15"/>
      <c r="OUK212" s="15"/>
      <c r="OUL212" s="16"/>
      <c r="OUM212" s="16"/>
      <c r="OUN212" s="230"/>
      <c r="OUO212" s="17"/>
      <c r="OUP212" s="42"/>
      <c r="OUQ212" s="84"/>
      <c r="OUR212" s="237"/>
      <c r="OUS212" s="8"/>
      <c r="OUT212" s="212"/>
      <c r="OUU212" s="212"/>
      <c r="OUV212" s="215"/>
      <c r="OUW212" s="215"/>
      <c r="OUX212" s="215"/>
      <c r="OUY212" s="215"/>
      <c r="OUZ212" s="221"/>
      <c r="OVA212" s="221"/>
      <c r="OVB212" s="221"/>
      <c r="OVC212" s="221"/>
      <c r="OVD212" s="215"/>
      <c r="OVE212" s="215"/>
      <c r="OVF212" s="215"/>
      <c r="OVG212" s="215"/>
      <c r="OVH212" s="214"/>
      <c r="OVI212" s="214"/>
      <c r="OVJ212" s="214"/>
      <c r="OVK212" s="214"/>
      <c r="OVL212" s="214"/>
      <c r="OVM212" s="214"/>
      <c r="OVN212" s="215"/>
      <c r="OVO212" s="215"/>
      <c r="OVP212" s="215"/>
      <c r="OVQ212" s="215"/>
      <c r="OVR212" s="215"/>
      <c r="OVS212" s="215"/>
      <c r="OVT212" s="215"/>
      <c r="OVU212" s="215"/>
      <c r="OVV212" s="215"/>
      <c r="OVW212" s="215"/>
      <c r="OVX212" s="214"/>
      <c r="OVY212" s="214"/>
      <c r="OVZ212" s="215"/>
      <c r="OWA212" s="215"/>
      <c r="OWB212" s="215"/>
      <c r="OWC212" s="215"/>
      <c r="OWD212" s="215"/>
      <c r="OWE212" s="215"/>
      <c r="OWF212" s="214"/>
      <c r="OWG212" s="214"/>
      <c r="OWH212" s="215"/>
      <c r="OWI212" s="215"/>
      <c r="OWJ212" s="215"/>
      <c r="OWK212" s="215"/>
      <c r="OWL212" s="215"/>
      <c r="OWM212" s="215"/>
      <c r="OWN212" s="214"/>
      <c r="OWO212" s="214"/>
      <c r="OWP212" s="215"/>
      <c r="OWQ212" s="215"/>
      <c r="OWR212" s="215"/>
      <c r="OWS212" s="215"/>
      <c r="OWT212" s="215"/>
      <c r="OWU212" s="215"/>
      <c r="OWV212" s="215"/>
      <c r="OWW212" s="215"/>
      <c r="OWX212" s="215"/>
      <c r="OWY212" s="215"/>
      <c r="OWZ212" s="215"/>
      <c r="OXA212" s="215"/>
      <c r="OXB212" s="215"/>
      <c r="OXC212" s="215"/>
      <c r="OXD212" s="215"/>
      <c r="OXE212" s="215"/>
      <c r="OXF212" s="179"/>
      <c r="OXG212" s="179"/>
      <c r="OXH212" s="179"/>
      <c r="OXI212" s="179"/>
      <c r="OXJ212" s="179"/>
      <c r="OXK212" s="203"/>
      <c r="OXL212" s="203"/>
      <c r="OXM212" s="20"/>
      <c r="OXN212" s="20"/>
      <c r="OXO212" s="5"/>
      <c r="OXP212" s="6"/>
      <c r="OXQ212" s="6"/>
      <c r="OXR212" s="6"/>
      <c r="OXS212" s="7"/>
      <c r="OXT212" s="8"/>
      <c r="OXU212" s="9"/>
      <c r="OXV212" s="9"/>
      <c r="OXW212" s="9"/>
      <c r="OXX212" s="10"/>
      <c r="OXY212" s="7"/>
      <c r="OXZ212" s="7"/>
      <c r="OYA212" s="7"/>
      <c r="OYB212" s="10"/>
      <c r="OYC212" s="11"/>
      <c r="OYD212" s="11"/>
      <c r="OYE212" s="11"/>
      <c r="OYF212" s="11"/>
      <c r="OYG212" s="10"/>
      <c r="OYH212" s="10"/>
      <c r="OYI212" s="10"/>
      <c r="OYJ212" s="12"/>
      <c r="OYK212" s="13"/>
      <c r="OYL212" s="14"/>
      <c r="OYM212" s="14"/>
      <c r="OYN212" s="15"/>
      <c r="OYO212" s="15"/>
      <c r="OYP212" s="16"/>
      <c r="OYQ212" s="16"/>
      <c r="OYR212" s="230"/>
      <c r="OYS212" s="17"/>
      <c r="OYT212" s="42"/>
      <c r="OYU212" s="84"/>
      <c r="OYV212" s="237"/>
      <c r="OYW212" s="8"/>
      <c r="OYX212" s="212"/>
      <c r="OYY212" s="212"/>
      <c r="OYZ212" s="215"/>
      <c r="OZA212" s="215"/>
      <c r="OZB212" s="215"/>
      <c r="OZC212" s="215"/>
      <c r="OZD212" s="221"/>
      <c r="OZE212" s="221"/>
      <c r="OZF212" s="221"/>
      <c r="OZG212" s="221"/>
      <c r="OZH212" s="215"/>
      <c r="OZI212" s="215"/>
      <c r="OZJ212" s="215"/>
      <c r="OZK212" s="215"/>
      <c r="OZL212" s="214"/>
      <c r="OZM212" s="214"/>
      <c r="OZN212" s="214"/>
      <c r="OZO212" s="214"/>
      <c r="OZP212" s="214"/>
      <c r="OZQ212" s="214"/>
      <c r="OZR212" s="215"/>
      <c r="OZS212" s="215"/>
      <c r="OZT212" s="215"/>
      <c r="OZU212" s="215"/>
      <c r="OZV212" s="215"/>
      <c r="OZW212" s="215"/>
      <c r="OZX212" s="215"/>
      <c r="OZY212" s="215"/>
      <c r="OZZ212" s="215"/>
      <c r="PAA212" s="215"/>
      <c r="PAB212" s="214"/>
      <c r="PAC212" s="214"/>
      <c r="PAD212" s="215"/>
      <c r="PAE212" s="215"/>
      <c r="PAF212" s="215"/>
      <c r="PAG212" s="215"/>
      <c r="PAH212" s="215"/>
      <c r="PAI212" s="215"/>
      <c r="PAJ212" s="214"/>
      <c r="PAK212" s="214"/>
      <c r="PAL212" s="215"/>
      <c r="PAM212" s="215"/>
      <c r="PAN212" s="215"/>
      <c r="PAO212" s="215"/>
      <c r="PAP212" s="215"/>
      <c r="PAQ212" s="215"/>
      <c r="PAR212" s="214"/>
      <c r="PAS212" s="214"/>
      <c r="PAT212" s="215"/>
      <c r="PAU212" s="215"/>
      <c r="PAV212" s="215"/>
      <c r="PAW212" s="215"/>
      <c r="PAX212" s="215"/>
      <c r="PAY212" s="215"/>
      <c r="PAZ212" s="215"/>
      <c r="PBA212" s="215"/>
      <c r="PBB212" s="215"/>
      <c r="PBC212" s="215"/>
      <c r="PBD212" s="215"/>
      <c r="PBE212" s="215"/>
      <c r="PBF212" s="215"/>
      <c r="PBG212" s="215"/>
      <c r="PBH212" s="215"/>
      <c r="PBI212" s="215"/>
      <c r="PBJ212" s="179"/>
      <c r="PBK212" s="179"/>
      <c r="PBL212" s="179"/>
      <c r="PBM212" s="179"/>
      <c r="PBN212" s="179"/>
      <c r="PBO212" s="203"/>
      <c r="PBP212" s="203"/>
      <c r="PBQ212" s="20"/>
      <c r="PBR212" s="20"/>
      <c r="PBS212" s="5"/>
      <c r="PBT212" s="6"/>
      <c r="PBU212" s="6"/>
      <c r="PBV212" s="6"/>
      <c r="PBW212" s="7"/>
      <c r="PBX212" s="8"/>
      <c r="PBY212" s="9"/>
      <c r="PBZ212" s="9"/>
      <c r="PCA212" s="9"/>
      <c r="PCB212" s="10"/>
      <c r="PCC212" s="7"/>
      <c r="PCD212" s="7"/>
      <c r="PCE212" s="7"/>
      <c r="PCF212" s="10"/>
      <c r="PCG212" s="11"/>
      <c r="PCH212" s="11"/>
      <c r="PCI212" s="11"/>
      <c r="PCJ212" s="11"/>
      <c r="PCK212" s="10"/>
      <c r="PCL212" s="10"/>
      <c r="PCM212" s="10"/>
      <c r="PCN212" s="12"/>
      <c r="PCO212" s="13"/>
      <c r="PCP212" s="14"/>
      <c r="PCQ212" s="14"/>
      <c r="PCR212" s="15"/>
      <c r="PCS212" s="15"/>
      <c r="PCT212" s="16"/>
      <c r="PCU212" s="16"/>
      <c r="PCV212" s="230"/>
      <c r="PCW212" s="17"/>
      <c r="PCX212" s="42"/>
      <c r="PCY212" s="84"/>
      <c r="PCZ212" s="237"/>
      <c r="PDA212" s="8"/>
      <c r="PDB212" s="212"/>
      <c r="PDC212" s="212"/>
      <c r="PDD212" s="215"/>
      <c r="PDE212" s="215"/>
      <c r="PDF212" s="215"/>
      <c r="PDG212" s="215"/>
      <c r="PDH212" s="221"/>
      <c r="PDI212" s="221"/>
      <c r="PDJ212" s="221"/>
      <c r="PDK212" s="221"/>
      <c r="PDL212" s="215"/>
      <c r="PDM212" s="215"/>
      <c r="PDN212" s="215"/>
      <c r="PDO212" s="215"/>
      <c r="PDP212" s="214"/>
      <c r="PDQ212" s="214"/>
      <c r="PDR212" s="214"/>
      <c r="PDS212" s="214"/>
      <c r="PDT212" s="214"/>
      <c r="PDU212" s="214"/>
      <c r="PDV212" s="215"/>
      <c r="PDW212" s="215"/>
      <c r="PDX212" s="215"/>
      <c r="PDY212" s="215"/>
      <c r="PDZ212" s="215"/>
      <c r="PEA212" s="215"/>
      <c r="PEB212" s="215"/>
      <c r="PEC212" s="215"/>
      <c r="PED212" s="215"/>
      <c r="PEE212" s="215"/>
      <c r="PEF212" s="214"/>
      <c r="PEG212" s="214"/>
      <c r="PEH212" s="215"/>
      <c r="PEI212" s="215"/>
      <c r="PEJ212" s="215"/>
      <c r="PEK212" s="215"/>
      <c r="PEL212" s="215"/>
      <c r="PEM212" s="215"/>
      <c r="PEN212" s="214"/>
      <c r="PEO212" s="214"/>
      <c r="PEP212" s="215"/>
      <c r="PEQ212" s="215"/>
      <c r="PER212" s="215"/>
      <c r="PES212" s="215"/>
      <c r="PET212" s="215"/>
      <c r="PEU212" s="215"/>
      <c r="PEV212" s="214"/>
      <c r="PEW212" s="214"/>
      <c r="PEX212" s="215"/>
      <c r="PEY212" s="215"/>
      <c r="PEZ212" s="215"/>
      <c r="PFA212" s="215"/>
      <c r="PFB212" s="215"/>
      <c r="PFC212" s="215"/>
      <c r="PFD212" s="215"/>
      <c r="PFE212" s="215"/>
      <c r="PFF212" s="215"/>
      <c r="PFG212" s="215"/>
      <c r="PFH212" s="215"/>
      <c r="PFI212" s="215"/>
      <c r="PFJ212" s="215"/>
      <c r="PFK212" s="215"/>
      <c r="PFL212" s="215"/>
      <c r="PFM212" s="215"/>
      <c r="PFN212" s="179"/>
      <c r="PFO212" s="179"/>
      <c r="PFP212" s="179"/>
      <c r="PFQ212" s="179"/>
      <c r="PFR212" s="179"/>
      <c r="PFS212" s="203"/>
      <c r="PFT212" s="203"/>
      <c r="PFU212" s="20"/>
      <c r="PFV212" s="20"/>
      <c r="PFW212" s="5"/>
      <c r="PFX212" s="6"/>
      <c r="PFY212" s="6"/>
      <c r="PFZ212" s="6"/>
      <c r="PGA212" s="7"/>
      <c r="PGB212" s="8"/>
      <c r="PGC212" s="9"/>
      <c r="PGD212" s="9"/>
      <c r="PGE212" s="9"/>
      <c r="PGF212" s="10"/>
      <c r="PGG212" s="7"/>
      <c r="PGH212" s="7"/>
      <c r="PGI212" s="7"/>
      <c r="PGJ212" s="10"/>
      <c r="PGK212" s="11"/>
      <c r="PGL212" s="11"/>
      <c r="PGM212" s="11"/>
      <c r="PGN212" s="11"/>
      <c r="PGO212" s="10"/>
      <c r="PGP212" s="10"/>
      <c r="PGQ212" s="10"/>
      <c r="PGR212" s="12"/>
      <c r="PGS212" s="13"/>
      <c r="PGT212" s="14"/>
      <c r="PGU212" s="14"/>
      <c r="PGV212" s="15"/>
      <c r="PGW212" s="15"/>
      <c r="PGX212" s="16"/>
      <c r="PGY212" s="16"/>
      <c r="PGZ212" s="230"/>
      <c r="PHA212" s="17"/>
      <c r="PHB212" s="42"/>
      <c r="PHC212" s="84"/>
      <c r="PHD212" s="237"/>
      <c r="PHE212" s="8"/>
      <c r="PHF212" s="212"/>
      <c r="PHG212" s="212"/>
      <c r="PHH212" s="215"/>
      <c r="PHI212" s="215"/>
      <c r="PHJ212" s="215"/>
      <c r="PHK212" s="215"/>
      <c r="PHL212" s="221"/>
      <c r="PHM212" s="221"/>
      <c r="PHN212" s="221"/>
      <c r="PHO212" s="221"/>
      <c r="PHP212" s="215"/>
      <c r="PHQ212" s="215"/>
      <c r="PHR212" s="215"/>
      <c r="PHS212" s="215"/>
      <c r="PHT212" s="214"/>
      <c r="PHU212" s="214"/>
      <c r="PHV212" s="214"/>
      <c r="PHW212" s="214"/>
      <c r="PHX212" s="214"/>
      <c r="PHY212" s="214"/>
      <c r="PHZ212" s="215"/>
      <c r="PIA212" s="215"/>
      <c r="PIB212" s="215"/>
      <c r="PIC212" s="215"/>
      <c r="PID212" s="215"/>
      <c r="PIE212" s="215"/>
      <c r="PIF212" s="215"/>
      <c r="PIG212" s="215"/>
      <c r="PIH212" s="215"/>
      <c r="PII212" s="215"/>
      <c r="PIJ212" s="214"/>
      <c r="PIK212" s="214"/>
      <c r="PIL212" s="215"/>
      <c r="PIM212" s="215"/>
      <c r="PIN212" s="215"/>
      <c r="PIO212" s="215"/>
      <c r="PIP212" s="215"/>
      <c r="PIQ212" s="215"/>
      <c r="PIR212" s="214"/>
      <c r="PIS212" s="214"/>
      <c r="PIT212" s="215"/>
      <c r="PIU212" s="215"/>
      <c r="PIV212" s="215"/>
      <c r="PIW212" s="215"/>
      <c r="PIX212" s="215"/>
      <c r="PIY212" s="215"/>
      <c r="PIZ212" s="214"/>
      <c r="PJA212" s="214"/>
      <c r="PJB212" s="215"/>
      <c r="PJC212" s="215"/>
      <c r="PJD212" s="215"/>
      <c r="PJE212" s="215"/>
      <c r="PJF212" s="215"/>
      <c r="PJG212" s="215"/>
      <c r="PJH212" s="215"/>
      <c r="PJI212" s="215"/>
      <c r="PJJ212" s="215"/>
      <c r="PJK212" s="215"/>
      <c r="PJL212" s="215"/>
      <c r="PJM212" s="215"/>
      <c r="PJN212" s="215"/>
      <c r="PJO212" s="215"/>
      <c r="PJP212" s="215"/>
      <c r="PJQ212" s="215"/>
      <c r="PJR212" s="179"/>
      <c r="PJS212" s="179"/>
      <c r="PJT212" s="179"/>
      <c r="PJU212" s="179"/>
      <c r="PJV212" s="179"/>
      <c r="PJW212" s="203"/>
      <c r="PJX212" s="203"/>
      <c r="PJY212" s="20"/>
      <c r="PJZ212" s="20"/>
      <c r="PKA212" s="5"/>
      <c r="PKB212" s="6"/>
      <c r="PKC212" s="6"/>
      <c r="PKD212" s="6"/>
      <c r="PKE212" s="7"/>
      <c r="PKF212" s="8"/>
      <c r="PKG212" s="9"/>
      <c r="PKH212" s="9"/>
      <c r="PKI212" s="9"/>
      <c r="PKJ212" s="10"/>
      <c r="PKK212" s="7"/>
      <c r="PKL212" s="7"/>
      <c r="PKM212" s="7"/>
      <c r="PKN212" s="10"/>
      <c r="PKO212" s="11"/>
      <c r="PKP212" s="11"/>
      <c r="PKQ212" s="11"/>
      <c r="PKR212" s="11"/>
      <c r="PKS212" s="10"/>
      <c r="PKT212" s="10"/>
      <c r="PKU212" s="10"/>
      <c r="PKV212" s="12"/>
      <c r="PKW212" s="13"/>
      <c r="PKX212" s="14"/>
      <c r="PKY212" s="14"/>
      <c r="PKZ212" s="15"/>
      <c r="PLA212" s="15"/>
      <c r="PLB212" s="16"/>
      <c r="PLC212" s="16"/>
      <c r="PLD212" s="230"/>
      <c r="PLE212" s="17"/>
      <c r="PLF212" s="42"/>
      <c r="PLG212" s="84"/>
      <c r="PLH212" s="237"/>
      <c r="PLI212" s="8"/>
      <c r="PLJ212" s="212"/>
      <c r="PLK212" s="212"/>
      <c r="PLL212" s="215"/>
      <c r="PLM212" s="215"/>
      <c r="PLN212" s="215"/>
      <c r="PLO212" s="215"/>
      <c r="PLP212" s="221"/>
      <c r="PLQ212" s="221"/>
      <c r="PLR212" s="221"/>
      <c r="PLS212" s="221"/>
      <c r="PLT212" s="215"/>
      <c r="PLU212" s="215"/>
      <c r="PLV212" s="215"/>
      <c r="PLW212" s="215"/>
      <c r="PLX212" s="214"/>
      <c r="PLY212" s="214"/>
      <c r="PLZ212" s="214"/>
      <c r="PMA212" s="214"/>
      <c r="PMB212" s="214"/>
      <c r="PMC212" s="214"/>
      <c r="PMD212" s="215"/>
      <c r="PME212" s="215"/>
      <c r="PMF212" s="215"/>
      <c r="PMG212" s="215"/>
      <c r="PMH212" s="215"/>
      <c r="PMI212" s="215"/>
      <c r="PMJ212" s="215"/>
      <c r="PMK212" s="215"/>
      <c r="PML212" s="215"/>
      <c r="PMM212" s="215"/>
      <c r="PMN212" s="214"/>
      <c r="PMO212" s="214"/>
      <c r="PMP212" s="215"/>
      <c r="PMQ212" s="215"/>
      <c r="PMR212" s="215"/>
      <c r="PMS212" s="215"/>
      <c r="PMT212" s="215"/>
      <c r="PMU212" s="215"/>
      <c r="PMV212" s="214"/>
      <c r="PMW212" s="214"/>
      <c r="PMX212" s="215"/>
      <c r="PMY212" s="215"/>
      <c r="PMZ212" s="215"/>
      <c r="PNA212" s="215"/>
      <c r="PNB212" s="215"/>
      <c r="PNC212" s="215"/>
      <c r="PND212" s="214"/>
      <c r="PNE212" s="214"/>
      <c r="PNF212" s="215"/>
      <c r="PNG212" s="215"/>
      <c r="PNH212" s="215"/>
      <c r="PNI212" s="215"/>
      <c r="PNJ212" s="215"/>
      <c r="PNK212" s="215"/>
      <c r="PNL212" s="215"/>
      <c r="PNM212" s="215"/>
      <c r="PNN212" s="215"/>
      <c r="PNO212" s="215"/>
      <c r="PNP212" s="215"/>
      <c r="PNQ212" s="215"/>
      <c r="PNR212" s="215"/>
      <c r="PNS212" s="215"/>
      <c r="PNT212" s="215"/>
      <c r="PNU212" s="215"/>
      <c r="PNV212" s="179"/>
      <c r="PNW212" s="179"/>
      <c r="PNX212" s="179"/>
      <c r="PNY212" s="179"/>
      <c r="PNZ212" s="179"/>
      <c r="POA212" s="203"/>
      <c r="POB212" s="203"/>
      <c r="POC212" s="20"/>
      <c r="POD212" s="20"/>
      <c r="POE212" s="5"/>
      <c r="POF212" s="6"/>
      <c r="POG212" s="6"/>
      <c r="POH212" s="6"/>
      <c r="POI212" s="7"/>
      <c r="POJ212" s="8"/>
      <c r="POK212" s="9"/>
      <c r="POL212" s="9"/>
      <c r="POM212" s="9"/>
      <c r="PON212" s="10"/>
      <c r="POO212" s="7"/>
      <c r="POP212" s="7"/>
      <c r="POQ212" s="7"/>
      <c r="POR212" s="10"/>
      <c r="POS212" s="11"/>
      <c r="POT212" s="11"/>
      <c r="POU212" s="11"/>
      <c r="POV212" s="11"/>
      <c r="POW212" s="10"/>
      <c r="POX212" s="10"/>
      <c r="POY212" s="10"/>
      <c r="POZ212" s="12"/>
      <c r="PPA212" s="13"/>
      <c r="PPB212" s="14"/>
      <c r="PPC212" s="14"/>
      <c r="PPD212" s="15"/>
      <c r="PPE212" s="15"/>
      <c r="PPF212" s="16"/>
      <c r="PPG212" s="16"/>
      <c r="PPH212" s="230"/>
      <c r="PPI212" s="17"/>
      <c r="PPJ212" s="42"/>
      <c r="PPK212" s="84"/>
      <c r="PPL212" s="237"/>
      <c r="PPM212" s="8"/>
      <c r="PPN212" s="212"/>
      <c r="PPO212" s="212"/>
      <c r="PPP212" s="215"/>
      <c r="PPQ212" s="215"/>
      <c r="PPR212" s="215"/>
      <c r="PPS212" s="215"/>
      <c r="PPT212" s="221"/>
      <c r="PPU212" s="221"/>
      <c r="PPV212" s="221"/>
      <c r="PPW212" s="221"/>
      <c r="PPX212" s="215"/>
      <c r="PPY212" s="215"/>
      <c r="PPZ212" s="215"/>
      <c r="PQA212" s="215"/>
      <c r="PQB212" s="214"/>
      <c r="PQC212" s="214"/>
      <c r="PQD212" s="214"/>
      <c r="PQE212" s="214"/>
      <c r="PQF212" s="214"/>
      <c r="PQG212" s="214"/>
      <c r="PQH212" s="215"/>
      <c r="PQI212" s="215"/>
      <c r="PQJ212" s="215"/>
      <c r="PQK212" s="215"/>
      <c r="PQL212" s="215"/>
      <c r="PQM212" s="215"/>
      <c r="PQN212" s="215"/>
      <c r="PQO212" s="215"/>
      <c r="PQP212" s="215"/>
      <c r="PQQ212" s="215"/>
      <c r="PQR212" s="214"/>
      <c r="PQS212" s="214"/>
      <c r="PQT212" s="215"/>
      <c r="PQU212" s="215"/>
      <c r="PQV212" s="215"/>
      <c r="PQW212" s="215"/>
      <c r="PQX212" s="215"/>
      <c r="PQY212" s="215"/>
      <c r="PQZ212" s="214"/>
      <c r="PRA212" s="214"/>
      <c r="PRB212" s="215"/>
      <c r="PRC212" s="215"/>
      <c r="PRD212" s="215"/>
      <c r="PRE212" s="215"/>
      <c r="PRF212" s="215"/>
      <c r="PRG212" s="215"/>
      <c r="PRH212" s="214"/>
      <c r="PRI212" s="214"/>
      <c r="PRJ212" s="215"/>
      <c r="PRK212" s="215"/>
      <c r="PRL212" s="215"/>
      <c r="PRM212" s="215"/>
      <c r="PRN212" s="215"/>
      <c r="PRO212" s="215"/>
      <c r="PRP212" s="215"/>
      <c r="PRQ212" s="215"/>
      <c r="PRR212" s="215"/>
      <c r="PRS212" s="215"/>
      <c r="PRT212" s="215"/>
      <c r="PRU212" s="215"/>
      <c r="PRV212" s="215"/>
      <c r="PRW212" s="215"/>
      <c r="PRX212" s="215"/>
      <c r="PRY212" s="215"/>
      <c r="PRZ212" s="179"/>
      <c r="PSA212" s="179"/>
      <c r="PSB212" s="179"/>
      <c r="PSC212" s="179"/>
      <c r="PSD212" s="179"/>
      <c r="PSE212" s="203"/>
      <c r="PSF212" s="203"/>
      <c r="PSG212" s="20"/>
      <c r="PSH212" s="20"/>
      <c r="PSI212" s="5"/>
      <c r="PSJ212" s="6"/>
      <c r="PSK212" s="6"/>
      <c r="PSL212" s="6"/>
      <c r="PSM212" s="7"/>
      <c r="PSN212" s="8"/>
      <c r="PSO212" s="9"/>
      <c r="PSP212" s="9"/>
      <c r="PSQ212" s="9"/>
      <c r="PSR212" s="10"/>
      <c r="PSS212" s="7"/>
      <c r="PST212" s="7"/>
      <c r="PSU212" s="7"/>
      <c r="PSV212" s="10"/>
      <c r="PSW212" s="11"/>
      <c r="PSX212" s="11"/>
      <c r="PSY212" s="11"/>
      <c r="PSZ212" s="11"/>
      <c r="PTA212" s="10"/>
      <c r="PTB212" s="10"/>
      <c r="PTC212" s="10"/>
      <c r="PTD212" s="12"/>
      <c r="PTE212" s="13"/>
      <c r="PTF212" s="14"/>
      <c r="PTG212" s="14"/>
      <c r="PTH212" s="15"/>
      <c r="PTI212" s="15"/>
      <c r="PTJ212" s="16"/>
      <c r="PTK212" s="16"/>
      <c r="PTL212" s="230"/>
      <c r="PTM212" s="17"/>
      <c r="PTN212" s="42"/>
      <c r="PTO212" s="84"/>
      <c r="PTP212" s="237"/>
      <c r="PTQ212" s="8"/>
      <c r="PTR212" s="212"/>
      <c r="PTS212" s="212"/>
      <c r="PTT212" s="215"/>
      <c r="PTU212" s="215"/>
      <c r="PTV212" s="215"/>
      <c r="PTW212" s="215"/>
      <c r="PTX212" s="221"/>
      <c r="PTY212" s="221"/>
      <c r="PTZ212" s="221"/>
      <c r="PUA212" s="221"/>
      <c r="PUB212" s="215"/>
      <c r="PUC212" s="215"/>
      <c r="PUD212" s="215"/>
      <c r="PUE212" s="215"/>
      <c r="PUF212" s="214"/>
      <c r="PUG212" s="214"/>
      <c r="PUH212" s="214"/>
      <c r="PUI212" s="214"/>
      <c r="PUJ212" s="214"/>
      <c r="PUK212" s="214"/>
      <c r="PUL212" s="215"/>
      <c r="PUM212" s="215"/>
      <c r="PUN212" s="215"/>
      <c r="PUO212" s="215"/>
      <c r="PUP212" s="215"/>
      <c r="PUQ212" s="215"/>
      <c r="PUR212" s="215"/>
      <c r="PUS212" s="215"/>
      <c r="PUT212" s="215"/>
      <c r="PUU212" s="215"/>
      <c r="PUV212" s="214"/>
      <c r="PUW212" s="214"/>
      <c r="PUX212" s="215"/>
      <c r="PUY212" s="215"/>
      <c r="PUZ212" s="215"/>
      <c r="PVA212" s="215"/>
      <c r="PVB212" s="215"/>
      <c r="PVC212" s="215"/>
      <c r="PVD212" s="214"/>
      <c r="PVE212" s="214"/>
      <c r="PVF212" s="215"/>
      <c r="PVG212" s="215"/>
      <c r="PVH212" s="215"/>
      <c r="PVI212" s="215"/>
      <c r="PVJ212" s="215"/>
      <c r="PVK212" s="215"/>
      <c r="PVL212" s="214"/>
      <c r="PVM212" s="214"/>
      <c r="PVN212" s="215"/>
      <c r="PVO212" s="215"/>
      <c r="PVP212" s="215"/>
      <c r="PVQ212" s="215"/>
      <c r="PVR212" s="215"/>
      <c r="PVS212" s="215"/>
      <c r="PVT212" s="215"/>
      <c r="PVU212" s="215"/>
      <c r="PVV212" s="215"/>
      <c r="PVW212" s="215"/>
      <c r="PVX212" s="215"/>
      <c r="PVY212" s="215"/>
      <c r="PVZ212" s="215"/>
      <c r="PWA212" s="215"/>
      <c r="PWB212" s="215"/>
      <c r="PWC212" s="215"/>
      <c r="PWD212" s="179"/>
      <c r="PWE212" s="179"/>
      <c r="PWF212" s="179"/>
      <c r="PWG212" s="179"/>
      <c r="PWH212" s="179"/>
      <c r="PWI212" s="203"/>
      <c r="PWJ212" s="203"/>
      <c r="PWK212" s="20"/>
      <c r="PWL212" s="20"/>
      <c r="PWM212" s="5"/>
      <c r="PWN212" s="6"/>
      <c r="PWO212" s="6"/>
      <c r="PWP212" s="6"/>
      <c r="PWQ212" s="7"/>
      <c r="PWR212" s="8"/>
      <c r="PWS212" s="9"/>
      <c r="PWT212" s="9"/>
      <c r="PWU212" s="9"/>
      <c r="PWV212" s="10"/>
      <c r="PWW212" s="7"/>
      <c r="PWX212" s="7"/>
      <c r="PWY212" s="7"/>
      <c r="PWZ212" s="10"/>
      <c r="PXA212" s="11"/>
      <c r="PXB212" s="11"/>
      <c r="PXC212" s="11"/>
      <c r="PXD212" s="11"/>
      <c r="PXE212" s="10"/>
      <c r="PXF212" s="10"/>
      <c r="PXG212" s="10"/>
      <c r="PXH212" s="12"/>
      <c r="PXI212" s="13"/>
      <c r="PXJ212" s="14"/>
      <c r="PXK212" s="14"/>
      <c r="PXL212" s="15"/>
      <c r="PXM212" s="15"/>
      <c r="PXN212" s="16"/>
      <c r="PXO212" s="16"/>
      <c r="PXP212" s="230"/>
      <c r="PXQ212" s="17"/>
      <c r="PXR212" s="42"/>
      <c r="PXS212" s="84"/>
      <c r="PXT212" s="237"/>
      <c r="PXU212" s="8"/>
      <c r="PXV212" s="212"/>
      <c r="PXW212" s="212"/>
      <c r="PXX212" s="215"/>
      <c r="PXY212" s="215"/>
      <c r="PXZ212" s="215"/>
      <c r="PYA212" s="215"/>
      <c r="PYB212" s="221"/>
      <c r="PYC212" s="221"/>
      <c r="PYD212" s="221"/>
      <c r="PYE212" s="221"/>
      <c r="PYF212" s="215"/>
      <c r="PYG212" s="215"/>
      <c r="PYH212" s="215"/>
      <c r="PYI212" s="215"/>
      <c r="PYJ212" s="214"/>
      <c r="PYK212" s="214"/>
      <c r="PYL212" s="214"/>
      <c r="PYM212" s="214"/>
      <c r="PYN212" s="214"/>
      <c r="PYO212" s="214"/>
      <c r="PYP212" s="215"/>
      <c r="PYQ212" s="215"/>
      <c r="PYR212" s="215"/>
      <c r="PYS212" s="215"/>
      <c r="PYT212" s="215"/>
      <c r="PYU212" s="215"/>
      <c r="PYV212" s="215"/>
      <c r="PYW212" s="215"/>
      <c r="PYX212" s="215"/>
      <c r="PYY212" s="215"/>
      <c r="PYZ212" s="214"/>
      <c r="PZA212" s="214"/>
      <c r="PZB212" s="215"/>
      <c r="PZC212" s="215"/>
      <c r="PZD212" s="215"/>
      <c r="PZE212" s="215"/>
      <c r="PZF212" s="215"/>
      <c r="PZG212" s="215"/>
      <c r="PZH212" s="214"/>
      <c r="PZI212" s="214"/>
      <c r="PZJ212" s="215"/>
      <c r="PZK212" s="215"/>
      <c r="PZL212" s="215"/>
      <c r="PZM212" s="215"/>
      <c r="PZN212" s="215"/>
      <c r="PZO212" s="215"/>
      <c r="PZP212" s="214"/>
      <c r="PZQ212" s="214"/>
      <c r="PZR212" s="215"/>
      <c r="PZS212" s="215"/>
      <c r="PZT212" s="215"/>
      <c r="PZU212" s="215"/>
      <c r="PZV212" s="215"/>
      <c r="PZW212" s="215"/>
      <c r="PZX212" s="215"/>
      <c r="PZY212" s="215"/>
      <c r="PZZ212" s="215"/>
      <c r="QAA212" s="215"/>
      <c r="QAB212" s="215"/>
      <c r="QAC212" s="215"/>
      <c r="QAD212" s="215"/>
      <c r="QAE212" s="215"/>
      <c r="QAF212" s="215"/>
      <c r="QAG212" s="215"/>
      <c r="QAH212" s="179"/>
      <c r="QAI212" s="179"/>
      <c r="QAJ212" s="179"/>
      <c r="QAK212" s="179"/>
      <c r="QAL212" s="179"/>
      <c r="QAM212" s="203"/>
      <c r="QAN212" s="203"/>
      <c r="QAO212" s="20"/>
      <c r="QAP212" s="20"/>
      <c r="QAQ212" s="5"/>
      <c r="QAR212" s="6"/>
      <c r="QAS212" s="6"/>
      <c r="QAT212" s="6"/>
      <c r="QAU212" s="7"/>
      <c r="QAV212" s="8"/>
      <c r="QAW212" s="9"/>
      <c r="QAX212" s="9"/>
      <c r="QAY212" s="9"/>
      <c r="QAZ212" s="10"/>
      <c r="QBA212" s="7"/>
      <c r="QBB212" s="7"/>
      <c r="QBC212" s="7"/>
      <c r="QBD212" s="10"/>
      <c r="QBE212" s="11"/>
      <c r="QBF212" s="11"/>
      <c r="QBG212" s="11"/>
      <c r="QBH212" s="11"/>
      <c r="QBI212" s="10"/>
      <c r="QBJ212" s="10"/>
      <c r="QBK212" s="10"/>
      <c r="QBL212" s="12"/>
      <c r="QBM212" s="13"/>
      <c r="QBN212" s="14"/>
      <c r="QBO212" s="14"/>
      <c r="QBP212" s="15"/>
      <c r="QBQ212" s="15"/>
      <c r="QBR212" s="16"/>
      <c r="QBS212" s="16"/>
      <c r="QBT212" s="230"/>
      <c r="QBU212" s="17"/>
      <c r="QBV212" s="42"/>
      <c r="QBW212" s="84"/>
      <c r="QBX212" s="237"/>
      <c r="QBY212" s="8"/>
      <c r="QBZ212" s="212"/>
      <c r="QCA212" s="212"/>
      <c r="QCB212" s="215"/>
      <c r="QCC212" s="215"/>
      <c r="QCD212" s="215"/>
      <c r="QCE212" s="215"/>
      <c r="QCF212" s="221"/>
      <c r="QCG212" s="221"/>
      <c r="QCH212" s="221"/>
      <c r="QCI212" s="221"/>
      <c r="QCJ212" s="215"/>
      <c r="QCK212" s="215"/>
      <c r="QCL212" s="215"/>
      <c r="QCM212" s="215"/>
      <c r="QCN212" s="214"/>
      <c r="QCO212" s="214"/>
      <c r="QCP212" s="214"/>
      <c r="QCQ212" s="214"/>
      <c r="QCR212" s="214"/>
      <c r="QCS212" s="214"/>
      <c r="QCT212" s="215"/>
      <c r="QCU212" s="215"/>
      <c r="QCV212" s="215"/>
      <c r="QCW212" s="215"/>
      <c r="QCX212" s="215"/>
      <c r="QCY212" s="215"/>
      <c r="QCZ212" s="215"/>
      <c r="QDA212" s="215"/>
      <c r="QDB212" s="215"/>
      <c r="QDC212" s="215"/>
      <c r="QDD212" s="214"/>
      <c r="QDE212" s="214"/>
      <c r="QDF212" s="215"/>
      <c r="QDG212" s="215"/>
      <c r="QDH212" s="215"/>
      <c r="QDI212" s="215"/>
      <c r="QDJ212" s="215"/>
      <c r="QDK212" s="215"/>
      <c r="QDL212" s="214"/>
      <c r="QDM212" s="214"/>
      <c r="QDN212" s="215"/>
      <c r="QDO212" s="215"/>
      <c r="QDP212" s="215"/>
      <c r="QDQ212" s="215"/>
      <c r="QDR212" s="215"/>
      <c r="QDS212" s="215"/>
      <c r="QDT212" s="214"/>
      <c r="QDU212" s="214"/>
      <c r="QDV212" s="215"/>
      <c r="QDW212" s="215"/>
      <c r="QDX212" s="215"/>
      <c r="QDY212" s="215"/>
      <c r="QDZ212" s="215"/>
      <c r="QEA212" s="215"/>
      <c r="QEB212" s="215"/>
      <c r="QEC212" s="215"/>
      <c r="QED212" s="215"/>
      <c r="QEE212" s="215"/>
      <c r="QEF212" s="215"/>
      <c r="QEG212" s="215"/>
      <c r="QEH212" s="215"/>
      <c r="QEI212" s="215"/>
      <c r="QEJ212" s="215"/>
      <c r="QEK212" s="215"/>
      <c r="QEL212" s="179"/>
      <c r="QEM212" s="179"/>
      <c r="QEN212" s="179"/>
      <c r="QEO212" s="179"/>
      <c r="QEP212" s="179"/>
      <c r="QEQ212" s="203"/>
      <c r="QER212" s="203"/>
      <c r="QES212" s="20"/>
      <c r="QET212" s="20"/>
      <c r="QEU212" s="5"/>
      <c r="QEV212" s="6"/>
      <c r="QEW212" s="6"/>
      <c r="QEX212" s="6"/>
      <c r="QEY212" s="7"/>
      <c r="QEZ212" s="8"/>
      <c r="QFA212" s="9"/>
      <c r="QFB212" s="9"/>
      <c r="QFC212" s="9"/>
      <c r="QFD212" s="10"/>
      <c r="QFE212" s="7"/>
      <c r="QFF212" s="7"/>
      <c r="QFG212" s="7"/>
      <c r="QFH212" s="10"/>
      <c r="QFI212" s="11"/>
      <c r="QFJ212" s="11"/>
      <c r="QFK212" s="11"/>
      <c r="QFL212" s="11"/>
      <c r="QFM212" s="10"/>
      <c r="QFN212" s="10"/>
      <c r="QFO212" s="10"/>
      <c r="QFP212" s="12"/>
      <c r="QFQ212" s="13"/>
      <c r="QFR212" s="14"/>
      <c r="QFS212" s="14"/>
      <c r="QFT212" s="15"/>
      <c r="QFU212" s="15"/>
      <c r="QFV212" s="16"/>
      <c r="QFW212" s="16"/>
      <c r="QFX212" s="230"/>
      <c r="QFY212" s="17"/>
      <c r="QFZ212" s="42"/>
      <c r="QGA212" s="84"/>
      <c r="QGB212" s="237"/>
      <c r="QGC212" s="8"/>
      <c r="QGD212" s="212"/>
      <c r="QGE212" s="212"/>
      <c r="QGF212" s="215"/>
      <c r="QGG212" s="215"/>
      <c r="QGH212" s="215"/>
      <c r="QGI212" s="215"/>
      <c r="QGJ212" s="221"/>
      <c r="QGK212" s="221"/>
      <c r="QGL212" s="221"/>
      <c r="QGM212" s="221"/>
      <c r="QGN212" s="215"/>
      <c r="QGO212" s="215"/>
      <c r="QGP212" s="215"/>
      <c r="QGQ212" s="215"/>
      <c r="QGR212" s="214"/>
      <c r="QGS212" s="214"/>
      <c r="QGT212" s="214"/>
      <c r="QGU212" s="214"/>
      <c r="QGV212" s="214"/>
      <c r="QGW212" s="214"/>
      <c r="QGX212" s="215"/>
      <c r="QGY212" s="215"/>
      <c r="QGZ212" s="215"/>
      <c r="QHA212" s="215"/>
      <c r="QHB212" s="215"/>
      <c r="QHC212" s="215"/>
      <c r="QHD212" s="215"/>
      <c r="QHE212" s="215"/>
      <c r="QHF212" s="215"/>
      <c r="QHG212" s="215"/>
      <c r="QHH212" s="214"/>
      <c r="QHI212" s="214"/>
      <c r="QHJ212" s="215"/>
      <c r="QHK212" s="215"/>
      <c r="QHL212" s="215"/>
      <c r="QHM212" s="215"/>
      <c r="QHN212" s="215"/>
      <c r="QHO212" s="215"/>
      <c r="QHP212" s="214"/>
      <c r="QHQ212" s="214"/>
      <c r="QHR212" s="215"/>
      <c r="QHS212" s="215"/>
      <c r="QHT212" s="215"/>
      <c r="QHU212" s="215"/>
      <c r="QHV212" s="215"/>
      <c r="QHW212" s="215"/>
      <c r="QHX212" s="214"/>
      <c r="QHY212" s="214"/>
      <c r="QHZ212" s="215"/>
      <c r="QIA212" s="215"/>
      <c r="QIB212" s="215"/>
      <c r="QIC212" s="215"/>
      <c r="QID212" s="215"/>
      <c r="QIE212" s="215"/>
      <c r="QIF212" s="215"/>
      <c r="QIG212" s="215"/>
      <c r="QIH212" s="215"/>
      <c r="QII212" s="215"/>
      <c r="QIJ212" s="215"/>
      <c r="QIK212" s="215"/>
      <c r="QIL212" s="215"/>
      <c r="QIM212" s="215"/>
      <c r="QIN212" s="215"/>
      <c r="QIO212" s="215"/>
      <c r="QIP212" s="179"/>
      <c r="QIQ212" s="179"/>
      <c r="QIR212" s="179"/>
      <c r="QIS212" s="179"/>
      <c r="QIT212" s="179"/>
      <c r="QIU212" s="203"/>
      <c r="QIV212" s="203"/>
      <c r="QIW212" s="20"/>
      <c r="QIX212" s="20"/>
      <c r="QIY212" s="5"/>
      <c r="QIZ212" s="6"/>
      <c r="QJA212" s="6"/>
      <c r="QJB212" s="6"/>
      <c r="QJC212" s="7"/>
      <c r="QJD212" s="8"/>
      <c r="QJE212" s="9"/>
      <c r="QJF212" s="9"/>
      <c r="QJG212" s="9"/>
      <c r="QJH212" s="10"/>
      <c r="QJI212" s="7"/>
      <c r="QJJ212" s="7"/>
      <c r="QJK212" s="7"/>
      <c r="QJL212" s="10"/>
      <c r="QJM212" s="11"/>
      <c r="QJN212" s="11"/>
      <c r="QJO212" s="11"/>
      <c r="QJP212" s="11"/>
      <c r="QJQ212" s="10"/>
      <c r="QJR212" s="10"/>
      <c r="QJS212" s="10"/>
      <c r="QJT212" s="12"/>
      <c r="QJU212" s="13"/>
      <c r="QJV212" s="14"/>
      <c r="QJW212" s="14"/>
      <c r="QJX212" s="15"/>
      <c r="QJY212" s="15"/>
      <c r="QJZ212" s="16"/>
      <c r="QKA212" s="16"/>
      <c r="QKB212" s="230"/>
      <c r="QKC212" s="17"/>
      <c r="QKD212" s="42"/>
      <c r="QKE212" s="84"/>
      <c r="QKF212" s="237"/>
      <c r="QKG212" s="8"/>
      <c r="QKH212" s="212"/>
      <c r="QKI212" s="212"/>
      <c r="QKJ212" s="215"/>
      <c r="QKK212" s="215"/>
      <c r="QKL212" s="215"/>
      <c r="QKM212" s="215"/>
      <c r="QKN212" s="221"/>
      <c r="QKO212" s="221"/>
      <c r="QKP212" s="221"/>
      <c r="QKQ212" s="221"/>
      <c r="QKR212" s="215"/>
      <c r="QKS212" s="215"/>
      <c r="QKT212" s="215"/>
      <c r="QKU212" s="215"/>
      <c r="QKV212" s="214"/>
      <c r="QKW212" s="214"/>
      <c r="QKX212" s="214"/>
      <c r="QKY212" s="214"/>
      <c r="QKZ212" s="214"/>
      <c r="QLA212" s="214"/>
      <c r="QLB212" s="215"/>
      <c r="QLC212" s="215"/>
      <c r="QLD212" s="215"/>
      <c r="QLE212" s="215"/>
      <c r="QLF212" s="215"/>
      <c r="QLG212" s="215"/>
      <c r="QLH212" s="215"/>
      <c r="QLI212" s="215"/>
      <c r="QLJ212" s="215"/>
      <c r="QLK212" s="215"/>
      <c r="QLL212" s="214"/>
      <c r="QLM212" s="214"/>
      <c r="QLN212" s="215"/>
      <c r="QLO212" s="215"/>
      <c r="QLP212" s="215"/>
      <c r="QLQ212" s="215"/>
      <c r="QLR212" s="215"/>
      <c r="QLS212" s="215"/>
      <c r="QLT212" s="214"/>
      <c r="QLU212" s="214"/>
      <c r="QLV212" s="215"/>
      <c r="QLW212" s="215"/>
      <c r="QLX212" s="215"/>
      <c r="QLY212" s="215"/>
      <c r="QLZ212" s="215"/>
      <c r="QMA212" s="215"/>
      <c r="QMB212" s="214"/>
      <c r="QMC212" s="214"/>
      <c r="QMD212" s="215"/>
      <c r="QME212" s="215"/>
      <c r="QMF212" s="215"/>
      <c r="QMG212" s="215"/>
      <c r="QMH212" s="215"/>
      <c r="QMI212" s="215"/>
      <c r="QMJ212" s="215"/>
      <c r="QMK212" s="215"/>
      <c r="QML212" s="215"/>
      <c r="QMM212" s="215"/>
      <c r="QMN212" s="215"/>
      <c r="QMO212" s="215"/>
      <c r="QMP212" s="215"/>
      <c r="QMQ212" s="215"/>
      <c r="QMR212" s="215"/>
      <c r="QMS212" s="215"/>
      <c r="QMT212" s="179"/>
      <c r="QMU212" s="179"/>
      <c r="QMV212" s="179"/>
      <c r="QMW212" s="179"/>
      <c r="QMX212" s="179"/>
      <c r="QMY212" s="203"/>
      <c r="QMZ212" s="203"/>
      <c r="QNA212" s="20"/>
      <c r="QNB212" s="20"/>
      <c r="QNC212" s="5"/>
      <c r="QND212" s="6"/>
      <c r="QNE212" s="6"/>
      <c r="QNF212" s="6"/>
      <c r="QNG212" s="7"/>
      <c r="QNH212" s="8"/>
      <c r="QNI212" s="9"/>
      <c r="QNJ212" s="9"/>
      <c r="QNK212" s="9"/>
      <c r="QNL212" s="10"/>
      <c r="QNM212" s="7"/>
      <c r="QNN212" s="7"/>
      <c r="QNO212" s="7"/>
      <c r="QNP212" s="10"/>
      <c r="QNQ212" s="11"/>
      <c r="QNR212" s="11"/>
      <c r="QNS212" s="11"/>
      <c r="QNT212" s="11"/>
      <c r="QNU212" s="10"/>
      <c r="QNV212" s="10"/>
      <c r="QNW212" s="10"/>
      <c r="QNX212" s="12"/>
      <c r="QNY212" s="13"/>
      <c r="QNZ212" s="14"/>
      <c r="QOA212" s="14"/>
      <c r="QOB212" s="15"/>
      <c r="QOC212" s="15"/>
      <c r="QOD212" s="16"/>
      <c r="QOE212" s="16"/>
      <c r="QOF212" s="230"/>
      <c r="QOG212" s="17"/>
      <c r="QOH212" s="42"/>
      <c r="QOI212" s="84"/>
      <c r="QOJ212" s="237"/>
      <c r="QOK212" s="8"/>
      <c r="QOL212" s="212"/>
      <c r="QOM212" s="212"/>
      <c r="QON212" s="215"/>
      <c r="QOO212" s="215"/>
      <c r="QOP212" s="215"/>
      <c r="QOQ212" s="215"/>
      <c r="QOR212" s="221"/>
      <c r="QOS212" s="221"/>
      <c r="QOT212" s="221"/>
      <c r="QOU212" s="221"/>
      <c r="QOV212" s="215"/>
      <c r="QOW212" s="215"/>
      <c r="QOX212" s="215"/>
      <c r="QOY212" s="215"/>
      <c r="QOZ212" s="214"/>
      <c r="QPA212" s="214"/>
      <c r="QPB212" s="214"/>
      <c r="QPC212" s="214"/>
      <c r="QPD212" s="214"/>
      <c r="QPE212" s="214"/>
      <c r="QPF212" s="215"/>
      <c r="QPG212" s="215"/>
      <c r="QPH212" s="215"/>
      <c r="QPI212" s="215"/>
      <c r="QPJ212" s="215"/>
      <c r="QPK212" s="215"/>
      <c r="QPL212" s="215"/>
      <c r="QPM212" s="215"/>
      <c r="QPN212" s="215"/>
      <c r="QPO212" s="215"/>
      <c r="QPP212" s="214"/>
      <c r="QPQ212" s="214"/>
      <c r="QPR212" s="215"/>
      <c r="QPS212" s="215"/>
      <c r="QPT212" s="215"/>
      <c r="QPU212" s="215"/>
      <c r="QPV212" s="215"/>
      <c r="QPW212" s="215"/>
      <c r="QPX212" s="214"/>
      <c r="QPY212" s="214"/>
      <c r="QPZ212" s="215"/>
      <c r="QQA212" s="215"/>
      <c r="QQB212" s="215"/>
      <c r="QQC212" s="215"/>
      <c r="QQD212" s="215"/>
      <c r="QQE212" s="215"/>
      <c r="QQF212" s="214"/>
      <c r="QQG212" s="214"/>
      <c r="QQH212" s="215"/>
      <c r="QQI212" s="215"/>
      <c r="QQJ212" s="215"/>
      <c r="QQK212" s="215"/>
      <c r="QQL212" s="215"/>
      <c r="QQM212" s="215"/>
      <c r="QQN212" s="215"/>
      <c r="QQO212" s="215"/>
      <c r="QQP212" s="215"/>
      <c r="QQQ212" s="215"/>
      <c r="QQR212" s="215"/>
      <c r="QQS212" s="215"/>
      <c r="QQT212" s="215"/>
      <c r="QQU212" s="215"/>
      <c r="QQV212" s="215"/>
      <c r="QQW212" s="215"/>
      <c r="QQX212" s="179"/>
      <c r="QQY212" s="179"/>
      <c r="QQZ212" s="179"/>
      <c r="QRA212" s="179"/>
      <c r="QRB212" s="179"/>
      <c r="QRC212" s="203"/>
      <c r="QRD212" s="203"/>
      <c r="QRE212" s="20"/>
      <c r="QRF212" s="20"/>
      <c r="QRG212" s="5"/>
      <c r="QRH212" s="6"/>
      <c r="QRI212" s="6"/>
      <c r="QRJ212" s="6"/>
      <c r="QRK212" s="7"/>
      <c r="QRL212" s="8"/>
      <c r="QRM212" s="9"/>
      <c r="QRN212" s="9"/>
      <c r="QRO212" s="9"/>
      <c r="QRP212" s="10"/>
      <c r="QRQ212" s="7"/>
      <c r="QRR212" s="7"/>
      <c r="QRS212" s="7"/>
      <c r="QRT212" s="10"/>
      <c r="QRU212" s="11"/>
      <c r="QRV212" s="11"/>
      <c r="QRW212" s="11"/>
      <c r="QRX212" s="11"/>
      <c r="QRY212" s="10"/>
      <c r="QRZ212" s="10"/>
      <c r="QSA212" s="10"/>
      <c r="QSB212" s="12"/>
      <c r="QSC212" s="13"/>
      <c r="QSD212" s="14"/>
      <c r="QSE212" s="14"/>
      <c r="QSF212" s="15"/>
      <c r="QSG212" s="15"/>
      <c r="QSH212" s="16"/>
      <c r="QSI212" s="16"/>
      <c r="QSJ212" s="230"/>
      <c r="QSK212" s="17"/>
      <c r="QSL212" s="42"/>
      <c r="QSM212" s="84"/>
      <c r="QSN212" s="237"/>
      <c r="QSO212" s="8"/>
      <c r="QSP212" s="212"/>
      <c r="QSQ212" s="212"/>
      <c r="QSR212" s="215"/>
      <c r="QSS212" s="215"/>
      <c r="QST212" s="215"/>
      <c r="QSU212" s="215"/>
      <c r="QSV212" s="221"/>
      <c r="QSW212" s="221"/>
      <c r="QSX212" s="221"/>
      <c r="QSY212" s="221"/>
      <c r="QSZ212" s="215"/>
      <c r="QTA212" s="215"/>
      <c r="QTB212" s="215"/>
      <c r="QTC212" s="215"/>
      <c r="QTD212" s="214"/>
      <c r="QTE212" s="214"/>
      <c r="QTF212" s="214"/>
      <c r="QTG212" s="214"/>
      <c r="QTH212" s="214"/>
      <c r="QTI212" s="214"/>
      <c r="QTJ212" s="215"/>
      <c r="QTK212" s="215"/>
      <c r="QTL212" s="215"/>
      <c r="QTM212" s="215"/>
      <c r="QTN212" s="215"/>
      <c r="QTO212" s="215"/>
      <c r="QTP212" s="215"/>
      <c r="QTQ212" s="215"/>
      <c r="QTR212" s="215"/>
      <c r="QTS212" s="215"/>
      <c r="QTT212" s="214"/>
      <c r="QTU212" s="214"/>
      <c r="QTV212" s="215"/>
      <c r="QTW212" s="215"/>
      <c r="QTX212" s="215"/>
      <c r="QTY212" s="215"/>
      <c r="QTZ212" s="215"/>
      <c r="QUA212" s="215"/>
      <c r="QUB212" s="214"/>
      <c r="QUC212" s="214"/>
      <c r="QUD212" s="215"/>
      <c r="QUE212" s="215"/>
      <c r="QUF212" s="215"/>
      <c r="QUG212" s="215"/>
      <c r="QUH212" s="215"/>
      <c r="QUI212" s="215"/>
      <c r="QUJ212" s="214"/>
      <c r="QUK212" s="214"/>
      <c r="QUL212" s="215"/>
      <c r="QUM212" s="215"/>
      <c r="QUN212" s="215"/>
      <c r="QUO212" s="215"/>
      <c r="QUP212" s="215"/>
      <c r="QUQ212" s="215"/>
      <c r="QUR212" s="215"/>
      <c r="QUS212" s="215"/>
      <c r="QUT212" s="215"/>
      <c r="QUU212" s="215"/>
      <c r="QUV212" s="215"/>
      <c r="QUW212" s="215"/>
      <c r="QUX212" s="215"/>
      <c r="QUY212" s="215"/>
      <c r="QUZ212" s="215"/>
      <c r="QVA212" s="215"/>
      <c r="QVB212" s="179"/>
      <c r="QVC212" s="179"/>
      <c r="QVD212" s="179"/>
      <c r="QVE212" s="179"/>
      <c r="QVF212" s="179"/>
      <c r="QVG212" s="203"/>
      <c r="QVH212" s="203"/>
      <c r="QVI212" s="20"/>
      <c r="QVJ212" s="20"/>
      <c r="QVK212" s="5"/>
      <c r="QVL212" s="6"/>
      <c r="QVM212" s="6"/>
      <c r="QVN212" s="6"/>
      <c r="QVO212" s="7"/>
      <c r="QVP212" s="8"/>
      <c r="QVQ212" s="9"/>
      <c r="QVR212" s="9"/>
      <c r="QVS212" s="9"/>
      <c r="QVT212" s="10"/>
      <c r="QVU212" s="7"/>
      <c r="QVV212" s="7"/>
      <c r="QVW212" s="7"/>
      <c r="QVX212" s="10"/>
      <c r="QVY212" s="11"/>
      <c r="QVZ212" s="11"/>
      <c r="QWA212" s="11"/>
      <c r="QWB212" s="11"/>
      <c r="QWC212" s="10"/>
      <c r="QWD212" s="10"/>
      <c r="QWE212" s="10"/>
      <c r="QWF212" s="12"/>
      <c r="QWG212" s="13"/>
      <c r="QWH212" s="14"/>
      <c r="QWI212" s="14"/>
      <c r="QWJ212" s="15"/>
      <c r="QWK212" s="15"/>
      <c r="QWL212" s="16"/>
      <c r="QWM212" s="16"/>
      <c r="QWN212" s="230"/>
      <c r="QWO212" s="17"/>
      <c r="QWP212" s="42"/>
      <c r="QWQ212" s="84"/>
      <c r="QWR212" s="237"/>
      <c r="QWS212" s="8"/>
      <c r="QWT212" s="212"/>
      <c r="QWU212" s="212"/>
      <c r="QWV212" s="215"/>
      <c r="QWW212" s="215"/>
      <c r="QWX212" s="215"/>
      <c r="QWY212" s="215"/>
      <c r="QWZ212" s="221"/>
      <c r="QXA212" s="221"/>
      <c r="QXB212" s="221"/>
      <c r="QXC212" s="221"/>
      <c r="QXD212" s="215"/>
      <c r="QXE212" s="215"/>
      <c r="QXF212" s="215"/>
      <c r="QXG212" s="215"/>
      <c r="QXH212" s="214"/>
      <c r="QXI212" s="214"/>
      <c r="QXJ212" s="214"/>
      <c r="QXK212" s="214"/>
      <c r="QXL212" s="214"/>
      <c r="QXM212" s="214"/>
      <c r="QXN212" s="215"/>
      <c r="QXO212" s="215"/>
      <c r="QXP212" s="215"/>
      <c r="QXQ212" s="215"/>
      <c r="QXR212" s="215"/>
      <c r="QXS212" s="215"/>
      <c r="QXT212" s="215"/>
      <c r="QXU212" s="215"/>
      <c r="QXV212" s="215"/>
      <c r="QXW212" s="215"/>
      <c r="QXX212" s="214"/>
      <c r="QXY212" s="214"/>
      <c r="QXZ212" s="215"/>
      <c r="QYA212" s="215"/>
      <c r="QYB212" s="215"/>
      <c r="QYC212" s="215"/>
      <c r="QYD212" s="215"/>
      <c r="QYE212" s="215"/>
      <c r="QYF212" s="214"/>
      <c r="QYG212" s="214"/>
      <c r="QYH212" s="215"/>
      <c r="QYI212" s="215"/>
      <c r="QYJ212" s="215"/>
      <c r="QYK212" s="215"/>
      <c r="QYL212" s="215"/>
      <c r="QYM212" s="215"/>
      <c r="QYN212" s="214"/>
      <c r="QYO212" s="214"/>
      <c r="QYP212" s="215"/>
      <c r="QYQ212" s="215"/>
      <c r="QYR212" s="215"/>
      <c r="QYS212" s="215"/>
      <c r="QYT212" s="215"/>
      <c r="QYU212" s="215"/>
      <c r="QYV212" s="215"/>
      <c r="QYW212" s="215"/>
      <c r="QYX212" s="215"/>
      <c r="QYY212" s="215"/>
      <c r="QYZ212" s="215"/>
      <c r="QZA212" s="215"/>
      <c r="QZB212" s="215"/>
      <c r="QZC212" s="215"/>
      <c r="QZD212" s="215"/>
      <c r="QZE212" s="215"/>
      <c r="QZF212" s="179"/>
      <c r="QZG212" s="179"/>
      <c r="QZH212" s="179"/>
      <c r="QZI212" s="179"/>
      <c r="QZJ212" s="179"/>
      <c r="QZK212" s="203"/>
      <c r="QZL212" s="203"/>
      <c r="QZM212" s="20"/>
      <c r="QZN212" s="20"/>
      <c r="QZO212" s="5"/>
      <c r="QZP212" s="6"/>
      <c r="QZQ212" s="6"/>
      <c r="QZR212" s="6"/>
      <c r="QZS212" s="7"/>
      <c r="QZT212" s="8"/>
      <c r="QZU212" s="9"/>
      <c r="QZV212" s="9"/>
      <c r="QZW212" s="9"/>
      <c r="QZX212" s="10"/>
      <c r="QZY212" s="7"/>
      <c r="QZZ212" s="7"/>
      <c r="RAA212" s="7"/>
      <c r="RAB212" s="10"/>
      <c r="RAC212" s="11"/>
      <c r="RAD212" s="11"/>
      <c r="RAE212" s="11"/>
      <c r="RAF212" s="11"/>
      <c r="RAG212" s="10"/>
      <c r="RAH212" s="10"/>
      <c r="RAI212" s="10"/>
      <c r="RAJ212" s="12"/>
      <c r="RAK212" s="13"/>
      <c r="RAL212" s="14"/>
      <c r="RAM212" s="14"/>
      <c r="RAN212" s="15"/>
      <c r="RAO212" s="15"/>
      <c r="RAP212" s="16"/>
      <c r="RAQ212" s="16"/>
      <c r="RAR212" s="230"/>
      <c r="RAS212" s="17"/>
      <c r="RAT212" s="42"/>
      <c r="RAU212" s="84"/>
      <c r="RAV212" s="237"/>
      <c r="RAW212" s="8"/>
      <c r="RAX212" s="212"/>
      <c r="RAY212" s="212"/>
      <c r="RAZ212" s="215"/>
      <c r="RBA212" s="215"/>
      <c r="RBB212" s="215"/>
      <c r="RBC212" s="215"/>
      <c r="RBD212" s="221"/>
      <c r="RBE212" s="221"/>
      <c r="RBF212" s="221"/>
      <c r="RBG212" s="221"/>
      <c r="RBH212" s="215"/>
      <c r="RBI212" s="215"/>
      <c r="RBJ212" s="215"/>
      <c r="RBK212" s="215"/>
      <c r="RBL212" s="214"/>
      <c r="RBM212" s="214"/>
      <c r="RBN212" s="214"/>
      <c r="RBO212" s="214"/>
      <c r="RBP212" s="214"/>
      <c r="RBQ212" s="214"/>
      <c r="RBR212" s="215"/>
      <c r="RBS212" s="215"/>
      <c r="RBT212" s="215"/>
      <c r="RBU212" s="215"/>
      <c r="RBV212" s="215"/>
      <c r="RBW212" s="215"/>
      <c r="RBX212" s="215"/>
      <c r="RBY212" s="215"/>
      <c r="RBZ212" s="215"/>
      <c r="RCA212" s="215"/>
      <c r="RCB212" s="214"/>
      <c r="RCC212" s="214"/>
      <c r="RCD212" s="215"/>
      <c r="RCE212" s="215"/>
      <c r="RCF212" s="215"/>
      <c r="RCG212" s="215"/>
      <c r="RCH212" s="215"/>
      <c r="RCI212" s="215"/>
      <c r="RCJ212" s="214"/>
      <c r="RCK212" s="214"/>
      <c r="RCL212" s="215"/>
      <c r="RCM212" s="215"/>
      <c r="RCN212" s="215"/>
      <c r="RCO212" s="215"/>
      <c r="RCP212" s="215"/>
      <c r="RCQ212" s="215"/>
      <c r="RCR212" s="214"/>
      <c r="RCS212" s="214"/>
      <c r="RCT212" s="215"/>
      <c r="RCU212" s="215"/>
      <c r="RCV212" s="215"/>
      <c r="RCW212" s="215"/>
      <c r="RCX212" s="215"/>
      <c r="RCY212" s="215"/>
      <c r="RCZ212" s="215"/>
      <c r="RDA212" s="215"/>
      <c r="RDB212" s="215"/>
      <c r="RDC212" s="215"/>
      <c r="RDD212" s="215"/>
      <c r="RDE212" s="215"/>
      <c r="RDF212" s="215"/>
      <c r="RDG212" s="215"/>
      <c r="RDH212" s="215"/>
      <c r="RDI212" s="215"/>
      <c r="RDJ212" s="179"/>
      <c r="RDK212" s="179"/>
      <c r="RDL212" s="179"/>
      <c r="RDM212" s="179"/>
      <c r="RDN212" s="179"/>
      <c r="RDO212" s="203"/>
      <c r="RDP212" s="203"/>
      <c r="RDQ212" s="20"/>
      <c r="RDR212" s="20"/>
      <c r="RDS212" s="5"/>
      <c r="RDT212" s="6"/>
      <c r="RDU212" s="6"/>
      <c r="RDV212" s="6"/>
      <c r="RDW212" s="7"/>
      <c r="RDX212" s="8"/>
      <c r="RDY212" s="9"/>
      <c r="RDZ212" s="9"/>
      <c r="REA212" s="9"/>
      <c r="REB212" s="10"/>
      <c r="REC212" s="7"/>
      <c r="RED212" s="7"/>
      <c r="REE212" s="7"/>
      <c r="REF212" s="10"/>
      <c r="REG212" s="11"/>
      <c r="REH212" s="11"/>
      <c r="REI212" s="11"/>
      <c r="REJ212" s="11"/>
      <c r="REK212" s="10"/>
      <c r="REL212" s="10"/>
      <c r="REM212" s="10"/>
      <c r="REN212" s="12"/>
      <c r="REO212" s="13"/>
      <c r="REP212" s="14"/>
      <c r="REQ212" s="14"/>
      <c r="RER212" s="15"/>
      <c r="RES212" s="15"/>
      <c r="RET212" s="16"/>
      <c r="REU212" s="16"/>
      <c r="REV212" s="230"/>
      <c r="REW212" s="17"/>
      <c r="REX212" s="42"/>
      <c r="REY212" s="84"/>
      <c r="REZ212" s="237"/>
      <c r="RFA212" s="8"/>
      <c r="RFB212" s="212"/>
      <c r="RFC212" s="212"/>
      <c r="RFD212" s="215"/>
      <c r="RFE212" s="215"/>
      <c r="RFF212" s="215"/>
      <c r="RFG212" s="215"/>
      <c r="RFH212" s="221"/>
      <c r="RFI212" s="221"/>
      <c r="RFJ212" s="221"/>
      <c r="RFK212" s="221"/>
      <c r="RFL212" s="215"/>
      <c r="RFM212" s="215"/>
      <c r="RFN212" s="215"/>
      <c r="RFO212" s="215"/>
      <c r="RFP212" s="214"/>
      <c r="RFQ212" s="214"/>
      <c r="RFR212" s="214"/>
      <c r="RFS212" s="214"/>
      <c r="RFT212" s="214"/>
      <c r="RFU212" s="214"/>
      <c r="RFV212" s="215"/>
      <c r="RFW212" s="215"/>
      <c r="RFX212" s="215"/>
      <c r="RFY212" s="215"/>
      <c r="RFZ212" s="215"/>
      <c r="RGA212" s="215"/>
      <c r="RGB212" s="215"/>
      <c r="RGC212" s="215"/>
      <c r="RGD212" s="215"/>
      <c r="RGE212" s="215"/>
      <c r="RGF212" s="214"/>
      <c r="RGG212" s="214"/>
      <c r="RGH212" s="215"/>
      <c r="RGI212" s="215"/>
      <c r="RGJ212" s="215"/>
      <c r="RGK212" s="215"/>
      <c r="RGL212" s="215"/>
      <c r="RGM212" s="215"/>
      <c r="RGN212" s="214"/>
      <c r="RGO212" s="214"/>
      <c r="RGP212" s="215"/>
      <c r="RGQ212" s="215"/>
      <c r="RGR212" s="215"/>
      <c r="RGS212" s="215"/>
      <c r="RGT212" s="215"/>
      <c r="RGU212" s="215"/>
      <c r="RGV212" s="214"/>
      <c r="RGW212" s="214"/>
      <c r="RGX212" s="215"/>
      <c r="RGY212" s="215"/>
      <c r="RGZ212" s="215"/>
      <c r="RHA212" s="215"/>
      <c r="RHB212" s="215"/>
      <c r="RHC212" s="215"/>
      <c r="RHD212" s="215"/>
      <c r="RHE212" s="215"/>
      <c r="RHF212" s="215"/>
      <c r="RHG212" s="215"/>
      <c r="RHH212" s="215"/>
      <c r="RHI212" s="215"/>
      <c r="RHJ212" s="215"/>
      <c r="RHK212" s="215"/>
      <c r="RHL212" s="215"/>
      <c r="RHM212" s="215"/>
      <c r="RHN212" s="179"/>
      <c r="RHO212" s="179"/>
      <c r="RHP212" s="179"/>
      <c r="RHQ212" s="179"/>
      <c r="RHR212" s="179"/>
      <c r="RHS212" s="203"/>
      <c r="RHT212" s="203"/>
      <c r="RHU212" s="20"/>
      <c r="RHV212" s="20"/>
      <c r="RHW212" s="5"/>
      <c r="RHX212" s="6"/>
      <c r="RHY212" s="6"/>
      <c r="RHZ212" s="6"/>
      <c r="RIA212" s="7"/>
      <c r="RIB212" s="8"/>
      <c r="RIC212" s="9"/>
      <c r="RID212" s="9"/>
      <c r="RIE212" s="9"/>
      <c r="RIF212" s="10"/>
      <c r="RIG212" s="7"/>
      <c r="RIH212" s="7"/>
      <c r="RII212" s="7"/>
      <c r="RIJ212" s="10"/>
      <c r="RIK212" s="11"/>
      <c r="RIL212" s="11"/>
      <c r="RIM212" s="11"/>
      <c r="RIN212" s="11"/>
      <c r="RIO212" s="10"/>
      <c r="RIP212" s="10"/>
      <c r="RIQ212" s="10"/>
      <c r="RIR212" s="12"/>
      <c r="RIS212" s="13"/>
      <c r="RIT212" s="14"/>
      <c r="RIU212" s="14"/>
      <c r="RIV212" s="15"/>
      <c r="RIW212" s="15"/>
      <c r="RIX212" s="16"/>
      <c r="RIY212" s="16"/>
      <c r="RIZ212" s="230"/>
      <c r="RJA212" s="17"/>
      <c r="RJB212" s="42"/>
      <c r="RJC212" s="84"/>
      <c r="RJD212" s="237"/>
      <c r="RJE212" s="8"/>
      <c r="RJF212" s="212"/>
      <c r="RJG212" s="212"/>
      <c r="RJH212" s="215"/>
      <c r="RJI212" s="215"/>
      <c r="RJJ212" s="215"/>
      <c r="RJK212" s="215"/>
      <c r="RJL212" s="221"/>
      <c r="RJM212" s="221"/>
      <c r="RJN212" s="221"/>
      <c r="RJO212" s="221"/>
      <c r="RJP212" s="215"/>
      <c r="RJQ212" s="215"/>
      <c r="RJR212" s="215"/>
      <c r="RJS212" s="215"/>
      <c r="RJT212" s="214"/>
      <c r="RJU212" s="214"/>
      <c r="RJV212" s="214"/>
      <c r="RJW212" s="214"/>
      <c r="RJX212" s="214"/>
      <c r="RJY212" s="214"/>
      <c r="RJZ212" s="215"/>
      <c r="RKA212" s="215"/>
      <c r="RKB212" s="215"/>
      <c r="RKC212" s="215"/>
      <c r="RKD212" s="215"/>
      <c r="RKE212" s="215"/>
      <c r="RKF212" s="215"/>
      <c r="RKG212" s="215"/>
      <c r="RKH212" s="215"/>
      <c r="RKI212" s="215"/>
      <c r="RKJ212" s="214"/>
      <c r="RKK212" s="214"/>
      <c r="RKL212" s="215"/>
      <c r="RKM212" s="215"/>
      <c r="RKN212" s="215"/>
      <c r="RKO212" s="215"/>
      <c r="RKP212" s="215"/>
      <c r="RKQ212" s="215"/>
      <c r="RKR212" s="214"/>
      <c r="RKS212" s="214"/>
      <c r="RKT212" s="215"/>
      <c r="RKU212" s="215"/>
      <c r="RKV212" s="215"/>
      <c r="RKW212" s="215"/>
      <c r="RKX212" s="215"/>
      <c r="RKY212" s="215"/>
      <c r="RKZ212" s="214"/>
      <c r="RLA212" s="214"/>
      <c r="RLB212" s="215"/>
      <c r="RLC212" s="215"/>
      <c r="RLD212" s="215"/>
      <c r="RLE212" s="215"/>
      <c r="RLF212" s="215"/>
      <c r="RLG212" s="215"/>
      <c r="RLH212" s="215"/>
      <c r="RLI212" s="215"/>
      <c r="RLJ212" s="215"/>
      <c r="RLK212" s="215"/>
      <c r="RLL212" s="215"/>
      <c r="RLM212" s="215"/>
      <c r="RLN212" s="215"/>
      <c r="RLO212" s="215"/>
      <c r="RLP212" s="215"/>
      <c r="RLQ212" s="215"/>
      <c r="RLR212" s="179"/>
      <c r="RLS212" s="179"/>
      <c r="RLT212" s="179"/>
      <c r="RLU212" s="179"/>
      <c r="RLV212" s="179"/>
      <c r="RLW212" s="203"/>
      <c r="RLX212" s="203"/>
      <c r="RLY212" s="20"/>
      <c r="RLZ212" s="20"/>
      <c r="RMA212" s="5"/>
      <c r="RMB212" s="6"/>
      <c r="RMC212" s="6"/>
      <c r="RMD212" s="6"/>
      <c r="RME212" s="7"/>
      <c r="RMF212" s="8"/>
      <c r="RMG212" s="9"/>
      <c r="RMH212" s="9"/>
      <c r="RMI212" s="9"/>
      <c r="RMJ212" s="10"/>
      <c r="RMK212" s="7"/>
      <c r="RML212" s="7"/>
      <c r="RMM212" s="7"/>
      <c r="RMN212" s="10"/>
      <c r="RMO212" s="11"/>
      <c r="RMP212" s="11"/>
      <c r="RMQ212" s="11"/>
      <c r="RMR212" s="11"/>
      <c r="RMS212" s="10"/>
      <c r="RMT212" s="10"/>
      <c r="RMU212" s="10"/>
      <c r="RMV212" s="12"/>
      <c r="RMW212" s="13"/>
      <c r="RMX212" s="14"/>
      <c r="RMY212" s="14"/>
      <c r="RMZ212" s="15"/>
      <c r="RNA212" s="15"/>
      <c r="RNB212" s="16"/>
      <c r="RNC212" s="16"/>
      <c r="RND212" s="230"/>
      <c r="RNE212" s="17"/>
      <c r="RNF212" s="42"/>
      <c r="RNG212" s="84"/>
      <c r="RNH212" s="237"/>
      <c r="RNI212" s="8"/>
      <c r="RNJ212" s="212"/>
      <c r="RNK212" s="212"/>
      <c r="RNL212" s="215"/>
      <c r="RNM212" s="215"/>
      <c r="RNN212" s="215"/>
      <c r="RNO212" s="215"/>
      <c r="RNP212" s="221"/>
      <c r="RNQ212" s="221"/>
      <c r="RNR212" s="221"/>
      <c r="RNS212" s="221"/>
      <c r="RNT212" s="215"/>
      <c r="RNU212" s="215"/>
      <c r="RNV212" s="215"/>
      <c r="RNW212" s="215"/>
      <c r="RNX212" s="214"/>
      <c r="RNY212" s="214"/>
      <c r="RNZ212" s="214"/>
      <c r="ROA212" s="214"/>
      <c r="ROB212" s="214"/>
      <c r="ROC212" s="214"/>
      <c r="ROD212" s="215"/>
      <c r="ROE212" s="215"/>
      <c r="ROF212" s="215"/>
      <c r="ROG212" s="215"/>
      <c r="ROH212" s="215"/>
      <c r="ROI212" s="215"/>
      <c r="ROJ212" s="215"/>
      <c r="ROK212" s="215"/>
      <c r="ROL212" s="215"/>
      <c r="ROM212" s="215"/>
      <c r="RON212" s="214"/>
      <c r="ROO212" s="214"/>
      <c r="ROP212" s="215"/>
      <c r="ROQ212" s="215"/>
      <c r="ROR212" s="215"/>
      <c r="ROS212" s="215"/>
      <c r="ROT212" s="215"/>
      <c r="ROU212" s="215"/>
      <c r="ROV212" s="214"/>
      <c r="ROW212" s="214"/>
      <c r="ROX212" s="215"/>
      <c r="ROY212" s="215"/>
      <c r="ROZ212" s="215"/>
      <c r="RPA212" s="215"/>
      <c r="RPB212" s="215"/>
      <c r="RPC212" s="215"/>
      <c r="RPD212" s="214"/>
      <c r="RPE212" s="214"/>
      <c r="RPF212" s="215"/>
      <c r="RPG212" s="215"/>
      <c r="RPH212" s="215"/>
      <c r="RPI212" s="215"/>
      <c r="RPJ212" s="215"/>
      <c r="RPK212" s="215"/>
      <c r="RPL212" s="215"/>
      <c r="RPM212" s="215"/>
      <c r="RPN212" s="215"/>
      <c r="RPO212" s="215"/>
      <c r="RPP212" s="215"/>
      <c r="RPQ212" s="215"/>
      <c r="RPR212" s="215"/>
      <c r="RPS212" s="215"/>
      <c r="RPT212" s="215"/>
      <c r="RPU212" s="215"/>
      <c r="RPV212" s="179"/>
      <c r="RPW212" s="179"/>
      <c r="RPX212" s="179"/>
      <c r="RPY212" s="179"/>
      <c r="RPZ212" s="179"/>
      <c r="RQA212" s="203"/>
      <c r="RQB212" s="203"/>
      <c r="RQC212" s="20"/>
      <c r="RQD212" s="20"/>
      <c r="RQE212" s="5"/>
      <c r="RQF212" s="6"/>
      <c r="RQG212" s="6"/>
      <c r="RQH212" s="6"/>
      <c r="RQI212" s="7"/>
      <c r="RQJ212" s="8"/>
      <c r="RQK212" s="9"/>
      <c r="RQL212" s="9"/>
      <c r="RQM212" s="9"/>
      <c r="RQN212" s="10"/>
      <c r="RQO212" s="7"/>
      <c r="RQP212" s="7"/>
      <c r="RQQ212" s="7"/>
      <c r="RQR212" s="10"/>
      <c r="RQS212" s="11"/>
      <c r="RQT212" s="11"/>
      <c r="RQU212" s="11"/>
      <c r="RQV212" s="11"/>
      <c r="RQW212" s="10"/>
      <c r="RQX212" s="10"/>
      <c r="RQY212" s="10"/>
      <c r="RQZ212" s="12"/>
      <c r="RRA212" s="13"/>
      <c r="RRB212" s="14"/>
      <c r="RRC212" s="14"/>
      <c r="RRD212" s="15"/>
      <c r="RRE212" s="15"/>
      <c r="RRF212" s="16"/>
      <c r="RRG212" s="16"/>
      <c r="RRH212" s="230"/>
      <c r="RRI212" s="17"/>
      <c r="RRJ212" s="42"/>
      <c r="RRK212" s="84"/>
      <c r="RRL212" s="237"/>
      <c r="RRM212" s="8"/>
      <c r="RRN212" s="212"/>
      <c r="RRO212" s="212"/>
      <c r="RRP212" s="215"/>
      <c r="RRQ212" s="215"/>
      <c r="RRR212" s="215"/>
      <c r="RRS212" s="215"/>
      <c r="RRT212" s="221"/>
      <c r="RRU212" s="221"/>
      <c r="RRV212" s="221"/>
      <c r="RRW212" s="221"/>
      <c r="RRX212" s="215"/>
      <c r="RRY212" s="215"/>
      <c r="RRZ212" s="215"/>
      <c r="RSA212" s="215"/>
      <c r="RSB212" s="214"/>
      <c r="RSC212" s="214"/>
      <c r="RSD212" s="214"/>
      <c r="RSE212" s="214"/>
      <c r="RSF212" s="214"/>
      <c r="RSG212" s="214"/>
      <c r="RSH212" s="215"/>
      <c r="RSI212" s="215"/>
      <c r="RSJ212" s="215"/>
      <c r="RSK212" s="215"/>
      <c r="RSL212" s="215"/>
      <c r="RSM212" s="215"/>
      <c r="RSN212" s="215"/>
      <c r="RSO212" s="215"/>
      <c r="RSP212" s="215"/>
      <c r="RSQ212" s="215"/>
      <c r="RSR212" s="214"/>
      <c r="RSS212" s="214"/>
      <c r="RST212" s="215"/>
      <c r="RSU212" s="215"/>
      <c r="RSV212" s="215"/>
      <c r="RSW212" s="215"/>
      <c r="RSX212" s="215"/>
      <c r="RSY212" s="215"/>
      <c r="RSZ212" s="214"/>
      <c r="RTA212" s="214"/>
      <c r="RTB212" s="215"/>
      <c r="RTC212" s="215"/>
      <c r="RTD212" s="215"/>
      <c r="RTE212" s="215"/>
      <c r="RTF212" s="215"/>
      <c r="RTG212" s="215"/>
      <c r="RTH212" s="214"/>
      <c r="RTI212" s="214"/>
      <c r="RTJ212" s="215"/>
      <c r="RTK212" s="215"/>
      <c r="RTL212" s="215"/>
      <c r="RTM212" s="215"/>
      <c r="RTN212" s="215"/>
      <c r="RTO212" s="215"/>
      <c r="RTP212" s="215"/>
      <c r="RTQ212" s="215"/>
      <c r="RTR212" s="215"/>
      <c r="RTS212" s="215"/>
      <c r="RTT212" s="215"/>
      <c r="RTU212" s="215"/>
      <c r="RTV212" s="215"/>
      <c r="RTW212" s="215"/>
      <c r="RTX212" s="215"/>
      <c r="RTY212" s="215"/>
      <c r="RTZ212" s="179"/>
      <c r="RUA212" s="179"/>
      <c r="RUB212" s="179"/>
      <c r="RUC212" s="179"/>
      <c r="RUD212" s="179"/>
      <c r="RUE212" s="203"/>
      <c r="RUF212" s="203"/>
      <c r="RUG212" s="20"/>
      <c r="RUH212" s="20"/>
      <c r="RUI212" s="5"/>
      <c r="RUJ212" s="6"/>
      <c r="RUK212" s="6"/>
      <c r="RUL212" s="6"/>
      <c r="RUM212" s="7"/>
      <c r="RUN212" s="8"/>
      <c r="RUO212" s="9"/>
      <c r="RUP212" s="9"/>
      <c r="RUQ212" s="9"/>
      <c r="RUR212" s="10"/>
      <c r="RUS212" s="7"/>
      <c r="RUT212" s="7"/>
      <c r="RUU212" s="7"/>
      <c r="RUV212" s="10"/>
      <c r="RUW212" s="11"/>
      <c r="RUX212" s="11"/>
      <c r="RUY212" s="11"/>
      <c r="RUZ212" s="11"/>
      <c r="RVA212" s="10"/>
      <c r="RVB212" s="10"/>
      <c r="RVC212" s="10"/>
      <c r="RVD212" s="12"/>
      <c r="RVE212" s="13"/>
      <c r="RVF212" s="14"/>
      <c r="RVG212" s="14"/>
      <c r="RVH212" s="15"/>
      <c r="RVI212" s="15"/>
      <c r="RVJ212" s="16"/>
      <c r="RVK212" s="16"/>
      <c r="RVL212" s="230"/>
      <c r="RVM212" s="17"/>
      <c r="RVN212" s="42"/>
      <c r="RVO212" s="84"/>
      <c r="RVP212" s="237"/>
      <c r="RVQ212" s="8"/>
      <c r="RVR212" s="212"/>
      <c r="RVS212" s="212"/>
      <c r="RVT212" s="215"/>
      <c r="RVU212" s="215"/>
      <c r="RVV212" s="215"/>
      <c r="RVW212" s="215"/>
      <c r="RVX212" s="221"/>
      <c r="RVY212" s="221"/>
      <c r="RVZ212" s="221"/>
      <c r="RWA212" s="221"/>
      <c r="RWB212" s="215"/>
      <c r="RWC212" s="215"/>
      <c r="RWD212" s="215"/>
      <c r="RWE212" s="215"/>
      <c r="RWF212" s="214"/>
      <c r="RWG212" s="214"/>
      <c r="RWH212" s="214"/>
      <c r="RWI212" s="214"/>
      <c r="RWJ212" s="214"/>
      <c r="RWK212" s="214"/>
      <c r="RWL212" s="215"/>
      <c r="RWM212" s="215"/>
      <c r="RWN212" s="215"/>
      <c r="RWO212" s="215"/>
      <c r="RWP212" s="215"/>
      <c r="RWQ212" s="215"/>
      <c r="RWR212" s="215"/>
      <c r="RWS212" s="215"/>
      <c r="RWT212" s="215"/>
      <c r="RWU212" s="215"/>
      <c r="RWV212" s="214"/>
      <c r="RWW212" s="214"/>
      <c r="RWX212" s="215"/>
      <c r="RWY212" s="215"/>
      <c r="RWZ212" s="215"/>
      <c r="RXA212" s="215"/>
      <c r="RXB212" s="215"/>
      <c r="RXC212" s="215"/>
      <c r="RXD212" s="214"/>
      <c r="RXE212" s="214"/>
      <c r="RXF212" s="215"/>
      <c r="RXG212" s="215"/>
      <c r="RXH212" s="215"/>
      <c r="RXI212" s="215"/>
      <c r="RXJ212" s="215"/>
      <c r="RXK212" s="215"/>
      <c r="RXL212" s="214"/>
      <c r="RXM212" s="214"/>
      <c r="RXN212" s="215"/>
      <c r="RXO212" s="215"/>
      <c r="RXP212" s="215"/>
      <c r="RXQ212" s="215"/>
      <c r="RXR212" s="215"/>
      <c r="RXS212" s="215"/>
      <c r="RXT212" s="215"/>
      <c r="RXU212" s="215"/>
      <c r="RXV212" s="215"/>
      <c r="RXW212" s="215"/>
      <c r="RXX212" s="215"/>
      <c r="RXY212" s="215"/>
      <c r="RXZ212" s="215"/>
      <c r="RYA212" s="215"/>
      <c r="RYB212" s="215"/>
      <c r="RYC212" s="215"/>
      <c r="RYD212" s="179"/>
      <c r="RYE212" s="179"/>
      <c r="RYF212" s="179"/>
      <c r="RYG212" s="179"/>
      <c r="RYH212" s="179"/>
      <c r="RYI212" s="203"/>
      <c r="RYJ212" s="203"/>
      <c r="RYK212" s="20"/>
      <c r="RYL212" s="20"/>
      <c r="RYM212" s="5"/>
      <c r="RYN212" s="6"/>
      <c r="RYO212" s="6"/>
      <c r="RYP212" s="6"/>
      <c r="RYQ212" s="7"/>
      <c r="RYR212" s="8"/>
      <c r="RYS212" s="9"/>
      <c r="RYT212" s="9"/>
      <c r="RYU212" s="9"/>
      <c r="RYV212" s="10"/>
      <c r="RYW212" s="7"/>
      <c r="RYX212" s="7"/>
      <c r="RYY212" s="7"/>
      <c r="RYZ212" s="10"/>
      <c r="RZA212" s="11"/>
      <c r="RZB212" s="11"/>
      <c r="RZC212" s="11"/>
      <c r="RZD212" s="11"/>
      <c r="RZE212" s="10"/>
      <c r="RZF212" s="10"/>
      <c r="RZG212" s="10"/>
      <c r="RZH212" s="12"/>
      <c r="RZI212" s="13"/>
      <c r="RZJ212" s="14"/>
      <c r="RZK212" s="14"/>
      <c r="RZL212" s="15"/>
      <c r="RZM212" s="15"/>
      <c r="RZN212" s="16"/>
      <c r="RZO212" s="16"/>
      <c r="RZP212" s="230"/>
      <c r="RZQ212" s="17"/>
      <c r="RZR212" s="42"/>
      <c r="RZS212" s="84"/>
      <c r="RZT212" s="237"/>
      <c r="RZU212" s="8"/>
      <c r="RZV212" s="212"/>
      <c r="RZW212" s="212"/>
      <c r="RZX212" s="215"/>
      <c r="RZY212" s="215"/>
      <c r="RZZ212" s="215"/>
      <c r="SAA212" s="215"/>
      <c r="SAB212" s="221"/>
      <c r="SAC212" s="221"/>
      <c r="SAD212" s="221"/>
      <c r="SAE212" s="221"/>
      <c r="SAF212" s="215"/>
      <c r="SAG212" s="215"/>
      <c r="SAH212" s="215"/>
      <c r="SAI212" s="215"/>
      <c r="SAJ212" s="214"/>
      <c r="SAK212" s="214"/>
      <c r="SAL212" s="214"/>
      <c r="SAM212" s="214"/>
      <c r="SAN212" s="214"/>
      <c r="SAO212" s="214"/>
      <c r="SAP212" s="215"/>
      <c r="SAQ212" s="215"/>
      <c r="SAR212" s="215"/>
      <c r="SAS212" s="215"/>
      <c r="SAT212" s="215"/>
      <c r="SAU212" s="215"/>
      <c r="SAV212" s="215"/>
      <c r="SAW212" s="215"/>
      <c r="SAX212" s="215"/>
      <c r="SAY212" s="215"/>
      <c r="SAZ212" s="214"/>
      <c r="SBA212" s="214"/>
      <c r="SBB212" s="215"/>
      <c r="SBC212" s="215"/>
      <c r="SBD212" s="215"/>
      <c r="SBE212" s="215"/>
      <c r="SBF212" s="215"/>
      <c r="SBG212" s="215"/>
      <c r="SBH212" s="214"/>
      <c r="SBI212" s="214"/>
      <c r="SBJ212" s="215"/>
      <c r="SBK212" s="215"/>
      <c r="SBL212" s="215"/>
      <c r="SBM212" s="215"/>
      <c r="SBN212" s="215"/>
      <c r="SBO212" s="215"/>
      <c r="SBP212" s="214"/>
      <c r="SBQ212" s="214"/>
      <c r="SBR212" s="215"/>
      <c r="SBS212" s="215"/>
      <c r="SBT212" s="215"/>
      <c r="SBU212" s="215"/>
      <c r="SBV212" s="215"/>
      <c r="SBW212" s="215"/>
      <c r="SBX212" s="215"/>
      <c r="SBY212" s="215"/>
      <c r="SBZ212" s="215"/>
      <c r="SCA212" s="215"/>
      <c r="SCB212" s="215"/>
      <c r="SCC212" s="215"/>
      <c r="SCD212" s="215"/>
      <c r="SCE212" s="215"/>
      <c r="SCF212" s="215"/>
      <c r="SCG212" s="215"/>
      <c r="SCH212" s="179"/>
      <c r="SCI212" s="179"/>
      <c r="SCJ212" s="179"/>
      <c r="SCK212" s="179"/>
      <c r="SCL212" s="179"/>
      <c r="SCM212" s="203"/>
      <c r="SCN212" s="203"/>
      <c r="SCO212" s="20"/>
      <c r="SCP212" s="20"/>
      <c r="SCQ212" s="5"/>
      <c r="SCR212" s="6"/>
      <c r="SCS212" s="6"/>
      <c r="SCT212" s="6"/>
      <c r="SCU212" s="7"/>
      <c r="SCV212" s="8"/>
      <c r="SCW212" s="9"/>
      <c r="SCX212" s="9"/>
      <c r="SCY212" s="9"/>
      <c r="SCZ212" s="10"/>
      <c r="SDA212" s="7"/>
      <c r="SDB212" s="7"/>
      <c r="SDC212" s="7"/>
      <c r="SDD212" s="10"/>
      <c r="SDE212" s="11"/>
      <c r="SDF212" s="11"/>
      <c r="SDG212" s="11"/>
      <c r="SDH212" s="11"/>
      <c r="SDI212" s="10"/>
      <c r="SDJ212" s="10"/>
      <c r="SDK212" s="10"/>
      <c r="SDL212" s="12"/>
      <c r="SDM212" s="13"/>
      <c r="SDN212" s="14"/>
      <c r="SDO212" s="14"/>
      <c r="SDP212" s="15"/>
      <c r="SDQ212" s="15"/>
      <c r="SDR212" s="16"/>
      <c r="SDS212" s="16"/>
      <c r="SDT212" s="230"/>
      <c r="SDU212" s="17"/>
      <c r="SDV212" s="42"/>
      <c r="SDW212" s="84"/>
      <c r="SDX212" s="237"/>
      <c r="SDY212" s="8"/>
      <c r="SDZ212" s="212"/>
      <c r="SEA212" s="212"/>
      <c r="SEB212" s="215"/>
      <c r="SEC212" s="215"/>
      <c r="SED212" s="215"/>
      <c r="SEE212" s="215"/>
      <c r="SEF212" s="221"/>
      <c r="SEG212" s="221"/>
      <c r="SEH212" s="221"/>
      <c r="SEI212" s="221"/>
      <c r="SEJ212" s="215"/>
      <c r="SEK212" s="215"/>
      <c r="SEL212" s="215"/>
      <c r="SEM212" s="215"/>
      <c r="SEN212" s="214"/>
      <c r="SEO212" s="214"/>
      <c r="SEP212" s="214"/>
      <c r="SEQ212" s="214"/>
      <c r="SER212" s="214"/>
      <c r="SES212" s="214"/>
      <c r="SET212" s="215"/>
      <c r="SEU212" s="215"/>
      <c r="SEV212" s="215"/>
      <c r="SEW212" s="215"/>
      <c r="SEX212" s="215"/>
      <c r="SEY212" s="215"/>
      <c r="SEZ212" s="215"/>
      <c r="SFA212" s="215"/>
      <c r="SFB212" s="215"/>
      <c r="SFC212" s="215"/>
      <c r="SFD212" s="214"/>
      <c r="SFE212" s="214"/>
      <c r="SFF212" s="215"/>
      <c r="SFG212" s="215"/>
      <c r="SFH212" s="215"/>
      <c r="SFI212" s="215"/>
      <c r="SFJ212" s="215"/>
      <c r="SFK212" s="215"/>
      <c r="SFL212" s="214"/>
      <c r="SFM212" s="214"/>
      <c r="SFN212" s="215"/>
      <c r="SFO212" s="215"/>
      <c r="SFP212" s="215"/>
      <c r="SFQ212" s="215"/>
      <c r="SFR212" s="215"/>
      <c r="SFS212" s="215"/>
      <c r="SFT212" s="214"/>
      <c r="SFU212" s="214"/>
      <c r="SFV212" s="215"/>
      <c r="SFW212" s="215"/>
      <c r="SFX212" s="215"/>
      <c r="SFY212" s="215"/>
      <c r="SFZ212" s="215"/>
      <c r="SGA212" s="215"/>
      <c r="SGB212" s="215"/>
      <c r="SGC212" s="215"/>
      <c r="SGD212" s="215"/>
      <c r="SGE212" s="215"/>
      <c r="SGF212" s="215"/>
      <c r="SGG212" s="215"/>
      <c r="SGH212" s="215"/>
      <c r="SGI212" s="215"/>
      <c r="SGJ212" s="215"/>
      <c r="SGK212" s="215"/>
      <c r="SGL212" s="179"/>
      <c r="SGM212" s="179"/>
      <c r="SGN212" s="179"/>
      <c r="SGO212" s="179"/>
      <c r="SGP212" s="179"/>
      <c r="SGQ212" s="203"/>
      <c r="SGR212" s="203"/>
      <c r="SGS212" s="20"/>
      <c r="SGT212" s="20"/>
      <c r="SGU212" s="5"/>
      <c r="SGV212" s="6"/>
      <c r="SGW212" s="6"/>
      <c r="SGX212" s="6"/>
      <c r="SGY212" s="7"/>
      <c r="SGZ212" s="8"/>
      <c r="SHA212" s="9"/>
      <c r="SHB212" s="9"/>
      <c r="SHC212" s="9"/>
      <c r="SHD212" s="10"/>
      <c r="SHE212" s="7"/>
      <c r="SHF212" s="7"/>
      <c r="SHG212" s="7"/>
      <c r="SHH212" s="10"/>
      <c r="SHI212" s="11"/>
      <c r="SHJ212" s="11"/>
      <c r="SHK212" s="11"/>
      <c r="SHL212" s="11"/>
      <c r="SHM212" s="10"/>
      <c r="SHN212" s="10"/>
      <c r="SHO212" s="10"/>
      <c r="SHP212" s="12"/>
      <c r="SHQ212" s="13"/>
      <c r="SHR212" s="14"/>
      <c r="SHS212" s="14"/>
      <c r="SHT212" s="15"/>
      <c r="SHU212" s="15"/>
      <c r="SHV212" s="16"/>
      <c r="SHW212" s="16"/>
      <c r="SHX212" s="230"/>
      <c r="SHY212" s="17"/>
      <c r="SHZ212" s="42"/>
      <c r="SIA212" s="84"/>
      <c r="SIB212" s="237"/>
      <c r="SIC212" s="8"/>
      <c r="SID212" s="212"/>
      <c r="SIE212" s="212"/>
      <c r="SIF212" s="215"/>
      <c r="SIG212" s="215"/>
      <c r="SIH212" s="215"/>
      <c r="SII212" s="215"/>
      <c r="SIJ212" s="221"/>
      <c r="SIK212" s="221"/>
      <c r="SIL212" s="221"/>
      <c r="SIM212" s="221"/>
      <c r="SIN212" s="215"/>
      <c r="SIO212" s="215"/>
      <c r="SIP212" s="215"/>
      <c r="SIQ212" s="215"/>
      <c r="SIR212" s="214"/>
      <c r="SIS212" s="214"/>
      <c r="SIT212" s="214"/>
      <c r="SIU212" s="214"/>
      <c r="SIV212" s="214"/>
      <c r="SIW212" s="214"/>
      <c r="SIX212" s="215"/>
      <c r="SIY212" s="215"/>
      <c r="SIZ212" s="215"/>
      <c r="SJA212" s="215"/>
      <c r="SJB212" s="215"/>
      <c r="SJC212" s="215"/>
      <c r="SJD212" s="215"/>
      <c r="SJE212" s="215"/>
      <c r="SJF212" s="215"/>
      <c r="SJG212" s="215"/>
      <c r="SJH212" s="214"/>
      <c r="SJI212" s="214"/>
      <c r="SJJ212" s="215"/>
      <c r="SJK212" s="215"/>
      <c r="SJL212" s="215"/>
      <c r="SJM212" s="215"/>
      <c r="SJN212" s="215"/>
      <c r="SJO212" s="215"/>
      <c r="SJP212" s="214"/>
      <c r="SJQ212" s="214"/>
      <c r="SJR212" s="215"/>
      <c r="SJS212" s="215"/>
      <c r="SJT212" s="215"/>
      <c r="SJU212" s="215"/>
      <c r="SJV212" s="215"/>
      <c r="SJW212" s="215"/>
      <c r="SJX212" s="214"/>
      <c r="SJY212" s="214"/>
      <c r="SJZ212" s="215"/>
      <c r="SKA212" s="215"/>
      <c r="SKB212" s="215"/>
      <c r="SKC212" s="215"/>
      <c r="SKD212" s="215"/>
      <c r="SKE212" s="215"/>
      <c r="SKF212" s="215"/>
      <c r="SKG212" s="215"/>
      <c r="SKH212" s="215"/>
      <c r="SKI212" s="215"/>
      <c r="SKJ212" s="215"/>
      <c r="SKK212" s="215"/>
      <c r="SKL212" s="215"/>
      <c r="SKM212" s="215"/>
      <c r="SKN212" s="215"/>
      <c r="SKO212" s="215"/>
      <c r="SKP212" s="179"/>
      <c r="SKQ212" s="179"/>
      <c r="SKR212" s="179"/>
      <c r="SKS212" s="179"/>
      <c r="SKT212" s="179"/>
      <c r="SKU212" s="203"/>
      <c r="SKV212" s="203"/>
      <c r="SKW212" s="20"/>
      <c r="SKX212" s="20"/>
      <c r="SKY212" s="5"/>
      <c r="SKZ212" s="6"/>
      <c r="SLA212" s="6"/>
      <c r="SLB212" s="6"/>
      <c r="SLC212" s="7"/>
      <c r="SLD212" s="8"/>
      <c r="SLE212" s="9"/>
      <c r="SLF212" s="9"/>
      <c r="SLG212" s="9"/>
      <c r="SLH212" s="10"/>
      <c r="SLI212" s="7"/>
      <c r="SLJ212" s="7"/>
      <c r="SLK212" s="7"/>
      <c r="SLL212" s="10"/>
      <c r="SLM212" s="11"/>
      <c r="SLN212" s="11"/>
      <c r="SLO212" s="11"/>
      <c r="SLP212" s="11"/>
      <c r="SLQ212" s="10"/>
      <c r="SLR212" s="10"/>
      <c r="SLS212" s="10"/>
      <c r="SLT212" s="12"/>
      <c r="SLU212" s="13"/>
      <c r="SLV212" s="14"/>
      <c r="SLW212" s="14"/>
      <c r="SLX212" s="15"/>
      <c r="SLY212" s="15"/>
      <c r="SLZ212" s="16"/>
      <c r="SMA212" s="16"/>
      <c r="SMB212" s="230"/>
      <c r="SMC212" s="17"/>
      <c r="SMD212" s="42"/>
      <c r="SME212" s="84"/>
      <c r="SMF212" s="237"/>
      <c r="SMG212" s="8"/>
      <c r="SMH212" s="212"/>
      <c r="SMI212" s="212"/>
      <c r="SMJ212" s="215"/>
      <c r="SMK212" s="215"/>
      <c r="SML212" s="215"/>
      <c r="SMM212" s="215"/>
      <c r="SMN212" s="221"/>
      <c r="SMO212" s="221"/>
      <c r="SMP212" s="221"/>
      <c r="SMQ212" s="221"/>
      <c r="SMR212" s="215"/>
      <c r="SMS212" s="215"/>
      <c r="SMT212" s="215"/>
      <c r="SMU212" s="215"/>
      <c r="SMV212" s="214"/>
      <c r="SMW212" s="214"/>
      <c r="SMX212" s="214"/>
      <c r="SMY212" s="214"/>
      <c r="SMZ212" s="214"/>
      <c r="SNA212" s="214"/>
      <c r="SNB212" s="215"/>
      <c r="SNC212" s="215"/>
      <c r="SND212" s="215"/>
      <c r="SNE212" s="215"/>
      <c r="SNF212" s="215"/>
      <c r="SNG212" s="215"/>
      <c r="SNH212" s="215"/>
      <c r="SNI212" s="215"/>
      <c r="SNJ212" s="215"/>
      <c r="SNK212" s="215"/>
      <c r="SNL212" s="214"/>
      <c r="SNM212" s="214"/>
      <c r="SNN212" s="215"/>
      <c r="SNO212" s="215"/>
      <c r="SNP212" s="215"/>
      <c r="SNQ212" s="215"/>
      <c r="SNR212" s="215"/>
      <c r="SNS212" s="215"/>
      <c r="SNT212" s="214"/>
      <c r="SNU212" s="214"/>
      <c r="SNV212" s="215"/>
      <c r="SNW212" s="215"/>
      <c r="SNX212" s="215"/>
      <c r="SNY212" s="215"/>
      <c r="SNZ212" s="215"/>
      <c r="SOA212" s="215"/>
      <c r="SOB212" s="214"/>
      <c r="SOC212" s="214"/>
      <c r="SOD212" s="215"/>
      <c r="SOE212" s="215"/>
      <c r="SOF212" s="215"/>
      <c r="SOG212" s="215"/>
      <c r="SOH212" s="215"/>
      <c r="SOI212" s="215"/>
      <c r="SOJ212" s="215"/>
      <c r="SOK212" s="215"/>
      <c r="SOL212" s="215"/>
      <c r="SOM212" s="215"/>
      <c r="SON212" s="215"/>
      <c r="SOO212" s="215"/>
      <c r="SOP212" s="215"/>
      <c r="SOQ212" s="215"/>
      <c r="SOR212" s="215"/>
      <c r="SOS212" s="215"/>
      <c r="SOT212" s="179"/>
      <c r="SOU212" s="179"/>
      <c r="SOV212" s="179"/>
      <c r="SOW212" s="179"/>
      <c r="SOX212" s="179"/>
      <c r="SOY212" s="203"/>
      <c r="SOZ212" s="203"/>
      <c r="SPA212" s="20"/>
      <c r="SPB212" s="20"/>
      <c r="SPC212" s="5"/>
      <c r="SPD212" s="6"/>
      <c r="SPE212" s="6"/>
      <c r="SPF212" s="6"/>
      <c r="SPG212" s="7"/>
      <c r="SPH212" s="8"/>
      <c r="SPI212" s="9"/>
      <c r="SPJ212" s="9"/>
      <c r="SPK212" s="9"/>
      <c r="SPL212" s="10"/>
      <c r="SPM212" s="7"/>
      <c r="SPN212" s="7"/>
      <c r="SPO212" s="7"/>
      <c r="SPP212" s="10"/>
      <c r="SPQ212" s="11"/>
      <c r="SPR212" s="11"/>
      <c r="SPS212" s="11"/>
      <c r="SPT212" s="11"/>
      <c r="SPU212" s="10"/>
      <c r="SPV212" s="10"/>
      <c r="SPW212" s="10"/>
      <c r="SPX212" s="12"/>
      <c r="SPY212" s="13"/>
      <c r="SPZ212" s="14"/>
      <c r="SQA212" s="14"/>
      <c r="SQB212" s="15"/>
      <c r="SQC212" s="15"/>
      <c r="SQD212" s="16"/>
      <c r="SQE212" s="16"/>
      <c r="SQF212" s="230"/>
      <c r="SQG212" s="17"/>
      <c r="SQH212" s="42"/>
      <c r="SQI212" s="84"/>
      <c r="SQJ212" s="237"/>
      <c r="SQK212" s="8"/>
      <c r="SQL212" s="212"/>
      <c r="SQM212" s="212"/>
      <c r="SQN212" s="215"/>
      <c r="SQO212" s="215"/>
      <c r="SQP212" s="215"/>
      <c r="SQQ212" s="215"/>
      <c r="SQR212" s="221"/>
      <c r="SQS212" s="221"/>
      <c r="SQT212" s="221"/>
      <c r="SQU212" s="221"/>
      <c r="SQV212" s="215"/>
      <c r="SQW212" s="215"/>
      <c r="SQX212" s="215"/>
      <c r="SQY212" s="215"/>
      <c r="SQZ212" s="214"/>
      <c r="SRA212" s="214"/>
      <c r="SRB212" s="214"/>
      <c r="SRC212" s="214"/>
      <c r="SRD212" s="214"/>
      <c r="SRE212" s="214"/>
      <c r="SRF212" s="215"/>
      <c r="SRG212" s="215"/>
      <c r="SRH212" s="215"/>
      <c r="SRI212" s="215"/>
      <c r="SRJ212" s="215"/>
      <c r="SRK212" s="215"/>
      <c r="SRL212" s="215"/>
      <c r="SRM212" s="215"/>
      <c r="SRN212" s="215"/>
      <c r="SRO212" s="215"/>
      <c r="SRP212" s="214"/>
      <c r="SRQ212" s="214"/>
      <c r="SRR212" s="215"/>
      <c r="SRS212" s="215"/>
      <c r="SRT212" s="215"/>
      <c r="SRU212" s="215"/>
      <c r="SRV212" s="215"/>
      <c r="SRW212" s="215"/>
      <c r="SRX212" s="214"/>
      <c r="SRY212" s="214"/>
      <c r="SRZ212" s="215"/>
      <c r="SSA212" s="215"/>
      <c r="SSB212" s="215"/>
      <c r="SSC212" s="215"/>
      <c r="SSD212" s="215"/>
      <c r="SSE212" s="215"/>
      <c r="SSF212" s="214"/>
      <c r="SSG212" s="214"/>
      <c r="SSH212" s="215"/>
      <c r="SSI212" s="215"/>
      <c r="SSJ212" s="215"/>
      <c r="SSK212" s="215"/>
      <c r="SSL212" s="215"/>
      <c r="SSM212" s="215"/>
      <c r="SSN212" s="215"/>
      <c r="SSO212" s="215"/>
      <c r="SSP212" s="215"/>
      <c r="SSQ212" s="215"/>
      <c r="SSR212" s="215"/>
      <c r="SSS212" s="215"/>
      <c r="SST212" s="215"/>
      <c r="SSU212" s="215"/>
      <c r="SSV212" s="215"/>
      <c r="SSW212" s="215"/>
      <c r="SSX212" s="179"/>
      <c r="SSY212" s="179"/>
      <c r="SSZ212" s="179"/>
      <c r="STA212" s="179"/>
      <c r="STB212" s="179"/>
      <c r="STC212" s="203"/>
      <c r="STD212" s="203"/>
      <c r="STE212" s="20"/>
      <c r="STF212" s="20"/>
      <c r="STG212" s="5"/>
      <c r="STH212" s="6"/>
      <c r="STI212" s="6"/>
      <c r="STJ212" s="6"/>
      <c r="STK212" s="7"/>
      <c r="STL212" s="8"/>
      <c r="STM212" s="9"/>
      <c r="STN212" s="9"/>
      <c r="STO212" s="9"/>
      <c r="STP212" s="10"/>
      <c r="STQ212" s="7"/>
      <c r="STR212" s="7"/>
      <c r="STS212" s="7"/>
      <c r="STT212" s="10"/>
      <c r="STU212" s="11"/>
      <c r="STV212" s="11"/>
      <c r="STW212" s="11"/>
      <c r="STX212" s="11"/>
      <c r="STY212" s="10"/>
      <c r="STZ212" s="10"/>
      <c r="SUA212" s="10"/>
      <c r="SUB212" s="12"/>
      <c r="SUC212" s="13"/>
      <c r="SUD212" s="14"/>
      <c r="SUE212" s="14"/>
      <c r="SUF212" s="15"/>
      <c r="SUG212" s="15"/>
      <c r="SUH212" s="16"/>
      <c r="SUI212" s="16"/>
      <c r="SUJ212" s="230"/>
      <c r="SUK212" s="17"/>
      <c r="SUL212" s="42"/>
      <c r="SUM212" s="84"/>
      <c r="SUN212" s="237"/>
      <c r="SUO212" s="8"/>
      <c r="SUP212" s="212"/>
      <c r="SUQ212" s="212"/>
      <c r="SUR212" s="215"/>
      <c r="SUS212" s="215"/>
      <c r="SUT212" s="215"/>
      <c r="SUU212" s="215"/>
      <c r="SUV212" s="221"/>
      <c r="SUW212" s="221"/>
      <c r="SUX212" s="221"/>
      <c r="SUY212" s="221"/>
      <c r="SUZ212" s="215"/>
      <c r="SVA212" s="215"/>
      <c r="SVB212" s="215"/>
      <c r="SVC212" s="215"/>
      <c r="SVD212" s="214"/>
      <c r="SVE212" s="214"/>
      <c r="SVF212" s="214"/>
      <c r="SVG212" s="214"/>
      <c r="SVH212" s="214"/>
      <c r="SVI212" s="214"/>
      <c r="SVJ212" s="215"/>
      <c r="SVK212" s="215"/>
      <c r="SVL212" s="215"/>
      <c r="SVM212" s="215"/>
      <c r="SVN212" s="215"/>
      <c r="SVO212" s="215"/>
      <c r="SVP212" s="215"/>
      <c r="SVQ212" s="215"/>
      <c r="SVR212" s="215"/>
      <c r="SVS212" s="215"/>
      <c r="SVT212" s="214"/>
      <c r="SVU212" s="214"/>
      <c r="SVV212" s="215"/>
      <c r="SVW212" s="215"/>
      <c r="SVX212" s="215"/>
      <c r="SVY212" s="215"/>
      <c r="SVZ212" s="215"/>
      <c r="SWA212" s="215"/>
      <c r="SWB212" s="214"/>
      <c r="SWC212" s="214"/>
      <c r="SWD212" s="215"/>
      <c r="SWE212" s="215"/>
      <c r="SWF212" s="215"/>
      <c r="SWG212" s="215"/>
      <c r="SWH212" s="215"/>
      <c r="SWI212" s="215"/>
      <c r="SWJ212" s="214"/>
      <c r="SWK212" s="214"/>
      <c r="SWL212" s="215"/>
      <c r="SWM212" s="215"/>
      <c r="SWN212" s="215"/>
      <c r="SWO212" s="215"/>
      <c r="SWP212" s="215"/>
      <c r="SWQ212" s="215"/>
      <c r="SWR212" s="215"/>
      <c r="SWS212" s="215"/>
      <c r="SWT212" s="215"/>
      <c r="SWU212" s="215"/>
      <c r="SWV212" s="215"/>
      <c r="SWW212" s="215"/>
      <c r="SWX212" s="215"/>
      <c r="SWY212" s="215"/>
      <c r="SWZ212" s="215"/>
      <c r="SXA212" s="215"/>
      <c r="SXB212" s="179"/>
      <c r="SXC212" s="179"/>
      <c r="SXD212" s="179"/>
      <c r="SXE212" s="179"/>
      <c r="SXF212" s="179"/>
      <c r="SXG212" s="203"/>
      <c r="SXH212" s="203"/>
      <c r="SXI212" s="20"/>
      <c r="SXJ212" s="20"/>
      <c r="SXK212" s="5"/>
      <c r="SXL212" s="6"/>
      <c r="SXM212" s="6"/>
      <c r="SXN212" s="6"/>
      <c r="SXO212" s="7"/>
      <c r="SXP212" s="8"/>
      <c r="SXQ212" s="9"/>
      <c r="SXR212" s="9"/>
      <c r="SXS212" s="9"/>
      <c r="SXT212" s="10"/>
      <c r="SXU212" s="7"/>
      <c r="SXV212" s="7"/>
      <c r="SXW212" s="7"/>
      <c r="SXX212" s="10"/>
      <c r="SXY212" s="11"/>
      <c r="SXZ212" s="11"/>
      <c r="SYA212" s="11"/>
      <c r="SYB212" s="11"/>
      <c r="SYC212" s="10"/>
      <c r="SYD212" s="10"/>
      <c r="SYE212" s="10"/>
      <c r="SYF212" s="12"/>
      <c r="SYG212" s="13"/>
      <c r="SYH212" s="14"/>
      <c r="SYI212" s="14"/>
      <c r="SYJ212" s="15"/>
      <c r="SYK212" s="15"/>
      <c r="SYL212" s="16"/>
      <c r="SYM212" s="16"/>
      <c r="SYN212" s="230"/>
      <c r="SYO212" s="17"/>
      <c r="SYP212" s="42"/>
      <c r="SYQ212" s="84"/>
      <c r="SYR212" s="237"/>
      <c r="SYS212" s="8"/>
      <c r="SYT212" s="212"/>
      <c r="SYU212" s="212"/>
      <c r="SYV212" s="215"/>
      <c r="SYW212" s="215"/>
      <c r="SYX212" s="215"/>
      <c r="SYY212" s="215"/>
      <c r="SYZ212" s="221"/>
      <c r="SZA212" s="221"/>
      <c r="SZB212" s="221"/>
      <c r="SZC212" s="221"/>
      <c r="SZD212" s="215"/>
      <c r="SZE212" s="215"/>
      <c r="SZF212" s="215"/>
      <c r="SZG212" s="215"/>
      <c r="SZH212" s="214"/>
      <c r="SZI212" s="214"/>
      <c r="SZJ212" s="214"/>
      <c r="SZK212" s="214"/>
      <c r="SZL212" s="214"/>
      <c r="SZM212" s="214"/>
      <c r="SZN212" s="215"/>
      <c r="SZO212" s="215"/>
      <c r="SZP212" s="215"/>
      <c r="SZQ212" s="215"/>
      <c r="SZR212" s="215"/>
      <c r="SZS212" s="215"/>
      <c r="SZT212" s="215"/>
      <c r="SZU212" s="215"/>
      <c r="SZV212" s="215"/>
      <c r="SZW212" s="215"/>
      <c r="SZX212" s="214"/>
      <c r="SZY212" s="214"/>
      <c r="SZZ212" s="215"/>
      <c r="TAA212" s="215"/>
      <c r="TAB212" s="215"/>
      <c r="TAC212" s="215"/>
      <c r="TAD212" s="215"/>
      <c r="TAE212" s="215"/>
      <c r="TAF212" s="214"/>
      <c r="TAG212" s="214"/>
      <c r="TAH212" s="215"/>
      <c r="TAI212" s="215"/>
      <c r="TAJ212" s="215"/>
      <c r="TAK212" s="215"/>
      <c r="TAL212" s="215"/>
      <c r="TAM212" s="215"/>
      <c r="TAN212" s="214"/>
      <c r="TAO212" s="214"/>
      <c r="TAP212" s="215"/>
      <c r="TAQ212" s="215"/>
      <c r="TAR212" s="215"/>
      <c r="TAS212" s="215"/>
      <c r="TAT212" s="215"/>
      <c r="TAU212" s="215"/>
      <c r="TAV212" s="215"/>
      <c r="TAW212" s="215"/>
      <c r="TAX212" s="215"/>
      <c r="TAY212" s="215"/>
      <c r="TAZ212" s="215"/>
      <c r="TBA212" s="215"/>
      <c r="TBB212" s="215"/>
      <c r="TBC212" s="215"/>
      <c r="TBD212" s="215"/>
      <c r="TBE212" s="215"/>
      <c r="TBF212" s="179"/>
      <c r="TBG212" s="179"/>
      <c r="TBH212" s="179"/>
      <c r="TBI212" s="179"/>
      <c r="TBJ212" s="179"/>
      <c r="TBK212" s="203"/>
      <c r="TBL212" s="203"/>
      <c r="TBM212" s="20"/>
      <c r="TBN212" s="20"/>
      <c r="TBO212" s="5"/>
      <c r="TBP212" s="6"/>
      <c r="TBQ212" s="6"/>
      <c r="TBR212" s="6"/>
      <c r="TBS212" s="7"/>
      <c r="TBT212" s="8"/>
      <c r="TBU212" s="9"/>
      <c r="TBV212" s="9"/>
      <c r="TBW212" s="9"/>
      <c r="TBX212" s="10"/>
      <c r="TBY212" s="7"/>
      <c r="TBZ212" s="7"/>
      <c r="TCA212" s="7"/>
      <c r="TCB212" s="10"/>
      <c r="TCC212" s="11"/>
      <c r="TCD212" s="11"/>
      <c r="TCE212" s="11"/>
      <c r="TCF212" s="11"/>
      <c r="TCG212" s="10"/>
      <c r="TCH212" s="10"/>
      <c r="TCI212" s="10"/>
      <c r="TCJ212" s="12"/>
      <c r="TCK212" s="13"/>
      <c r="TCL212" s="14"/>
      <c r="TCM212" s="14"/>
      <c r="TCN212" s="15"/>
      <c r="TCO212" s="15"/>
      <c r="TCP212" s="16"/>
      <c r="TCQ212" s="16"/>
      <c r="TCR212" s="230"/>
      <c r="TCS212" s="17"/>
      <c r="TCT212" s="42"/>
      <c r="TCU212" s="84"/>
      <c r="TCV212" s="237"/>
      <c r="TCW212" s="8"/>
      <c r="TCX212" s="212"/>
      <c r="TCY212" s="212"/>
      <c r="TCZ212" s="215"/>
      <c r="TDA212" s="215"/>
      <c r="TDB212" s="215"/>
      <c r="TDC212" s="215"/>
      <c r="TDD212" s="221"/>
      <c r="TDE212" s="221"/>
      <c r="TDF212" s="221"/>
      <c r="TDG212" s="221"/>
      <c r="TDH212" s="215"/>
      <c r="TDI212" s="215"/>
      <c r="TDJ212" s="215"/>
      <c r="TDK212" s="215"/>
      <c r="TDL212" s="214"/>
      <c r="TDM212" s="214"/>
      <c r="TDN212" s="214"/>
      <c r="TDO212" s="214"/>
      <c r="TDP212" s="214"/>
      <c r="TDQ212" s="214"/>
      <c r="TDR212" s="215"/>
      <c r="TDS212" s="215"/>
      <c r="TDT212" s="215"/>
      <c r="TDU212" s="215"/>
      <c r="TDV212" s="215"/>
      <c r="TDW212" s="215"/>
      <c r="TDX212" s="215"/>
      <c r="TDY212" s="215"/>
      <c r="TDZ212" s="215"/>
      <c r="TEA212" s="215"/>
      <c r="TEB212" s="214"/>
      <c r="TEC212" s="214"/>
      <c r="TED212" s="215"/>
      <c r="TEE212" s="215"/>
      <c r="TEF212" s="215"/>
      <c r="TEG212" s="215"/>
      <c r="TEH212" s="215"/>
      <c r="TEI212" s="215"/>
      <c r="TEJ212" s="214"/>
      <c r="TEK212" s="214"/>
      <c r="TEL212" s="215"/>
      <c r="TEM212" s="215"/>
      <c r="TEN212" s="215"/>
      <c r="TEO212" s="215"/>
      <c r="TEP212" s="215"/>
      <c r="TEQ212" s="215"/>
      <c r="TER212" s="214"/>
      <c r="TES212" s="214"/>
      <c r="TET212" s="215"/>
      <c r="TEU212" s="215"/>
      <c r="TEV212" s="215"/>
      <c r="TEW212" s="215"/>
      <c r="TEX212" s="215"/>
      <c r="TEY212" s="215"/>
      <c r="TEZ212" s="215"/>
      <c r="TFA212" s="215"/>
      <c r="TFB212" s="215"/>
      <c r="TFC212" s="215"/>
      <c r="TFD212" s="215"/>
      <c r="TFE212" s="215"/>
      <c r="TFF212" s="215"/>
      <c r="TFG212" s="215"/>
      <c r="TFH212" s="215"/>
      <c r="TFI212" s="215"/>
      <c r="TFJ212" s="179"/>
      <c r="TFK212" s="179"/>
      <c r="TFL212" s="179"/>
      <c r="TFM212" s="179"/>
      <c r="TFN212" s="179"/>
      <c r="TFO212" s="203"/>
      <c r="TFP212" s="203"/>
      <c r="TFQ212" s="20"/>
      <c r="TFR212" s="20"/>
      <c r="TFS212" s="5"/>
      <c r="TFT212" s="6"/>
      <c r="TFU212" s="6"/>
      <c r="TFV212" s="6"/>
      <c r="TFW212" s="7"/>
      <c r="TFX212" s="8"/>
      <c r="TFY212" s="9"/>
      <c r="TFZ212" s="9"/>
      <c r="TGA212" s="9"/>
      <c r="TGB212" s="10"/>
      <c r="TGC212" s="7"/>
      <c r="TGD212" s="7"/>
      <c r="TGE212" s="7"/>
      <c r="TGF212" s="10"/>
      <c r="TGG212" s="11"/>
      <c r="TGH212" s="11"/>
      <c r="TGI212" s="11"/>
      <c r="TGJ212" s="11"/>
      <c r="TGK212" s="10"/>
      <c r="TGL212" s="10"/>
      <c r="TGM212" s="10"/>
      <c r="TGN212" s="12"/>
      <c r="TGO212" s="13"/>
      <c r="TGP212" s="14"/>
      <c r="TGQ212" s="14"/>
      <c r="TGR212" s="15"/>
      <c r="TGS212" s="15"/>
      <c r="TGT212" s="16"/>
      <c r="TGU212" s="16"/>
      <c r="TGV212" s="230"/>
      <c r="TGW212" s="17"/>
      <c r="TGX212" s="42"/>
      <c r="TGY212" s="84"/>
      <c r="TGZ212" s="237"/>
      <c r="THA212" s="8"/>
      <c r="THB212" s="212"/>
      <c r="THC212" s="212"/>
      <c r="THD212" s="215"/>
      <c r="THE212" s="215"/>
      <c r="THF212" s="215"/>
      <c r="THG212" s="215"/>
      <c r="THH212" s="221"/>
      <c r="THI212" s="221"/>
      <c r="THJ212" s="221"/>
      <c r="THK212" s="221"/>
      <c r="THL212" s="215"/>
      <c r="THM212" s="215"/>
      <c r="THN212" s="215"/>
      <c r="THO212" s="215"/>
      <c r="THP212" s="214"/>
      <c r="THQ212" s="214"/>
      <c r="THR212" s="214"/>
      <c r="THS212" s="214"/>
      <c r="THT212" s="214"/>
      <c r="THU212" s="214"/>
      <c r="THV212" s="215"/>
      <c r="THW212" s="215"/>
      <c r="THX212" s="215"/>
      <c r="THY212" s="215"/>
      <c r="THZ212" s="215"/>
      <c r="TIA212" s="215"/>
      <c r="TIB212" s="215"/>
      <c r="TIC212" s="215"/>
      <c r="TID212" s="215"/>
      <c r="TIE212" s="215"/>
      <c r="TIF212" s="214"/>
      <c r="TIG212" s="214"/>
      <c r="TIH212" s="215"/>
      <c r="TII212" s="215"/>
      <c r="TIJ212" s="215"/>
      <c r="TIK212" s="215"/>
      <c r="TIL212" s="215"/>
      <c r="TIM212" s="215"/>
      <c r="TIN212" s="214"/>
      <c r="TIO212" s="214"/>
      <c r="TIP212" s="215"/>
      <c r="TIQ212" s="215"/>
      <c r="TIR212" s="215"/>
      <c r="TIS212" s="215"/>
      <c r="TIT212" s="215"/>
      <c r="TIU212" s="215"/>
      <c r="TIV212" s="214"/>
      <c r="TIW212" s="214"/>
      <c r="TIX212" s="215"/>
      <c r="TIY212" s="215"/>
      <c r="TIZ212" s="215"/>
      <c r="TJA212" s="215"/>
      <c r="TJB212" s="215"/>
      <c r="TJC212" s="215"/>
      <c r="TJD212" s="215"/>
      <c r="TJE212" s="215"/>
      <c r="TJF212" s="215"/>
      <c r="TJG212" s="215"/>
      <c r="TJH212" s="215"/>
      <c r="TJI212" s="215"/>
      <c r="TJJ212" s="215"/>
      <c r="TJK212" s="215"/>
      <c r="TJL212" s="215"/>
      <c r="TJM212" s="215"/>
      <c r="TJN212" s="179"/>
      <c r="TJO212" s="179"/>
      <c r="TJP212" s="179"/>
      <c r="TJQ212" s="179"/>
      <c r="TJR212" s="179"/>
      <c r="TJS212" s="203"/>
      <c r="TJT212" s="203"/>
      <c r="TJU212" s="20"/>
      <c r="TJV212" s="20"/>
      <c r="TJW212" s="5"/>
      <c r="TJX212" s="6"/>
      <c r="TJY212" s="6"/>
      <c r="TJZ212" s="6"/>
      <c r="TKA212" s="7"/>
      <c r="TKB212" s="8"/>
      <c r="TKC212" s="9"/>
      <c r="TKD212" s="9"/>
      <c r="TKE212" s="9"/>
      <c r="TKF212" s="10"/>
      <c r="TKG212" s="7"/>
      <c r="TKH212" s="7"/>
      <c r="TKI212" s="7"/>
      <c r="TKJ212" s="10"/>
      <c r="TKK212" s="11"/>
      <c r="TKL212" s="11"/>
      <c r="TKM212" s="11"/>
      <c r="TKN212" s="11"/>
      <c r="TKO212" s="10"/>
      <c r="TKP212" s="10"/>
      <c r="TKQ212" s="10"/>
      <c r="TKR212" s="12"/>
      <c r="TKS212" s="13"/>
      <c r="TKT212" s="14"/>
      <c r="TKU212" s="14"/>
      <c r="TKV212" s="15"/>
      <c r="TKW212" s="15"/>
      <c r="TKX212" s="16"/>
      <c r="TKY212" s="16"/>
      <c r="TKZ212" s="230"/>
      <c r="TLA212" s="17"/>
      <c r="TLB212" s="42"/>
      <c r="TLC212" s="84"/>
      <c r="TLD212" s="237"/>
      <c r="TLE212" s="8"/>
      <c r="TLF212" s="212"/>
      <c r="TLG212" s="212"/>
      <c r="TLH212" s="215"/>
      <c r="TLI212" s="215"/>
      <c r="TLJ212" s="215"/>
      <c r="TLK212" s="215"/>
      <c r="TLL212" s="221"/>
      <c r="TLM212" s="221"/>
      <c r="TLN212" s="221"/>
      <c r="TLO212" s="221"/>
      <c r="TLP212" s="215"/>
      <c r="TLQ212" s="215"/>
      <c r="TLR212" s="215"/>
      <c r="TLS212" s="215"/>
      <c r="TLT212" s="214"/>
      <c r="TLU212" s="214"/>
      <c r="TLV212" s="214"/>
      <c r="TLW212" s="214"/>
      <c r="TLX212" s="214"/>
      <c r="TLY212" s="214"/>
      <c r="TLZ212" s="215"/>
      <c r="TMA212" s="215"/>
      <c r="TMB212" s="215"/>
      <c r="TMC212" s="215"/>
      <c r="TMD212" s="215"/>
      <c r="TME212" s="215"/>
      <c r="TMF212" s="215"/>
      <c r="TMG212" s="215"/>
      <c r="TMH212" s="215"/>
      <c r="TMI212" s="215"/>
      <c r="TMJ212" s="214"/>
      <c r="TMK212" s="214"/>
      <c r="TML212" s="215"/>
      <c r="TMM212" s="215"/>
      <c r="TMN212" s="215"/>
      <c r="TMO212" s="215"/>
      <c r="TMP212" s="215"/>
      <c r="TMQ212" s="215"/>
      <c r="TMR212" s="214"/>
      <c r="TMS212" s="214"/>
      <c r="TMT212" s="215"/>
      <c r="TMU212" s="215"/>
      <c r="TMV212" s="215"/>
      <c r="TMW212" s="215"/>
      <c r="TMX212" s="215"/>
      <c r="TMY212" s="215"/>
      <c r="TMZ212" s="214"/>
      <c r="TNA212" s="214"/>
      <c r="TNB212" s="215"/>
      <c r="TNC212" s="215"/>
      <c r="TND212" s="215"/>
      <c r="TNE212" s="215"/>
      <c r="TNF212" s="215"/>
      <c r="TNG212" s="215"/>
      <c r="TNH212" s="215"/>
      <c r="TNI212" s="215"/>
      <c r="TNJ212" s="215"/>
      <c r="TNK212" s="215"/>
      <c r="TNL212" s="215"/>
      <c r="TNM212" s="215"/>
      <c r="TNN212" s="215"/>
      <c r="TNO212" s="215"/>
      <c r="TNP212" s="215"/>
      <c r="TNQ212" s="215"/>
      <c r="TNR212" s="179"/>
      <c r="TNS212" s="179"/>
      <c r="TNT212" s="179"/>
      <c r="TNU212" s="179"/>
      <c r="TNV212" s="179"/>
      <c r="TNW212" s="203"/>
      <c r="TNX212" s="203"/>
      <c r="TNY212" s="20"/>
      <c r="TNZ212" s="20"/>
      <c r="TOA212" s="5"/>
      <c r="TOB212" s="6"/>
      <c r="TOC212" s="6"/>
      <c r="TOD212" s="6"/>
      <c r="TOE212" s="7"/>
      <c r="TOF212" s="8"/>
      <c r="TOG212" s="9"/>
      <c r="TOH212" s="9"/>
      <c r="TOI212" s="9"/>
      <c r="TOJ212" s="10"/>
      <c r="TOK212" s="7"/>
      <c r="TOL212" s="7"/>
      <c r="TOM212" s="7"/>
      <c r="TON212" s="10"/>
      <c r="TOO212" s="11"/>
      <c r="TOP212" s="11"/>
      <c r="TOQ212" s="11"/>
      <c r="TOR212" s="11"/>
      <c r="TOS212" s="10"/>
      <c r="TOT212" s="10"/>
      <c r="TOU212" s="10"/>
      <c r="TOV212" s="12"/>
      <c r="TOW212" s="13"/>
      <c r="TOX212" s="14"/>
      <c r="TOY212" s="14"/>
      <c r="TOZ212" s="15"/>
      <c r="TPA212" s="15"/>
      <c r="TPB212" s="16"/>
      <c r="TPC212" s="16"/>
      <c r="TPD212" s="230"/>
      <c r="TPE212" s="17"/>
      <c r="TPF212" s="42"/>
      <c r="TPG212" s="84"/>
      <c r="TPH212" s="237"/>
      <c r="TPI212" s="8"/>
      <c r="TPJ212" s="212"/>
      <c r="TPK212" s="212"/>
      <c r="TPL212" s="215"/>
      <c r="TPM212" s="215"/>
      <c r="TPN212" s="215"/>
      <c r="TPO212" s="215"/>
      <c r="TPP212" s="221"/>
      <c r="TPQ212" s="221"/>
      <c r="TPR212" s="221"/>
      <c r="TPS212" s="221"/>
      <c r="TPT212" s="215"/>
      <c r="TPU212" s="215"/>
      <c r="TPV212" s="215"/>
      <c r="TPW212" s="215"/>
      <c r="TPX212" s="214"/>
      <c r="TPY212" s="214"/>
      <c r="TPZ212" s="214"/>
      <c r="TQA212" s="214"/>
      <c r="TQB212" s="214"/>
      <c r="TQC212" s="214"/>
      <c r="TQD212" s="215"/>
      <c r="TQE212" s="215"/>
      <c r="TQF212" s="215"/>
      <c r="TQG212" s="215"/>
      <c r="TQH212" s="215"/>
      <c r="TQI212" s="215"/>
      <c r="TQJ212" s="215"/>
      <c r="TQK212" s="215"/>
      <c r="TQL212" s="215"/>
      <c r="TQM212" s="215"/>
      <c r="TQN212" s="214"/>
      <c r="TQO212" s="214"/>
      <c r="TQP212" s="215"/>
      <c r="TQQ212" s="215"/>
      <c r="TQR212" s="215"/>
      <c r="TQS212" s="215"/>
      <c r="TQT212" s="215"/>
      <c r="TQU212" s="215"/>
      <c r="TQV212" s="214"/>
      <c r="TQW212" s="214"/>
      <c r="TQX212" s="215"/>
      <c r="TQY212" s="215"/>
      <c r="TQZ212" s="215"/>
      <c r="TRA212" s="215"/>
      <c r="TRB212" s="215"/>
      <c r="TRC212" s="215"/>
      <c r="TRD212" s="214"/>
      <c r="TRE212" s="214"/>
      <c r="TRF212" s="215"/>
      <c r="TRG212" s="215"/>
      <c r="TRH212" s="215"/>
      <c r="TRI212" s="215"/>
      <c r="TRJ212" s="215"/>
      <c r="TRK212" s="215"/>
      <c r="TRL212" s="215"/>
      <c r="TRM212" s="215"/>
      <c r="TRN212" s="215"/>
      <c r="TRO212" s="215"/>
      <c r="TRP212" s="215"/>
      <c r="TRQ212" s="215"/>
      <c r="TRR212" s="215"/>
      <c r="TRS212" s="215"/>
      <c r="TRT212" s="215"/>
      <c r="TRU212" s="215"/>
      <c r="TRV212" s="179"/>
      <c r="TRW212" s="179"/>
      <c r="TRX212" s="179"/>
      <c r="TRY212" s="179"/>
      <c r="TRZ212" s="179"/>
      <c r="TSA212" s="203"/>
      <c r="TSB212" s="203"/>
      <c r="TSC212" s="20"/>
      <c r="TSD212" s="20"/>
      <c r="TSE212" s="5"/>
      <c r="TSF212" s="6"/>
      <c r="TSG212" s="6"/>
      <c r="TSH212" s="6"/>
      <c r="TSI212" s="7"/>
      <c r="TSJ212" s="8"/>
      <c r="TSK212" s="9"/>
      <c r="TSL212" s="9"/>
      <c r="TSM212" s="9"/>
      <c r="TSN212" s="10"/>
      <c r="TSO212" s="7"/>
      <c r="TSP212" s="7"/>
      <c r="TSQ212" s="7"/>
      <c r="TSR212" s="10"/>
      <c r="TSS212" s="11"/>
      <c r="TST212" s="11"/>
      <c r="TSU212" s="11"/>
      <c r="TSV212" s="11"/>
      <c r="TSW212" s="10"/>
      <c r="TSX212" s="10"/>
      <c r="TSY212" s="10"/>
      <c r="TSZ212" s="12"/>
      <c r="TTA212" s="13"/>
      <c r="TTB212" s="14"/>
      <c r="TTC212" s="14"/>
      <c r="TTD212" s="15"/>
      <c r="TTE212" s="15"/>
      <c r="TTF212" s="16"/>
      <c r="TTG212" s="16"/>
      <c r="TTH212" s="230"/>
      <c r="TTI212" s="17"/>
      <c r="TTJ212" s="42"/>
      <c r="TTK212" s="84"/>
      <c r="TTL212" s="237"/>
      <c r="TTM212" s="8"/>
      <c r="TTN212" s="212"/>
      <c r="TTO212" s="212"/>
      <c r="TTP212" s="215"/>
      <c r="TTQ212" s="215"/>
      <c r="TTR212" s="215"/>
      <c r="TTS212" s="215"/>
      <c r="TTT212" s="221"/>
      <c r="TTU212" s="221"/>
      <c r="TTV212" s="221"/>
      <c r="TTW212" s="221"/>
      <c r="TTX212" s="215"/>
      <c r="TTY212" s="215"/>
      <c r="TTZ212" s="215"/>
      <c r="TUA212" s="215"/>
      <c r="TUB212" s="214"/>
      <c r="TUC212" s="214"/>
      <c r="TUD212" s="214"/>
      <c r="TUE212" s="214"/>
      <c r="TUF212" s="214"/>
      <c r="TUG212" s="214"/>
      <c r="TUH212" s="215"/>
      <c r="TUI212" s="215"/>
      <c r="TUJ212" s="215"/>
      <c r="TUK212" s="215"/>
      <c r="TUL212" s="215"/>
      <c r="TUM212" s="215"/>
      <c r="TUN212" s="215"/>
      <c r="TUO212" s="215"/>
      <c r="TUP212" s="215"/>
      <c r="TUQ212" s="215"/>
      <c r="TUR212" s="214"/>
      <c r="TUS212" s="214"/>
      <c r="TUT212" s="215"/>
      <c r="TUU212" s="215"/>
      <c r="TUV212" s="215"/>
      <c r="TUW212" s="215"/>
      <c r="TUX212" s="215"/>
      <c r="TUY212" s="215"/>
      <c r="TUZ212" s="214"/>
      <c r="TVA212" s="214"/>
      <c r="TVB212" s="215"/>
      <c r="TVC212" s="215"/>
      <c r="TVD212" s="215"/>
      <c r="TVE212" s="215"/>
      <c r="TVF212" s="215"/>
      <c r="TVG212" s="215"/>
      <c r="TVH212" s="214"/>
      <c r="TVI212" s="214"/>
      <c r="TVJ212" s="215"/>
      <c r="TVK212" s="215"/>
      <c r="TVL212" s="215"/>
      <c r="TVM212" s="215"/>
      <c r="TVN212" s="215"/>
      <c r="TVO212" s="215"/>
      <c r="TVP212" s="215"/>
      <c r="TVQ212" s="215"/>
      <c r="TVR212" s="215"/>
      <c r="TVS212" s="215"/>
      <c r="TVT212" s="215"/>
      <c r="TVU212" s="215"/>
      <c r="TVV212" s="215"/>
      <c r="TVW212" s="215"/>
      <c r="TVX212" s="215"/>
      <c r="TVY212" s="215"/>
      <c r="TVZ212" s="179"/>
      <c r="TWA212" s="179"/>
      <c r="TWB212" s="179"/>
      <c r="TWC212" s="179"/>
      <c r="TWD212" s="179"/>
      <c r="TWE212" s="203"/>
      <c r="TWF212" s="203"/>
      <c r="TWG212" s="20"/>
      <c r="TWH212" s="20"/>
      <c r="TWI212" s="5"/>
      <c r="TWJ212" s="6"/>
      <c r="TWK212" s="6"/>
      <c r="TWL212" s="6"/>
      <c r="TWM212" s="7"/>
      <c r="TWN212" s="8"/>
      <c r="TWO212" s="9"/>
      <c r="TWP212" s="9"/>
      <c r="TWQ212" s="9"/>
      <c r="TWR212" s="10"/>
      <c r="TWS212" s="7"/>
      <c r="TWT212" s="7"/>
      <c r="TWU212" s="7"/>
      <c r="TWV212" s="10"/>
      <c r="TWW212" s="11"/>
      <c r="TWX212" s="11"/>
      <c r="TWY212" s="11"/>
      <c r="TWZ212" s="11"/>
      <c r="TXA212" s="10"/>
      <c r="TXB212" s="10"/>
      <c r="TXC212" s="10"/>
      <c r="TXD212" s="12"/>
      <c r="TXE212" s="13"/>
      <c r="TXF212" s="14"/>
      <c r="TXG212" s="14"/>
      <c r="TXH212" s="15"/>
      <c r="TXI212" s="15"/>
      <c r="TXJ212" s="16"/>
      <c r="TXK212" s="16"/>
      <c r="TXL212" s="230"/>
      <c r="TXM212" s="17"/>
      <c r="TXN212" s="42"/>
      <c r="TXO212" s="84"/>
      <c r="TXP212" s="237"/>
      <c r="TXQ212" s="8"/>
      <c r="TXR212" s="212"/>
      <c r="TXS212" s="212"/>
      <c r="TXT212" s="215"/>
      <c r="TXU212" s="215"/>
      <c r="TXV212" s="215"/>
      <c r="TXW212" s="215"/>
      <c r="TXX212" s="221"/>
      <c r="TXY212" s="221"/>
      <c r="TXZ212" s="221"/>
      <c r="TYA212" s="221"/>
      <c r="TYB212" s="215"/>
      <c r="TYC212" s="215"/>
      <c r="TYD212" s="215"/>
      <c r="TYE212" s="215"/>
      <c r="TYF212" s="214"/>
      <c r="TYG212" s="214"/>
      <c r="TYH212" s="214"/>
      <c r="TYI212" s="214"/>
      <c r="TYJ212" s="214"/>
      <c r="TYK212" s="214"/>
      <c r="TYL212" s="215"/>
      <c r="TYM212" s="215"/>
      <c r="TYN212" s="215"/>
      <c r="TYO212" s="215"/>
      <c r="TYP212" s="215"/>
      <c r="TYQ212" s="215"/>
      <c r="TYR212" s="215"/>
      <c r="TYS212" s="215"/>
      <c r="TYT212" s="215"/>
      <c r="TYU212" s="215"/>
      <c r="TYV212" s="214"/>
      <c r="TYW212" s="214"/>
      <c r="TYX212" s="215"/>
      <c r="TYY212" s="215"/>
      <c r="TYZ212" s="215"/>
      <c r="TZA212" s="215"/>
      <c r="TZB212" s="215"/>
      <c r="TZC212" s="215"/>
      <c r="TZD212" s="214"/>
      <c r="TZE212" s="214"/>
      <c r="TZF212" s="215"/>
      <c r="TZG212" s="215"/>
      <c r="TZH212" s="215"/>
      <c r="TZI212" s="215"/>
      <c r="TZJ212" s="215"/>
      <c r="TZK212" s="215"/>
      <c r="TZL212" s="214"/>
      <c r="TZM212" s="214"/>
      <c r="TZN212" s="215"/>
      <c r="TZO212" s="215"/>
      <c r="TZP212" s="215"/>
      <c r="TZQ212" s="215"/>
      <c r="TZR212" s="215"/>
      <c r="TZS212" s="215"/>
      <c r="TZT212" s="215"/>
      <c r="TZU212" s="215"/>
      <c r="TZV212" s="215"/>
      <c r="TZW212" s="215"/>
      <c r="TZX212" s="215"/>
      <c r="TZY212" s="215"/>
      <c r="TZZ212" s="215"/>
      <c r="UAA212" s="215"/>
      <c r="UAB212" s="215"/>
      <c r="UAC212" s="215"/>
      <c r="UAD212" s="179"/>
      <c r="UAE212" s="179"/>
      <c r="UAF212" s="179"/>
      <c r="UAG212" s="179"/>
      <c r="UAH212" s="179"/>
      <c r="UAI212" s="203"/>
      <c r="UAJ212" s="203"/>
      <c r="UAK212" s="20"/>
      <c r="UAL212" s="20"/>
      <c r="UAM212" s="5"/>
      <c r="UAN212" s="6"/>
      <c r="UAO212" s="6"/>
      <c r="UAP212" s="6"/>
      <c r="UAQ212" s="7"/>
      <c r="UAR212" s="8"/>
      <c r="UAS212" s="9"/>
      <c r="UAT212" s="9"/>
      <c r="UAU212" s="9"/>
      <c r="UAV212" s="10"/>
      <c r="UAW212" s="7"/>
      <c r="UAX212" s="7"/>
      <c r="UAY212" s="7"/>
      <c r="UAZ212" s="10"/>
      <c r="UBA212" s="11"/>
      <c r="UBB212" s="11"/>
      <c r="UBC212" s="11"/>
      <c r="UBD212" s="11"/>
      <c r="UBE212" s="10"/>
      <c r="UBF212" s="10"/>
      <c r="UBG212" s="10"/>
      <c r="UBH212" s="12"/>
      <c r="UBI212" s="13"/>
      <c r="UBJ212" s="14"/>
      <c r="UBK212" s="14"/>
      <c r="UBL212" s="15"/>
      <c r="UBM212" s="15"/>
      <c r="UBN212" s="16"/>
      <c r="UBO212" s="16"/>
      <c r="UBP212" s="230"/>
      <c r="UBQ212" s="17"/>
      <c r="UBR212" s="42"/>
      <c r="UBS212" s="84"/>
      <c r="UBT212" s="237"/>
      <c r="UBU212" s="8"/>
      <c r="UBV212" s="212"/>
      <c r="UBW212" s="212"/>
      <c r="UBX212" s="215"/>
      <c r="UBY212" s="215"/>
      <c r="UBZ212" s="215"/>
      <c r="UCA212" s="215"/>
      <c r="UCB212" s="221"/>
      <c r="UCC212" s="221"/>
      <c r="UCD212" s="221"/>
      <c r="UCE212" s="221"/>
      <c r="UCF212" s="215"/>
      <c r="UCG212" s="215"/>
      <c r="UCH212" s="215"/>
      <c r="UCI212" s="215"/>
      <c r="UCJ212" s="214"/>
      <c r="UCK212" s="214"/>
      <c r="UCL212" s="214"/>
      <c r="UCM212" s="214"/>
      <c r="UCN212" s="214"/>
      <c r="UCO212" s="214"/>
      <c r="UCP212" s="215"/>
      <c r="UCQ212" s="215"/>
      <c r="UCR212" s="215"/>
      <c r="UCS212" s="215"/>
      <c r="UCT212" s="215"/>
      <c r="UCU212" s="215"/>
      <c r="UCV212" s="215"/>
      <c r="UCW212" s="215"/>
      <c r="UCX212" s="215"/>
      <c r="UCY212" s="215"/>
      <c r="UCZ212" s="214"/>
      <c r="UDA212" s="214"/>
      <c r="UDB212" s="215"/>
      <c r="UDC212" s="215"/>
      <c r="UDD212" s="215"/>
      <c r="UDE212" s="215"/>
      <c r="UDF212" s="215"/>
      <c r="UDG212" s="215"/>
      <c r="UDH212" s="214"/>
      <c r="UDI212" s="214"/>
      <c r="UDJ212" s="215"/>
      <c r="UDK212" s="215"/>
      <c r="UDL212" s="215"/>
      <c r="UDM212" s="215"/>
      <c r="UDN212" s="215"/>
      <c r="UDO212" s="215"/>
      <c r="UDP212" s="214"/>
      <c r="UDQ212" s="214"/>
      <c r="UDR212" s="215"/>
      <c r="UDS212" s="215"/>
      <c r="UDT212" s="215"/>
      <c r="UDU212" s="215"/>
      <c r="UDV212" s="215"/>
      <c r="UDW212" s="215"/>
      <c r="UDX212" s="215"/>
      <c r="UDY212" s="215"/>
      <c r="UDZ212" s="215"/>
      <c r="UEA212" s="215"/>
      <c r="UEB212" s="215"/>
      <c r="UEC212" s="215"/>
      <c r="UED212" s="215"/>
      <c r="UEE212" s="215"/>
      <c r="UEF212" s="215"/>
      <c r="UEG212" s="215"/>
      <c r="UEH212" s="179"/>
      <c r="UEI212" s="179"/>
      <c r="UEJ212" s="179"/>
      <c r="UEK212" s="179"/>
      <c r="UEL212" s="179"/>
      <c r="UEM212" s="203"/>
      <c r="UEN212" s="203"/>
      <c r="UEO212" s="20"/>
      <c r="UEP212" s="20"/>
      <c r="UEQ212" s="5"/>
      <c r="UER212" s="6"/>
      <c r="UES212" s="6"/>
      <c r="UET212" s="6"/>
      <c r="UEU212" s="7"/>
      <c r="UEV212" s="8"/>
      <c r="UEW212" s="9"/>
      <c r="UEX212" s="9"/>
      <c r="UEY212" s="9"/>
      <c r="UEZ212" s="10"/>
      <c r="UFA212" s="7"/>
      <c r="UFB212" s="7"/>
      <c r="UFC212" s="7"/>
      <c r="UFD212" s="10"/>
      <c r="UFE212" s="11"/>
      <c r="UFF212" s="11"/>
      <c r="UFG212" s="11"/>
      <c r="UFH212" s="11"/>
      <c r="UFI212" s="10"/>
      <c r="UFJ212" s="10"/>
      <c r="UFK212" s="10"/>
      <c r="UFL212" s="12"/>
      <c r="UFM212" s="13"/>
      <c r="UFN212" s="14"/>
      <c r="UFO212" s="14"/>
      <c r="UFP212" s="15"/>
      <c r="UFQ212" s="15"/>
      <c r="UFR212" s="16"/>
      <c r="UFS212" s="16"/>
      <c r="UFT212" s="230"/>
      <c r="UFU212" s="17"/>
      <c r="UFV212" s="42"/>
      <c r="UFW212" s="84"/>
      <c r="UFX212" s="237"/>
      <c r="UFY212" s="8"/>
      <c r="UFZ212" s="212"/>
      <c r="UGA212" s="212"/>
      <c r="UGB212" s="215"/>
      <c r="UGC212" s="215"/>
      <c r="UGD212" s="215"/>
      <c r="UGE212" s="215"/>
      <c r="UGF212" s="221"/>
      <c r="UGG212" s="221"/>
      <c r="UGH212" s="221"/>
      <c r="UGI212" s="221"/>
      <c r="UGJ212" s="215"/>
      <c r="UGK212" s="215"/>
      <c r="UGL212" s="215"/>
      <c r="UGM212" s="215"/>
      <c r="UGN212" s="214"/>
      <c r="UGO212" s="214"/>
      <c r="UGP212" s="214"/>
      <c r="UGQ212" s="214"/>
      <c r="UGR212" s="214"/>
      <c r="UGS212" s="214"/>
      <c r="UGT212" s="215"/>
      <c r="UGU212" s="215"/>
      <c r="UGV212" s="215"/>
      <c r="UGW212" s="215"/>
      <c r="UGX212" s="215"/>
      <c r="UGY212" s="215"/>
      <c r="UGZ212" s="215"/>
      <c r="UHA212" s="215"/>
      <c r="UHB212" s="215"/>
      <c r="UHC212" s="215"/>
      <c r="UHD212" s="214"/>
      <c r="UHE212" s="214"/>
      <c r="UHF212" s="215"/>
      <c r="UHG212" s="215"/>
      <c r="UHH212" s="215"/>
      <c r="UHI212" s="215"/>
      <c r="UHJ212" s="215"/>
      <c r="UHK212" s="215"/>
      <c r="UHL212" s="214"/>
      <c r="UHM212" s="214"/>
      <c r="UHN212" s="215"/>
      <c r="UHO212" s="215"/>
      <c r="UHP212" s="215"/>
      <c r="UHQ212" s="215"/>
      <c r="UHR212" s="215"/>
      <c r="UHS212" s="215"/>
      <c r="UHT212" s="214"/>
      <c r="UHU212" s="214"/>
      <c r="UHV212" s="215"/>
      <c r="UHW212" s="215"/>
      <c r="UHX212" s="215"/>
      <c r="UHY212" s="215"/>
      <c r="UHZ212" s="215"/>
      <c r="UIA212" s="215"/>
      <c r="UIB212" s="215"/>
      <c r="UIC212" s="215"/>
      <c r="UID212" s="215"/>
      <c r="UIE212" s="215"/>
      <c r="UIF212" s="215"/>
      <c r="UIG212" s="215"/>
      <c r="UIH212" s="215"/>
      <c r="UII212" s="215"/>
      <c r="UIJ212" s="215"/>
      <c r="UIK212" s="215"/>
      <c r="UIL212" s="179"/>
      <c r="UIM212" s="179"/>
      <c r="UIN212" s="179"/>
      <c r="UIO212" s="179"/>
      <c r="UIP212" s="179"/>
      <c r="UIQ212" s="203"/>
      <c r="UIR212" s="203"/>
      <c r="UIS212" s="20"/>
      <c r="UIT212" s="20"/>
      <c r="UIU212" s="5"/>
      <c r="UIV212" s="6"/>
      <c r="UIW212" s="6"/>
      <c r="UIX212" s="6"/>
      <c r="UIY212" s="7"/>
      <c r="UIZ212" s="8"/>
      <c r="UJA212" s="9"/>
      <c r="UJB212" s="9"/>
      <c r="UJC212" s="9"/>
      <c r="UJD212" s="10"/>
      <c r="UJE212" s="7"/>
      <c r="UJF212" s="7"/>
      <c r="UJG212" s="7"/>
      <c r="UJH212" s="10"/>
      <c r="UJI212" s="11"/>
      <c r="UJJ212" s="11"/>
      <c r="UJK212" s="11"/>
      <c r="UJL212" s="11"/>
      <c r="UJM212" s="10"/>
      <c r="UJN212" s="10"/>
      <c r="UJO212" s="10"/>
      <c r="UJP212" s="12"/>
      <c r="UJQ212" s="13"/>
      <c r="UJR212" s="14"/>
      <c r="UJS212" s="14"/>
      <c r="UJT212" s="15"/>
      <c r="UJU212" s="15"/>
      <c r="UJV212" s="16"/>
      <c r="UJW212" s="16"/>
      <c r="UJX212" s="230"/>
      <c r="UJY212" s="17"/>
      <c r="UJZ212" s="42"/>
      <c r="UKA212" s="84"/>
      <c r="UKB212" s="237"/>
      <c r="UKC212" s="8"/>
      <c r="UKD212" s="212"/>
      <c r="UKE212" s="212"/>
      <c r="UKF212" s="215"/>
      <c r="UKG212" s="215"/>
      <c r="UKH212" s="215"/>
      <c r="UKI212" s="215"/>
      <c r="UKJ212" s="221"/>
      <c r="UKK212" s="221"/>
      <c r="UKL212" s="221"/>
      <c r="UKM212" s="221"/>
      <c r="UKN212" s="215"/>
      <c r="UKO212" s="215"/>
      <c r="UKP212" s="215"/>
      <c r="UKQ212" s="215"/>
      <c r="UKR212" s="214"/>
      <c r="UKS212" s="214"/>
      <c r="UKT212" s="214"/>
      <c r="UKU212" s="214"/>
      <c r="UKV212" s="214"/>
      <c r="UKW212" s="214"/>
      <c r="UKX212" s="215"/>
      <c r="UKY212" s="215"/>
      <c r="UKZ212" s="215"/>
      <c r="ULA212" s="215"/>
      <c r="ULB212" s="215"/>
      <c r="ULC212" s="215"/>
      <c r="ULD212" s="215"/>
      <c r="ULE212" s="215"/>
      <c r="ULF212" s="215"/>
      <c r="ULG212" s="215"/>
      <c r="ULH212" s="214"/>
      <c r="ULI212" s="214"/>
      <c r="ULJ212" s="215"/>
      <c r="ULK212" s="215"/>
      <c r="ULL212" s="215"/>
      <c r="ULM212" s="215"/>
      <c r="ULN212" s="215"/>
      <c r="ULO212" s="215"/>
      <c r="ULP212" s="214"/>
      <c r="ULQ212" s="214"/>
      <c r="ULR212" s="215"/>
      <c r="ULS212" s="215"/>
      <c r="ULT212" s="215"/>
      <c r="ULU212" s="215"/>
      <c r="ULV212" s="215"/>
      <c r="ULW212" s="215"/>
      <c r="ULX212" s="214"/>
      <c r="ULY212" s="214"/>
      <c r="ULZ212" s="215"/>
      <c r="UMA212" s="215"/>
      <c r="UMB212" s="215"/>
      <c r="UMC212" s="215"/>
      <c r="UMD212" s="215"/>
      <c r="UME212" s="215"/>
      <c r="UMF212" s="215"/>
      <c r="UMG212" s="215"/>
      <c r="UMH212" s="215"/>
      <c r="UMI212" s="215"/>
      <c r="UMJ212" s="215"/>
      <c r="UMK212" s="215"/>
      <c r="UML212" s="215"/>
      <c r="UMM212" s="215"/>
      <c r="UMN212" s="215"/>
      <c r="UMO212" s="215"/>
      <c r="UMP212" s="179"/>
      <c r="UMQ212" s="179"/>
      <c r="UMR212" s="179"/>
      <c r="UMS212" s="179"/>
      <c r="UMT212" s="179"/>
      <c r="UMU212" s="203"/>
      <c r="UMV212" s="203"/>
      <c r="UMW212" s="20"/>
      <c r="UMX212" s="20"/>
      <c r="UMY212" s="5"/>
      <c r="UMZ212" s="6"/>
      <c r="UNA212" s="6"/>
      <c r="UNB212" s="6"/>
      <c r="UNC212" s="7"/>
      <c r="UND212" s="8"/>
      <c r="UNE212" s="9"/>
      <c r="UNF212" s="9"/>
      <c r="UNG212" s="9"/>
      <c r="UNH212" s="10"/>
      <c r="UNI212" s="7"/>
      <c r="UNJ212" s="7"/>
      <c r="UNK212" s="7"/>
      <c r="UNL212" s="10"/>
      <c r="UNM212" s="11"/>
      <c r="UNN212" s="11"/>
      <c r="UNO212" s="11"/>
      <c r="UNP212" s="11"/>
      <c r="UNQ212" s="10"/>
      <c r="UNR212" s="10"/>
      <c r="UNS212" s="10"/>
      <c r="UNT212" s="12"/>
      <c r="UNU212" s="13"/>
      <c r="UNV212" s="14"/>
      <c r="UNW212" s="14"/>
      <c r="UNX212" s="15"/>
      <c r="UNY212" s="15"/>
      <c r="UNZ212" s="16"/>
      <c r="UOA212" s="16"/>
      <c r="UOB212" s="230"/>
      <c r="UOC212" s="17"/>
      <c r="UOD212" s="42"/>
      <c r="UOE212" s="84"/>
      <c r="UOF212" s="237"/>
      <c r="UOG212" s="8"/>
      <c r="UOH212" s="212"/>
      <c r="UOI212" s="212"/>
      <c r="UOJ212" s="215"/>
      <c r="UOK212" s="215"/>
      <c r="UOL212" s="215"/>
      <c r="UOM212" s="215"/>
      <c r="UON212" s="221"/>
      <c r="UOO212" s="221"/>
      <c r="UOP212" s="221"/>
      <c r="UOQ212" s="221"/>
      <c r="UOR212" s="215"/>
      <c r="UOS212" s="215"/>
      <c r="UOT212" s="215"/>
      <c r="UOU212" s="215"/>
      <c r="UOV212" s="214"/>
      <c r="UOW212" s="214"/>
      <c r="UOX212" s="214"/>
      <c r="UOY212" s="214"/>
      <c r="UOZ212" s="214"/>
      <c r="UPA212" s="214"/>
      <c r="UPB212" s="215"/>
      <c r="UPC212" s="215"/>
      <c r="UPD212" s="215"/>
      <c r="UPE212" s="215"/>
      <c r="UPF212" s="215"/>
      <c r="UPG212" s="215"/>
      <c r="UPH212" s="215"/>
      <c r="UPI212" s="215"/>
      <c r="UPJ212" s="215"/>
      <c r="UPK212" s="215"/>
      <c r="UPL212" s="214"/>
      <c r="UPM212" s="214"/>
      <c r="UPN212" s="215"/>
      <c r="UPO212" s="215"/>
      <c r="UPP212" s="215"/>
      <c r="UPQ212" s="215"/>
      <c r="UPR212" s="215"/>
      <c r="UPS212" s="215"/>
      <c r="UPT212" s="214"/>
      <c r="UPU212" s="214"/>
      <c r="UPV212" s="215"/>
      <c r="UPW212" s="215"/>
      <c r="UPX212" s="215"/>
      <c r="UPY212" s="215"/>
      <c r="UPZ212" s="215"/>
      <c r="UQA212" s="215"/>
      <c r="UQB212" s="214"/>
      <c r="UQC212" s="214"/>
      <c r="UQD212" s="215"/>
      <c r="UQE212" s="215"/>
      <c r="UQF212" s="215"/>
      <c r="UQG212" s="215"/>
      <c r="UQH212" s="215"/>
      <c r="UQI212" s="215"/>
      <c r="UQJ212" s="215"/>
      <c r="UQK212" s="215"/>
      <c r="UQL212" s="215"/>
      <c r="UQM212" s="215"/>
      <c r="UQN212" s="215"/>
      <c r="UQO212" s="215"/>
      <c r="UQP212" s="215"/>
      <c r="UQQ212" s="215"/>
      <c r="UQR212" s="215"/>
      <c r="UQS212" s="215"/>
      <c r="UQT212" s="179"/>
      <c r="UQU212" s="179"/>
      <c r="UQV212" s="179"/>
      <c r="UQW212" s="179"/>
      <c r="UQX212" s="179"/>
      <c r="UQY212" s="203"/>
      <c r="UQZ212" s="203"/>
      <c r="URA212" s="20"/>
      <c r="URB212" s="20"/>
      <c r="URC212" s="5"/>
      <c r="URD212" s="6"/>
      <c r="URE212" s="6"/>
      <c r="URF212" s="6"/>
      <c r="URG212" s="7"/>
      <c r="URH212" s="8"/>
      <c r="URI212" s="9"/>
      <c r="URJ212" s="9"/>
      <c r="URK212" s="9"/>
      <c r="URL212" s="10"/>
      <c r="URM212" s="7"/>
      <c r="URN212" s="7"/>
      <c r="URO212" s="7"/>
      <c r="URP212" s="10"/>
      <c r="URQ212" s="11"/>
      <c r="URR212" s="11"/>
      <c r="URS212" s="11"/>
      <c r="URT212" s="11"/>
      <c r="URU212" s="10"/>
      <c r="URV212" s="10"/>
      <c r="URW212" s="10"/>
      <c r="URX212" s="12"/>
      <c r="URY212" s="13"/>
      <c r="URZ212" s="14"/>
      <c r="USA212" s="14"/>
      <c r="USB212" s="15"/>
      <c r="USC212" s="15"/>
      <c r="USD212" s="16"/>
      <c r="USE212" s="16"/>
      <c r="USF212" s="230"/>
      <c r="USG212" s="17"/>
      <c r="USH212" s="42"/>
      <c r="USI212" s="84"/>
      <c r="USJ212" s="237"/>
      <c r="USK212" s="8"/>
      <c r="USL212" s="212"/>
      <c r="USM212" s="212"/>
      <c r="USN212" s="215"/>
      <c r="USO212" s="215"/>
      <c r="USP212" s="215"/>
      <c r="USQ212" s="215"/>
      <c r="USR212" s="221"/>
      <c r="USS212" s="221"/>
      <c r="UST212" s="221"/>
      <c r="USU212" s="221"/>
      <c r="USV212" s="215"/>
      <c r="USW212" s="215"/>
      <c r="USX212" s="215"/>
      <c r="USY212" s="215"/>
      <c r="USZ212" s="214"/>
      <c r="UTA212" s="214"/>
      <c r="UTB212" s="214"/>
      <c r="UTC212" s="214"/>
      <c r="UTD212" s="214"/>
      <c r="UTE212" s="214"/>
      <c r="UTF212" s="215"/>
      <c r="UTG212" s="215"/>
      <c r="UTH212" s="215"/>
      <c r="UTI212" s="215"/>
      <c r="UTJ212" s="215"/>
      <c r="UTK212" s="215"/>
      <c r="UTL212" s="215"/>
      <c r="UTM212" s="215"/>
      <c r="UTN212" s="215"/>
      <c r="UTO212" s="215"/>
      <c r="UTP212" s="214"/>
      <c r="UTQ212" s="214"/>
      <c r="UTR212" s="215"/>
      <c r="UTS212" s="215"/>
      <c r="UTT212" s="215"/>
      <c r="UTU212" s="215"/>
      <c r="UTV212" s="215"/>
      <c r="UTW212" s="215"/>
      <c r="UTX212" s="214"/>
      <c r="UTY212" s="214"/>
      <c r="UTZ212" s="215"/>
      <c r="UUA212" s="215"/>
      <c r="UUB212" s="215"/>
      <c r="UUC212" s="215"/>
      <c r="UUD212" s="215"/>
      <c r="UUE212" s="215"/>
      <c r="UUF212" s="214"/>
      <c r="UUG212" s="214"/>
      <c r="UUH212" s="215"/>
      <c r="UUI212" s="215"/>
      <c r="UUJ212" s="215"/>
      <c r="UUK212" s="215"/>
      <c r="UUL212" s="215"/>
      <c r="UUM212" s="215"/>
      <c r="UUN212" s="215"/>
      <c r="UUO212" s="215"/>
      <c r="UUP212" s="215"/>
      <c r="UUQ212" s="215"/>
      <c r="UUR212" s="215"/>
      <c r="UUS212" s="215"/>
      <c r="UUT212" s="215"/>
      <c r="UUU212" s="215"/>
      <c r="UUV212" s="215"/>
      <c r="UUW212" s="215"/>
      <c r="UUX212" s="179"/>
      <c r="UUY212" s="179"/>
      <c r="UUZ212" s="179"/>
      <c r="UVA212" s="179"/>
      <c r="UVB212" s="179"/>
      <c r="UVC212" s="203"/>
      <c r="UVD212" s="203"/>
      <c r="UVE212" s="20"/>
      <c r="UVF212" s="20"/>
      <c r="UVG212" s="5"/>
      <c r="UVH212" s="6"/>
      <c r="UVI212" s="6"/>
      <c r="UVJ212" s="6"/>
      <c r="UVK212" s="7"/>
      <c r="UVL212" s="8"/>
      <c r="UVM212" s="9"/>
      <c r="UVN212" s="9"/>
      <c r="UVO212" s="9"/>
      <c r="UVP212" s="10"/>
      <c r="UVQ212" s="7"/>
      <c r="UVR212" s="7"/>
      <c r="UVS212" s="7"/>
      <c r="UVT212" s="10"/>
      <c r="UVU212" s="11"/>
      <c r="UVV212" s="11"/>
      <c r="UVW212" s="11"/>
      <c r="UVX212" s="11"/>
      <c r="UVY212" s="10"/>
      <c r="UVZ212" s="10"/>
      <c r="UWA212" s="10"/>
      <c r="UWB212" s="12"/>
      <c r="UWC212" s="13"/>
      <c r="UWD212" s="14"/>
      <c r="UWE212" s="14"/>
      <c r="UWF212" s="15"/>
      <c r="UWG212" s="15"/>
      <c r="UWH212" s="16"/>
      <c r="UWI212" s="16"/>
      <c r="UWJ212" s="230"/>
      <c r="UWK212" s="17"/>
      <c r="UWL212" s="42"/>
      <c r="UWM212" s="84"/>
      <c r="UWN212" s="237"/>
      <c r="UWO212" s="8"/>
      <c r="UWP212" s="212"/>
      <c r="UWQ212" s="212"/>
      <c r="UWR212" s="215"/>
      <c r="UWS212" s="215"/>
      <c r="UWT212" s="215"/>
      <c r="UWU212" s="215"/>
      <c r="UWV212" s="221"/>
      <c r="UWW212" s="221"/>
      <c r="UWX212" s="221"/>
      <c r="UWY212" s="221"/>
      <c r="UWZ212" s="215"/>
      <c r="UXA212" s="215"/>
      <c r="UXB212" s="215"/>
      <c r="UXC212" s="215"/>
      <c r="UXD212" s="214"/>
      <c r="UXE212" s="214"/>
      <c r="UXF212" s="214"/>
      <c r="UXG212" s="214"/>
      <c r="UXH212" s="214"/>
      <c r="UXI212" s="214"/>
      <c r="UXJ212" s="215"/>
      <c r="UXK212" s="215"/>
      <c r="UXL212" s="215"/>
      <c r="UXM212" s="215"/>
      <c r="UXN212" s="215"/>
      <c r="UXO212" s="215"/>
      <c r="UXP212" s="215"/>
      <c r="UXQ212" s="215"/>
      <c r="UXR212" s="215"/>
      <c r="UXS212" s="215"/>
      <c r="UXT212" s="214"/>
      <c r="UXU212" s="214"/>
      <c r="UXV212" s="215"/>
      <c r="UXW212" s="215"/>
      <c r="UXX212" s="215"/>
      <c r="UXY212" s="215"/>
      <c r="UXZ212" s="215"/>
      <c r="UYA212" s="215"/>
      <c r="UYB212" s="214"/>
      <c r="UYC212" s="214"/>
      <c r="UYD212" s="215"/>
      <c r="UYE212" s="215"/>
      <c r="UYF212" s="215"/>
      <c r="UYG212" s="215"/>
      <c r="UYH212" s="215"/>
      <c r="UYI212" s="215"/>
      <c r="UYJ212" s="214"/>
      <c r="UYK212" s="214"/>
      <c r="UYL212" s="215"/>
      <c r="UYM212" s="215"/>
      <c r="UYN212" s="215"/>
      <c r="UYO212" s="215"/>
      <c r="UYP212" s="215"/>
      <c r="UYQ212" s="215"/>
      <c r="UYR212" s="215"/>
      <c r="UYS212" s="215"/>
      <c r="UYT212" s="215"/>
      <c r="UYU212" s="215"/>
      <c r="UYV212" s="215"/>
      <c r="UYW212" s="215"/>
      <c r="UYX212" s="215"/>
      <c r="UYY212" s="215"/>
      <c r="UYZ212" s="215"/>
      <c r="UZA212" s="215"/>
      <c r="UZB212" s="179"/>
      <c r="UZC212" s="179"/>
      <c r="UZD212" s="179"/>
      <c r="UZE212" s="179"/>
      <c r="UZF212" s="179"/>
      <c r="UZG212" s="203"/>
      <c r="UZH212" s="203"/>
      <c r="UZI212" s="20"/>
      <c r="UZJ212" s="20"/>
      <c r="UZK212" s="5"/>
      <c r="UZL212" s="6"/>
      <c r="UZM212" s="6"/>
      <c r="UZN212" s="6"/>
      <c r="UZO212" s="7"/>
      <c r="UZP212" s="8"/>
      <c r="UZQ212" s="9"/>
      <c r="UZR212" s="9"/>
      <c r="UZS212" s="9"/>
      <c r="UZT212" s="10"/>
      <c r="UZU212" s="7"/>
      <c r="UZV212" s="7"/>
      <c r="UZW212" s="7"/>
      <c r="UZX212" s="10"/>
      <c r="UZY212" s="11"/>
      <c r="UZZ212" s="11"/>
      <c r="VAA212" s="11"/>
      <c r="VAB212" s="11"/>
      <c r="VAC212" s="10"/>
      <c r="VAD212" s="10"/>
      <c r="VAE212" s="10"/>
      <c r="VAF212" s="12"/>
      <c r="VAG212" s="13"/>
      <c r="VAH212" s="14"/>
      <c r="VAI212" s="14"/>
      <c r="VAJ212" s="15"/>
      <c r="VAK212" s="15"/>
      <c r="VAL212" s="16"/>
      <c r="VAM212" s="16"/>
      <c r="VAN212" s="230"/>
      <c r="VAO212" s="17"/>
      <c r="VAP212" s="42"/>
      <c r="VAQ212" s="84"/>
      <c r="VAR212" s="237"/>
      <c r="VAS212" s="8"/>
      <c r="VAT212" s="212"/>
      <c r="VAU212" s="212"/>
      <c r="VAV212" s="215"/>
      <c r="VAW212" s="215"/>
      <c r="VAX212" s="215"/>
      <c r="VAY212" s="215"/>
      <c r="VAZ212" s="221"/>
      <c r="VBA212" s="221"/>
      <c r="VBB212" s="221"/>
      <c r="VBC212" s="221"/>
      <c r="VBD212" s="215"/>
      <c r="VBE212" s="215"/>
      <c r="VBF212" s="215"/>
      <c r="VBG212" s="215"/>
      <c r="VBH212" s="214"/>
      <c r="VBI212" s="214"/>
      <c r="VBJ212" s="214"/>
      <c r="VBK212" s="214"/>
      <c r="VBL212" s="214"/>
      <c r="VBM212" s="214"/>
      <c r="VBN212" s="215"/>
      <c r="VBO212" s="215"/>
      <c r="VBP212" s="215"/>
      <c r="VBQ212" s="215"/>
      <c r="VBR212" s="215"/>
      <c r="VBS212" s="215"/>
      <c r="VBT212" s="215"/>
      <c r="VBU212" s="215"/>
      <c r="VBV212" s="215"/>
      <c r="VBW212" s="215"/>
      <c r="VBX212" s="214"/>
      <c r="VBY212" s="214"/>
      <c r="VBZ212" s="215"/>
      <c r="VCA212" s="215"/>
      <c r="VCB212" s="215"/>
      <c r="VCC212" s="215"/>
      <c r="VCD212" s="215"/>
      <c r="VCE212" s="215"/>
      <c r="VCF212" s="214"/>
      <c r="VCG212" s="214"/>
      <c r="VCH212" s="215"/>
      <c r="VCI212" s="215"/>
      <c r="VCJ212" s="215"/>
      <c r="VCK212" s="215"/>
      <c r="VCL212" s="215"/>
      <c r="VCM212" s="215"/>
      <c r="VCN212" s="214"/>
      <c r="VCO212" s="214"/>
      <c r="VCP212" s="215"/>
      <c r="VCQ212" s="215"/>
      <c r="VCR212" s="215"/>
      <c r="VCS212" s="215"/>
      <c r="VCT212" s="215"/>
      <c r="VCU212" s="215"/>
      <c r="VCV212" s="215"/>
      <c r="VCW212" s="215"/>
      <c r="VCX212" s="215"/>
      <c r="VCY212" s="215"/>
      <c r="VCZ212" s="215"/>
      <c r="VDA212" s="215"/>
      <c r="VDB212" s="215"/>
      <c r="VDC212" s="215"/>
      <c r="VDD212" s="215"/>
      <c r="VDE212" s="215"/>
      <c r="VDF212" s="179"/>
      <c r="VDG212" s="179"/>
      <c r="VDH212" s="179"/>
      <c r="VDI212" s="179"/>
      <c r="VDJ212" s="179"/>
      <c r="VDK212" s="203"/>
      <c r="VDL212" s="203"/>
      <c r="VDM212" s="20"/>
      <c r="VDN212" s="20"/>
      <c r="VDO212" s="5"/>
      <c r="VDP212" s="6"/>
      <c r="VDQ212" s="6"/>
      <c r="VDR212" s="6"/>
      <c r="VDS212" s="7"/>
      <c r="VDT212" s="8"/>
      <c r="VDU212" s="9"/>
      <c r="VDV212" s="9"/>
      <c r="VDW212" s="9"/>
      <c r="VDX212" s="10"/>
      <c r="VDY212" s="7"/>
      <c r="VDZ212" s="7"/>
      <c r="VEA212" s="7"/>
      <c r="VEB212" s="10"/>
      <c r="VEC212" s="11"/>
      <c r="VED212" s="11"/>
      <c r="VEE212" s="11"/>
      <c r="VEF212" s="11"/>
      <c r="VEG212" s="10"/>
      <c r="VEH212" s="10"/>
      <c r="VEI212" s="10"/>
      <c r="VEJ212" s="12"/>
      <c r="VEK212" s="13"/>
      <c r="VEL212" s="14"/>
      <c r="VEM212" s="14"/>
      <c r="VEN212" s="15"/>
      <c r="VEO212" s="15"/>
      <c r="VEP212" s="16"/>
      <c r="VEQ212" s="16"/>
      <c r="VER212" s="230"/>
      <c r="VES212" s="17"/>
      <c r="VET212" s="42"/>
      <c r="VEU212" s="84"/>
      <c r="VEV212" s="237"/>
      <c r="VEW212" s="8"/>
      <c r="VEX212" s="212"/>
      <c r="VEY212" s="212"/>
      <c r="VEZ212" s="215"/>
      <c r="VFA212" s="215"/>
      <c r="VFB212" s="215"/>
      <c r="VFC212" s="215"/>
      <c r="VFD212" s="221"/>
      <c r="VFE212" s="221"/>
      <c r="VFF212" s="221"/>
      <c r="VFG212" s="221"/>
      <c r="VFH212" s="215"/>
      <c r="VFI212" s="215"/>
      <c r="VFJ212" s="215"/>
      <c r="VFK212" s="215"/>
      <c r="VFL212" s="214"/>
      <c r="VFM212" s="214"/>
      <c r="VFN212" s="214"/>
      <c r="VFO212" s="214"/>
      <c r="VFP212" s="214"/>
      <c r="VFQ212" s="214"/>
      <c r="VFR212" s="215"/>
      <c r="VFS212" s="215"/>
      <c r="VFT212" s="215"/>
      <c r="VFU212" s="215"/>
      <c r="VFV212" s="215"/>
      <c r="VFW212" s="215"/>
      <c r="VFX212" s="215"/>
      <c r="VFY212" s="215"/>
      <c r="VFZ212" s="215"/>
      <c r="VGA212" s="215"/>
      <c r="VGB212" s="214"/>
      <c r="VGC212" s="214"/>
      <c r="VGD212" s="215"/>
      <c r="VGE212" s="215"/>
      <c r="VGF212" s="215"/>
      <c r="VGG212" s="215"/>
      <c r="VGH212" s="215"/>
      <c r="VGI212" s="215"/>
      <c r="VGJ212" s="214"/>
      <c r="VGK212" s="214"/>
      <c r="VGL212" s="215"/>
      <c r="VGM212" s="215"/>
      <c r="VGN212" s="215"/>
      <c r="VGO212" s="215"/>
      <c r="VGP212" s="215"/>
      <c r="VGQ212" s="215"/>
      <c r="VGR212" s="214"/>
      <c r="VGS212" s="214"/>
      <c r="VGT212" s="215"/>
      <c r="VGU212" s="215"/>
      <c r="VGV212" s="215"/>
      <c r="VGW212" s="215"/>
      <c r="VGX212" s="215"/>
      <c r="VGY212" s="215"/>
      <c r="VGZ212" s="215"/>
      <c r="VHA212" s="215"/>
      <c r="VHB212" s="215"/>
      <c r="VHC212" s="215"/>
      <c r="VHD212" s="215"/>
      <c r="VHE212" s="215"/>
      <c r="VHF212" s="215"/>
      <c r="VHG212" s="215"/>
      <c r="VHH212" s="215"/>
      <c r="VHI212" s="215"/>
      <c r="VHJ212" s="179"/>
      <c r="VHK212" s="179"/>
      <c r="VHL212" s="179"/>
      <c r="VHM212" s="179"/>
      <c r="VHN212" s="179"/>
      <c r="VHO212" s="203"/>
      <c r="VHP212" s="203"/>
      <c r="VHQ212" s="20"/>
      <c r="VHR212" s="20"/>
      <c r="VHS212" s="5"/>
      <c r="VHT212" s="6"/>
      <c r="VHU212" s="6"/>
      <c r="VHV212" s="6"/>
      <c r="VHW212" s="7"/>
      <c r="VHX212" s="8"/>
      <c r="VHY212" s="9"/>
      <c r="VHZ212" s="9"/>
      <c r="VIA212" s="9"/>
      <c r="VIB212" s="10"/>
      <c r="VIC212" s="7"/>
      <c r="VID212" s="7"/>
      <c r="VIE212" s="7"/>
      <c r="VIF212" s="10"/>
      <c r="VIG212" s="11"/>
      <c r="VIH212" s="11"/>
      <c r="VII212" s="11"/>
      <c r="VIJ212" s="11"/>
      <c r="VIK212" s="10"/>
      <c r="VIL212" s="10"/>
      <c r="VIM212" s="10"/>
      <c r="VIN212" s="12"/>
      <c r="VIO212" s="13"/>
      <c r="VIP212" s="14"/>
      <c r="VIQ212" s="14"/>
      <c r="VIR212" s="15"/>
      <c r="VIS212" s="15"/>
      <c r="VIT212" s="16"/>
      <c r="VIU212" s="16"/>
      <c r="VIV212" s="230"/>
      <c r="VIW212" s="17"/>
      <c r="VIX212" s="42"/>
      <c r="VIY212" s="84"/>
      <c r="VIZ212" s="237"/>
      <c r="VJA212" s="8"/>
      <c r="VJB212" s="212"/>
      <c r="VJC212" s="212"/>
      <c r="VJD212" s="215"/>
      <c r="VJE212" s="215"/>
      <c r="VJF212" s="215"/>
      <c r="VJG212" s="215"/>
      <c r="VJH212" s="221"/>
      <c r="VJI212" s="221"/>
      <c r="VJJ212" s="221"/>
      <c r="VJK212" s="221"/>
      <c r="VJL212" s="215"/>
      <c r="VJM212" s="215"/>
      <c r="VJN212" s="215"/>
      <c r="VJO212" s="215"/>
      <c r="VJP212" s="214"/>
      <c r="VJQ212" s="214"/>
      <c r="VJR212" s="214"/>
      <c r="VJS212" s="214"/>
      <c r="VJT212" s="214"/>
      <c r="VJU212" s="214"/>
      <c r="VJV212" s="215"/>
      <c r="VJW212" s="215"/>
      <c r="VJX212" s="215"/>
      <c r="VJY212" s="215"/>
      <c r="VJZ212" s="215"/>
      <c r="VKA212" s="215"/>
      <c r="VKB212" s="215"/>
      <c r="VKC212" s="215"/>
      <c r="VKD212" s="215"/>
      <c r="VKE212" s="215"/>
      <c r="VKF212" s="214"/>
      <c r="VKG212" s="214"/>
      <c r="VKH212" s="215"/>
      <c r="VKI212" s="215"/>
      <c r="VKJ212" s="215"/>
      <c r="VKK212" s="215"/>
      <c r="VKL212" s="215"/>
      <c r="VKM212" s="215"/>
      <c r="VKN212" s="214"/>
      <c r="VKO212" s="214"/>
      <c r="VKP212" s="215"/>
      <c r="VKQ212" s="215"/>
      <c r="VKR212" s="215"/>
      <c r="VKS212" s="215"/>
      <c r="VKT212" s="215"/>
      <c r="VKU212" s="215"/>
      <c r="VKV212" s="214"/>
      <c r="VKW212" s="214"/>
      <c r="VKX212" s="215"/>
      <c r="VKY212" s="215"/>
      <c r="VKZ212" s="215"/>
      <c r="VLA212" s="215"/>
      <c r="VLB212" s="215"/>
      <c r="VLC212" s="215"/>
      <c r="VLD212" s="215"/>
      <c r="VLE212" s="215"/>
      <c r="VLF212" s="215"/>
      <c r="VLG212" s="215"/>
      <c r="VLH212" s="215"/>
      <c r="VLI212" s="215"/>
      <c r="VLJ212" s="215"/>
      <c r="VLK212" s="215"/>
      <c r="VLL212" s="215"/>
      <c r="VLM212" s="215"/>
      <c r="VLN212" s="179"/>
      <c r="VLO212" s="179"/>
      <c r="VLP212" s="179"/>
      <c r="VLQ212" s="179"/>
      <c r="VLR212" s="179"/>
      <c r="VLS212" s="203"/>
      <c r="VLT212" s="203"/>
      <c r="VLU212" s="20"/>
      <c r="VLV212" s="20"/>
      <c r="VLW212" s="5"/>
      <c r="VLX212" s="6"/>
      <c r="VLY212" s="6"/>
      <c r="VLZ212" s="6"/>
      <c r="VMA212" s="7"/>
      <c r="VMB212" s="8"/>
      <c r="VMC212" s="9"/>
      <c r="VMD212" s="9"/>
      <c r="VME212" s="9"/>
      <c r="VMF212" s="10"/>
      <c r="VMG212" s="7"/>
      <c r="VMH212" s="7"/>
      <c r="VMI212" s="7"/>
      <c r="VMJ212" s="10"/>
      <c r="VMK212" s="11"/>
      <c r="VML212" s="11"/>
      <c r="VMM212" s="11"/>
      <c r="VMN212" s="11"/>
      <c r="VMO212" s="10"/>
      <c r="VMP212" s="10"/>
      <c r="VMQ212" s="10"/>
      <c r="VMR212" s="12"/>
      <c r="VMS212" s="13"/>
      <c r="VMT212" s="14"/>
      <c r="VMU212" s="14"/>
      <c r="VMV212" s="15"/>
      <c r="VMW212" s="15"/>
      <c r="VMX212" s="16"/>
      <c r="VMY212" s="16"/>
      <c r="VMZ212" s="230"/>
      <c r="VNA212" s="17"/>
      <c r="VNB212" s="42"/>
      <c r="VNC212" s="84"/>
      <c r="VND212" s="237"/>
      <c r="VNE212" s="8"/>
      <c r="VNF212" s="212"/>
      <c r="VNG212" s="212"/>
      <c r="VNH212" s="215"/>
      <c r="VNI212" s="215"/>
      <c r="VNJ212" s="215"/>
      <c r="VNK212" s="215"/>
      <c r="VNL212" s="221"/>
      <c r="VNM212" s="221"/>
      <c r="VNN212" s="221"/>
      <c r="VNO212" s="221"/>
      <c r="VNP212" s="215"/>
      <c r="VNQ212" s="215"/>
      <c r="VNR212" s="215"/>
      <c r="VNS212" s="215"/>
      <c r="VNT212" s="214"/>
      <c r="VNU212" s="214"/>
      <c r="VNV212" s="214"/>
      <c r="VNW212" s="214"/>
      <c r="VNX212" s="214"/>
      <c r="VNY212" s="214"/>
      <c r="VNZ212" s="215"/>
      <c r="VOA212" s="215"/>
      <c r="VOB212" s="215"/>
      <c r="VOC212" s="215"/>
      <c r="VOD212" s="215"/>
      <c r="VOE212" s="215"/>
      <c r="VOF212" s="215"/>
      <c r="VOG212" s="215"/>
      <c r="VOH212" s="215"/>
      <c r="VOI212" s="215"/>
      <c r="VOJ212" s="214"/>
      <c r="VOK212" s="214"/>
      <c r="VOL212" s="215"/>
      <c r="VOM212" s="215"/>
      <c r="VON212" s="215"/>
      <c r="VOO212" s="215"/>
      <c r="VOP212" s="215"/>
      <c r="VOQ212" s="215"/>
      <c r="VOR212" s="214"/>
      <c r="VOS212" s="214"/>
      <c r="VOT212" s="215"/>
      <c r="VOU212" s="215"/>
      <c r="VOV212" s="215"/>
      <c r="VOW212" s="215"/>
      <c r="VOX212" s="215"/>
      <c r="VOY212" s="215"/>
      <c r="VOZ212" s="214"/>
      <c r="VPA212" s="214"/>
      <c r="VPB212" s="215"/>
      <c r="VPC212" s="215"/>
      <c r="VPD212" s="215"/>
      <c r="VPE212" s="215"/>
      <c r="VPF212" s="215"/>
      <c r="VPG212" s="215"/>
      <c r="VPH212" s="215"/>
      <c r="VPI212" s="215"/>
      <c r="VPJ212" s="215"/>
      <c r="VPK212" s="215"/>
      <c r="VPL212" s="215"/>
      <c r="VPM212" s="215"/>
      <c r="VPN212" s="215"/>
      <c r="VPO212" s="215"/>
      <c r="VPP212" s="215"/>
      <c r="VPQ212" s="215"/>
      <c r="VPR212" s="179"/>
      <c r="VPS212" s="179"/>
      <c r="VPT212" s="179"/>
      <c r="VPU212" s="179"/>
      <c r="VPV212" s="179"/>
      <c r="VPW212" s="203"/>
      <c r="VPX212" s="203"/>
      <c r="VPY212" s="20"/>
      <c r="VPZ212" s="20"/>
      <c r="VQA212" s="5"/>
      <c r="VQB212" s="6"/>
      <c r="VQC212" s="6"/>
      <c r="VQD212" s="6"/>
      <c r="VQE212" s="7"/>
      <c r="VQF212" s="8"/>
      <c r="VQG212" s="9"/>
      <c r="VQH212" s="9"/>
      <c r="VQI212" s="9"/>
      <c r="VQJ212" s="10"/>
      <c r="VQK212" s="7"/>
      <c r="VQL212" s="7"/>
      <c r="VQM212" s="7"/>
      <c r="VQN212" s="10"/>
      <c r="VQO212" s="11"/>
      <c r="VQP212" s="11"/>
      <c r="VQQ212" s="11"/>
      <c r="VQR212" s="11"/>
      <c r="VQS212" s="10"/>
      <c r="VQT212" s="10"/>
      <c r="VQU212" s="10"/>
      <c r="VQV212" s="12"/>
      <c r="VQW212" s="13"/>
      <c r="VQX212" s="14"/>
      <c r="VQY212" s="14"/>
      <c r="VQZ212" s="15"/>
      <c r="VRA212" s="15"/>
      <c r="VRB212" s="16"/>
      <c r="VRC212" s="16"/>
      <c r="VRD212" s="230"/>
      <c r="VRE212" s="17"/>
      <c r="VRF212" s="42"/>
      <c r="VRG212" s="84"/>
      <c r="VRH212" s="237"/>
      <c r="VRI212" s="8"/>
      <c r="VRJ212" s="212"/>
      <c r="VRK212" s="212"/>
      <c r="VRL212" s="215"/>
      <c r="VRM212" s="215"/>
      <c r="VRN212" s="215"/>
      <c r="VRO212" s="215"/>
      <c r="VRP212" s="221"/>
      <c r="VRQ212" s="221"/>
      <c r="VRR212" s="221"/>
      <c r="VRS212" s="221"/>
      <c r="VRT212" s="215"/>
      <c r="VRU212" s="215"/>
      <c r="VRV212" s="215"/>
      <c r="VRW212" s="215"/>
      <c r="VRX212" s="214"/>
      <c r="VRY212" s="214"/>
      <c r="VRZ212" s="214"/>
      <c r="VSA212" s="214"/>
      <c r="VSB212" s="214"/>
      <c r="VSC212" s="214"/>
      <c r="VSD212" s="215"/>
      <c r="VSE212" s="215"/>
      <c r="VSF212" s="215"/>
      <c r="VSG212" s="215"/>
      <c r="VSH212" s="215"/>
      <c r="VSI212" s="215"/>
      <c r="VSJ212" s="215"/>
      <c r="VSK212" s="215"/>
      <c r="VSL212" s="215"/>
      <c r="VSM212" s="215"/>
      <c r="VSN212" s="214"/>
      <c r="VSO212" s="214"/>
      <c r="VSP212" s="215"/>
      <c r="VSQ212" s="215"/>
      <c r="VSR212" s="215"/>
      <c r="VSS212" s="215"/>
      <c r="VST212" s="215"/>
      <c r="VSU212" s="215"/>
      <c r="VSV212" s="214"/>
      <c r="VSW212" s="214"/>
      <c r="VSX212" s="215"/>
      <c r="VSY212" s="215"/>
      <c r="VSZ212" s="215"/>
      <c r="VTA212" s="215"/>
      <c r="VTB212" s="215"/>
      <c r="VTC212" s="215"/>
      <c r="VTD212" s="214"/>
      <c r="VTE212" s="214"/>
      <c r="VTF212" s="215"/>
      <c r="VTG212" s="215"/>
      <c r="VTH212" s="215"/>
      <c r="VTI212" s="215"/>
      <c r="VTJ212" s="215"/>
      <c r="VTK212" s="215"/>
      <c r="VTL212" s="215"/>
      <c r="VTM212" s="215"/>
      <c r="VTN212" s="215"/>
      <c r="VTO212" s="215"/>
      <c r="VTP212" s="215"/>
      <c r="VTQ212" s="215"/>
      <c r="VTR212" s="215"/>
      <c r="VTS212" s="215"/>
      <c r="VTT212" s="215"/>
      <c r="VTU212" s="215"/>
      <c r="VTV212" s="179"/>
      <c r="VTW212" s="179"/>
      <c r="VTX212" s="179"/>
      <c r="VTY212" s="179"/>
      <c r="VTZ212" s="179"/>
      <c r="VUA212" s="203"/>
      <c r="VUB212" s="203"/>
      <c r="VUC212" s="20"/>
      <c r="VUD212" s="20"/>
      <c r="VUE212" s="5"/>
      <c r="VUF212" s="6"/>
      <c r="VUG212" s="6"/>
      <c r="VUH212" s="6"/>
      <c r="VUI212" s="7"/>
      <c r="VUJ212" s="8"/>
      <c r="VUK212" s="9"/>
      <c r="VUL212" s="9"/>
      <c r="VUM212" s="9"/>
      <c r="VUN212" s="10"/>
      <c r="VUO212" s="7"/>
      <c r="VUP212" s="7"/>
      <c r="VUQ212" s="7"/>
      <c r="VUR212" s="10"/>
      <c r="VUS212" s="11"/>
      <c r="VUT212" s="11"/>
      <c r="VUU212" s="11"/>
      <c r="VUV212" s="11"/>
      <c r="VUW212" s="10"/>
      <c r="VUX212" s="10"/>
      <c r="VUY212" s="10"/>
      <c r="VUZ212" s="12"/>
      <c r="VVA212" s="13"/>
      <c r="VVB212" s="14"/>
      <c r="VVC212" s="14"/>
      <c r="VVD212" s="15"/>
      <c r="VVE212" s="15"/>
      <c r="VVF212" s="16"/>
      <c r="VVG212" s="16"/>
      <c r="VVH212" s="230"/>
      <c r="VVI212" s="17"/>
      <c r="VVJ212" s="42"/>
      <c r="VVK212" s="84"/>
      <c r="VVL212" s="237"/>
      <c r="VVM212" s="8"/>
      <c r="VVN212" s="212"/>
      <c r="VVO212" s="212"/>
      <c r="VVP212" s="215"/>
      <c r="VVQ212" s="215"/>
      <c r="VVR212" s="215"/>
      <c r="VVS212" s="215"/>
      <c r="VVT212" s="221"/>
      <c r="VVU212" s="221"/>
      <c r="VVV212" s="221"/>
      <c r="VVW212" s="221"/>
      <c r="VVX212" s="215"/>
      <c r="VVY212" s="215"/>
      <c r="VVZ212" s="215"/>
      <c r="VWA212" s="215"/>
      <c r="VWB212" s="214"/>
      <c r="VWC212" s="214"/>
      <c r="VWD212" s="214"/>
      <c r="VWE212" s="214"/>
      <c r="VWF212" s="214"/>
      <c r="VWG212" s="214"/>
      <c r="VWH212" s="215"/>
      <c r="VWI212" s="215"/>
      <c r="VWJ212" s="215"/>
      <c r="VWK212" s="215"/>
      <c r="VWL212" s="215"/>
      <c r="VWM212" s="215"/>
      <c r="VWN212" s="215"/>
      <c r="VWO212" s="215"/>
      <c r="VWP212" s="215"/>
      <c r="VWQ212" s="215"/>
      <c r="VWR212" s="214"/>
      <c r="VWS212" s="214"/>
      <c r="VWT212" s="215"/>
      <c r="VWU212" s="215"/>
      <c r="VWV212" s="215"/>
      <c r="VWW212" s="215"/>
      <c r="VWX212" s="215"/>
      <c r="VWY212" s="215"/>
      <c r="VWZ212" s="214"/>
      <c r="VXA212" s="214"/>
      <c r="VXB212" s="215"/>
      <c r="VXC212" s="215"/>
      <c r="VXD212" s="215"/>
      <c r="VXE212" s="215"/>
      <c r="VXF212" s="215"/>
      <c r="VXG212" s="215"/>
      <c r="VXH212" s="214"/>
      <c r="VXI212" s="214"/>
      <c r="VXJ212" s="215"/>
      <c r="VXK212" s="215"/>
      <c r="VXL212" s="215"/>
      <c r="VXM212" s="215"/>
      <c r="VXN212" s="215"/>
      <c r="VXO212" s="215"/>
      <c r="VXP212" s="215"/>
      <c r="VXQ212" s="215"/>
      <c r="VXR212" s="215"/>
      <c r="VXS212" s="215"/>
      <c r="VXT212" s="215"/>
      <c r="VXU212" s="215"/>
      <c r="VXV212" s="215"/>
      <c r="VXW212" s="215"/>
      <c r="VXX212" s="215"/>
      <c r="VXY212" s="215"/>
      <c r="VXZ212" s="179"/>
      <c r="VYA212" s="179"/>
      <c r="VYB212" s="179"/>
      <c r="VYC212" s="179"/>
      <c r="VYD212" s="179"/>
      <c r="VYE212" s="203"/>
      <c r="VYF212" s="203"/>
      <c r="VYG212" s="20"/>
      <c r="VYH212" s="20"/>
      <c r="VYI212" s="5"/>
      <c r="VYJ212" s="6"/>
      <c r="VYK212" s="6"/>
      <c r="VYL212" s="6"/>
      <c r="VYM212" s="7"/>
      <c r="VYN212" s="8"/>
      <c r="VYO212" s="9"/>
      <c r="VYP212" s="9"/>
      <c r="VYQ212" s="9"/>
      <c r="VYR212" s="10"/>
      <c r="VYS212" s="7"/>
      <c r="VYT212" s="7"/>
      <c r="VYU212" s="7"/>
      <c r="VYV212" s="10"/>
      <c r="VYW212" s="11"/>
      <c r="VYX212" s="11"/>
      <c r="VYY212" s="11"/>
      <c r="VYZ212" s="11"/>
      <c r="VZA212" s="10"/>
      <c r="VZB212" s="10"/>
      <c r="VZC212" s="10"/>
      <c r="VZD212" s="12"/>
      <c r="VZE212" s="13"/>
      <c r="VZF212" s="14"/>
      <c r="VZG212" s="14"/>
      <c r="VZH212" s="15"/>
      <c r="VZI212" s="15"/>
      <c r="VZJ212" s="16"/>
      <c r="VZK212" s="16"/>
      <c r="VZL212" s="230"/>
      <c r="VZM212" s="17"/>
      <c r="VZN212" s="42"/>
      <c r="VZO212" s="84"/>
      <c r="VZP212" s="237"/>
      <c r="VZQ212" s="8"/>
      <c r="VZR212" s="212"/>
      <c r="VZS212" s="212"/>
      <c r="VZT212" s="215"/>
      <c r="VZU212" s="215"/>
      <c r="VZV212" s="215"/>
      <c r="VZW212" s="215"/>
      <c r="VZX212" s="221"/>
      <c r="VZY212" s="221"/>
      <c r="VZZ212" s="221"/>
      <c r="WAA212" s="221"/>
      <c r="WAB212" s="215"/>
      <c r="WAC212" s="215"/>
      <c r="WAD212" s="215"/>
      <c r="WAE212" s="215"/>
      <c r="WAF212" s="214"/>
      <c r="WAG212" s="214"/>
      <c r="WAH212" s="214"/>
      <c r="WAI212" s="214"/>
      <c r="WAJ212" s="214"/>
      <c r="WAK212" s="214"/>
      <c r="WAL212" s="215"/>
      <c r="WAM212" s="215"/>
      <c r="WAN212" s="215"/>
      <c r="WAO212" s="215"/>
      <c r="WAP212" s="215"/>
      <c r="WAQ212" s="215"/>
      <c r="WAR212" s="215"/>
      <c r="WAS212" s="215"/>
      <c r="WAT212" s="215"/>
      <c r="WAU212" s="215"/>
      <c r="WAV212" s="214"/>
      <c r="WAW212" s="214"/>
      <c r="WAX212" s="215"/>
      <c r="WAY212" s="215"/>
      <c r="WAZ212" s="215"/>
      <c r="WBA212" s="215"/>
      <c r="WBB212" s="215"/>
      <c r="WBC212" s="215"/>
      <c r="WBD212" s="214"/>
      <c r="WBE212" s="214"/>
      <c r="WBF212" s="215"/>
      <c r="WBG212" s="215"/>
      <c r="WBH212" s="215"/>
      <c r="WBI212" s="215"/>
      <c r="WBJ212" s="215"/>
      <c r="WBK212" s="215"/>
      <c r="WBL212" s="214"/>
      <c r="WBM212" s="214"/>
      <c r="WBN212" s="215"/>
      <c r="WBO212" s="215"/>
      <c r="WBP212" s="215"/>
      <c r="WBQ212" s="215"/>
      <c r="WBR212" s="215"/>
      <c r="WBS212" s="215"/>
      <c r="WBT212" s="215"/>
      <c r="WBU212" s="215"/>
      <c r="WBV212" s="215"/>
      <c r="WBW212" s="215"/>
      <c r="WBX212" s="215"/>
      <c r="WBY212" s="215"/>
      <c r="WBZ212" s="215"/>
      <c r="WCA212" s="215"/>
      <c r="WCB212" s="215"/>
      <c r="WCC212" s="215"/>
      <c r="WCD212" s="179"/>
      <c r="WCE212" s="179"/>
      <c r="WCF212" s="179"/>
      <c r="WCG212" s="179"/>
      <c r="WCH212" s="179"/>
      <c r="WCI212" s="203"/>
      <c r="WCJ212" s="203"/>
      <c r="WCK212" s="20"/>
      <c r="WCL212" s="20"/>
      <c r="WCM212" s="5"/>
      <c r="WCN212" s="6"/>
      <c r="WCO212" s="6"/>
      <c r="WCP212" s="6"/>
      <c r="WCQ212" s="7"/>
      <c r="WCR212" s="8"/>
      <c r="WCS212" s="9"/>
      <c r="WCT212" s="9"/>
      <c r="WCU212" s="9"/>
      <c r="WCV212" s="10"/>
      <c r="WCW212" s="7"/>
      <c r="WCX212" s="7"/>
      <c r="WCY212" s="7"/>
      <c r="WCZ212" s="10"/>
      <c r="WDA212" s="11"/>
      <c r="WDB212" s="11"/>
      <c r="WDC212" s="11"/>
      <c r="WDD212" s="11"/>
      <c r="WDE212" s="10"/>
      <c r="WDF212" s="10"/>
      <c r="WDG212" s="10"/>
      <c r="WDH212" s="12"/>
      <c r="WDI212" s="13"/>
      <c r="WDJ212" s="14"/>
      <c r="WDK212" s="14"/>
      <c r="WDL212" s="15"/>
      <c r="WDM212" s="15"/>
      <c r="WDN212" s="16"/>
      <c r="WDO212" s="16"/>
      <c r="WDP212" s="230"/>
      <c r="WDQ212" s="17"/>
      <c r="WDR212" s="42"/>
      <c r="WDS212" s="84"/>
      <c r="WDT212" s="237"/>
      <c r="WDU212" s="8"/>
      <c r="WDV212" s="212"/>
      <c r="WDW212" s="212"/>
      <c r="WDX212" s="215"/>
      <c r="WDY212" s="215"/>
      <c r="WDZ212" s="215"/>
      <c r="WEA212" s="215"/>
      <c r="WEB212" s="221"/>
      <c r="WEC212" s="221"/>
      <c r="WED212" s="221"/>
      <c r="WEE212" s="221"/>
      <c r="WEF212" s="215"/>
      <c r="WEG212" s="215"/>
      <c r="WEH212" s="215"/>
      <c r="WEI212" s="215"/>
      <c r="WEJ212" s="214"/>
      <c r="WEK212" s="214"/>
      <c r="WEL212" s="214"/>
      <c r="WEM212" s="214"/>
      <c r="WEN212" s="214"/>
      <c r="WEO212" s="214"/>
      <c r="WEP212" s="215"/>
      <c r="WEQ212" s="215"/>
      <c r="WER212" s="215"/>
      <c r="WES212" s="215"/>
      <c r="WET212" s="215"/>
      <c r="WEU212" s="215"/>
      <c r="WEV212" s="215"/>
      <c r="WEW212" s="215"/>
      <c r="WEX212" s="215"/>
      <c r="WEY212" s="215"/>
      <c r="WEZ212" s="214"/>
      <c r="WFA212" s="214"/>
      <c r="WFB212" s="215"/>
      <c r="WFC212" s="215"/>
      <c r="WFD212" s="215"/>
      <c r="WFE212" s="215"/>
      <c r="WFF212" s="215"/>
      <c r="WFG212" s="215"/>
      <c r="WFH212" s="214"/>
      <c r="WFI212" s="214"/>
      <c r="WFJ212" s="215"/>
      <c r="WFK212" s="215"/>
      <c r="WFL212" s="215"/>
      <c r="WFM212" s="215"/>
      <c r="WFN212" s="215"/>
      <c r="WFO212" s="215"/>
      <c r="WFP212" s="214"/>
      <c r="WFQ212" s="214"/>
      <c r="WFR212" s="215"/>
      <c r="WFS212" s="215"/>
      <c r="WFT212" s="215"/>
      <c r="WFU212" s="215"/>
      <c r="WFV212" s="215"/>
      <c r="WFW212" s="215"/>
      <c r="WFX212" s="215"/>
      <c r="WFY212" s="215"/>
      <c r="WFZ212" s="215"/>
      <c r="WGA212" s="215"/>
      <c r="WGB212" s="215"/>
      <c r="WGC212" s="215"/>
      <c r="WGD212" s="215"/>
      <c r="WGE212" s="215"/>
      <c r="WGF212" s="215"/>
      <c r="WGG212" s="215"/>
      <c r="WGH212" s="179"/>
      <c r="WGI212" s="179"/>
      <c r="WGJ212" s="179"/>
      <c r="WGK212" s="179"/>
      <c r="WGL212" s="179"/>
      <c r="WGM212" s="203"/>
      <c r="WGN212" s="203"/>
      <c r="WGO212" s="20"/>
      <c r="WGP212" s="20"/>
      <c r="WGQ212" s="5"/>
      <c r="WGR212" s="6"/>
      <c r="WGS212" s="6"/>
      <c r="WGT212" s="6"/>
      <c r="WGU212" s="7"/>
      <c r="WGV212" s="8"/>
      <c r="WGW212" s="9"/>
      <c r="WGX212" s="9"/>
      <c r="WGY212" s="9"/>
      <c r="WGZ212" s="10"/>
      <c r="WHA212" s="7"/>
      <c r="WHB212" s="7"/>
      <c r="WHC212" s="7"/>
      <c r="WHD212" s="10"/>
      <c r="WHE212" s="11"/>
      <c r="WHF212" s="11"/>
      <c r="WHG212" s="11"/>
      <c r="WHH212" s="11"/>
      <c r="WHI212" s="10"/>
      <c r="WHJ212" s="10"/>
      <c r="WHK212" s="10"/>
      <c r="WHL212" s="12"/>
      <c r="WHM212" s="13"/>
      <c r="WHN212" s="14"/>
      <c r="WHO212" s="14"/>
      <c r="WHP212" s="15"/>
      <c r="WHQ212" s="15"/>
      <c r="WHR212" s="16"/>
      <c r="WHS212" s="16"/>
      <c r="WHT212" s="230"/>
      <c r="WHU212" s="17"/>
      <c r="WHV212" s="42"/>
      <c r="WHW212" s="84"/>
      <c r="WHX212" s="237"/>
      <c r="WHY212" s="8"/>
      <c r="WHZ212" s="212"/>
      <c r="WIA212" s="212"/>
      <c r="WIB212" s="215"/>
      <c r="WIC212" s="215"/>
      <c r="WID212" s="215"/>
      <c r="WIE212" s="215"/>
      <c r="WIF212" s="221"/>
      <c r="WIG212" s="221"/>
      <c r="WIH212" s="221"/>
      <c r="WII212" s="221"/>
      <c r="WIJ212" s="215"/>
      <c r="WIK212" s="215"/>
      <c r="WIL212" s="215"/>
      <c r="WIM212" s="215"/>
      <c r="WIN212" s="214"/>
      <c r="WIO212" s="214"/>
      <c r="WIP212" s="214"/>
      <c r="WIQ212" s="214"/>
      <c r="WIR212" s="214"/>
      <c r="WIS212" s="214"/>
      <c r="WIT212" s="215"/>
      <c r="WIU212" s="215"/>
      <c r="WIV212" s="215"/>
      <c r="WIW212" s="215"/>
      <c r="WIX212" s="215"/>
      <c r="WIY212" s="215"/>
      <c r="WIZ212" s="215"/>
      <c r="WJA212" s="215"/>
      <c r="WJB212" s="215"/>
      <c r="WJC212" s="215"/>
      <c r="WJD212" s="214"/>
      <c r="WJE212" s="214"/>
      <c r="WJF212" s="215"/>
      <c r="WJG212" s="215"/>
      <c r="WJH212" s="215"/>
      <c r="WJI212" s="215"/>
      <c r="WJJ212" s="215"/>
      <c r="WJK212" s="215"/>
      <c r="WJL212" s="214"/>
      <c r="WJM212" s="214"/>
      <c r="WJN212" s="215"/>
      <c r="WJO212" s="215"/>
      <c r="WJP212" s="215"/>
      <c r="WJQ212" s="215"/>
      <c r="WJR212" s="215"/>
      <c r="WJS212" s="215"/>
      <c r="WJT212" s="214"/>
      <c r="WJU212" s="214"/>
      <c r="WJV212" s="215"/>
      <c r="WJW212" s="215"/>
      <c r="WJX212" s="215"/>
      <c r="WJY212" s="215"/>
      <c r="WJZ212" s="215"/>
      <c r="WKA212" s="215"/>
      <c r="WKB212" s="215"/>
      <c r="WKC212" s="215"/>
      <c r="WKD212" s="215"/>
      <c r="WKE212" s="215"/>
      <c r="WKF212" s="215"/>
      <c r="WKG212" s="215"/>
      <c r="WKH212" s="215"/>
      <c r="WKI212" s="215"/>
      <c r="WKJ212" s="215"/>
      <c r="WKK212" s="215"/>
      <c r="WKL212" s="179"/>
      <c r="WKM212" s="179"/>
      <c r="WKN212" s="179"/>
      <c r="WKO212" s="179"/>
      <c r="WKP212" s="179"/>
      <c r="WKQ212" s="203"/>
      <c r="WKR212" s="203"/>
      <c r="WKS212" s="20"/>
      <c r="WKT212" s="20"/>
      <c r="WKU212" s="5"/>
      <c r="WKV212" s="6"/>
      <c r="WKW212" s="6"/>
      <c r="WKX212" s="6"/>
      <c r="WKY212" s="7"/>
      <c r="WKZ212" s="8"/>
      <c r="WLA212" s="9"/>
      <c r="WLB212" s="9"/>
      <c r="WLC212" s="9"/>
      <c r="WLD212" s="10"/>
      <c r="WLE212" s="7"/>
      <c r="WLF212" s="7"/>
      <c r="WLG212" s="7"/>
      <c r="WLH212" s="10"/>
      <c r="WLI212" s="11"/>
      <c r="WLJ212" s="11"/>
      <c r="WLK212" s="11"/>
      <c r="WLL212" s="11"/>
      <c r="WLM212" s="10"/>
      <c r="WLN212" s="10"/>
      <c r="WLO212" s="10"/>
      <c r="WLP212" s="12"/>
      <c r="WLQ212" s="13"/>
      <c r="WLR212" s="14"/>
      <c r="WLS212" s="14"/>
      <c r="WLT212" s="15"/>
      <c r="WLU212" s="15"/>
      <c r="WLV212" s="16"/>
      <c r="WLW212" s="16"/>
      <c r="WLX212" s="230"/>
      <c r="WLY212" s="17"/>
      <c r="WLZ212" s="42"/>
      <c r="WMA212" s="84"/>
      <c r="WMB212" s="237"/>
      <c r="WMC212" s="8"/>
      <c r="WMD212" s="212"/>
      <c r="WME212" s="212"/>
      <c r="WMF212" s="215"/>
      <c r="WMG212" s="215"/>
      <c r="WMH212" s="215"/>
      <c r="WMI212" s="215"/>
      <c r="WMJ212" s="221"/>
      <c r="WMK212" s="221"/>
      <c r="WML212" s="221"/>
      <c r="WMM212" s="221"/>
      <c r="WMN212" s="215"/>
      <c r="WMO212" s="215"/>
      <c r="WMP212" s="215"/>
      <c r="WMQ212" s="215"/>
      <c r="WMR212" s="214"/>
      <c r="WMS212" s="214"/>
      <c r="WMT212" s="214"/>
      <c r="WMU212" s="214"/>
      <c r="WMV212" s="214"/>
      <c r="WMW212" s="214"/>
      <c r="WMX212" s="215"/>
      <c r="WMY212" s="215"/>
      <c r="WMZ212" s="215"/>
      <c r="WNA212" s="215"/>
      <c r="WNB212" s="215"/>
      <c r="WNC212" s="215"/>
      <c r="WND212" s="215"/>
      <c r="WNE212" s="215"/>
      <c r="WNF212" s="215"/>
      <c r="WNG212" s="215"/>
      <c r="WNH212" s="214"/>
      <c r="WNI212" s="214"/>
      <c r="WNJ212" s="215"/>
      <c r="WNK212" s="215"/>
      <c r="WNL212" s="215"/>
      <c r="WNM212" s="215"/>
      <c r="WNN212" s="215"/>
      <c r="WNO212" s="215"/>
      <c r="WNP212" s="214"/>
      <c r="WNQ212" s="214"/>
      <c r="WNR212" s="215"/>
      <c r="WNS212" s="215"/>
      <c r="WNT212" s="215"/>
      <c r="WNU212" s="215"/>
      <c r="WNV212" s="215"/>
      <c r="WNW212" s="215"/>
      <c r="WNX212" s="214"/>
      <c r="WNY212" s="214"/>
      <c r="WNZ212" s="215"/>
      <c r="WOA212" s="215"/>
      <c r="WOB212" s="215"/>
      <c r="WOC212" s="215"/>
      <c r="WOD212" s="215"/>
      <c r="WOE212" s="215"/>
      <c r="WOF212" s="215"/>
      <c r="WOG212" s="215"/>
      <c r="WOH212" s="215"/>
      <c r="WOI212" s="215"/>
      <c r="WOJ212" s="215"/>
      <c r="WOK212" s="215"/>
      <c r="WOL212" s="215"/>
      <c r="WOM212" s="215"/>
      <c r="WON212" s="215"/>
      <c r="WOO212" s="215"/>
      <c r="WOP212" s="179"/>
      <c r="WOQ212" s="179"/>
      <c r="WOR212" s="179"/>
      <c r="WOS212" s="179"/>
      <c r="WOT212" s="179"/>
      <c r="WOU212" s="203"/>
      <c r="WOV212" s="203"/>
      <c r="WOW212" s="20"/>
      <c r="WOX212" s="20"/>
      <c r="WOY212" s="5"/>
      <c r="WOZ212" s="6"/>
      <c r="WPA212" s="6"/>
      <c r="WPB212" s="6"/>
      <c r="WPC212" s="7"/>
      <c r="WPD212" s="8"/>
      <c r="WPE212" s="9"/>
      <c r="WPF212" s="9"/>
      <c r="WPG212" s="9"/>
      <c r="WPH212" s="10"/>
      <c r="WPI212" s="7"/>
      <c r="WPJ212" s="7"/>
      <c r="WPK212" s="7"/>
      <c r="WPL212" s="10"/>
      <c r="WPM212" s="11"/>
      <c r="WPN212" s="11"/>
      <c r="WPO212" s="11"/>
      <c r="WPP212" s="11"/>
      <c r="WPQ212" s="10"/>
      <c r="WPR212" s="10"/>
      <c r="WPS212" s="10"/>
      <c r="WPT212" s="12"/>
      <c r="WPU212" s="13"/>
      <c r="WPV212" s="14"/>
      <c r="WPW212" s="14"/>
      <c r="WPX212" s="15"/>
      <c r="WPY212" s="15"/>
      <c r="WPZ212" s="16"/>
      <c r="WQA212" s="16"/>
      <c r="WQB212" s="230"/>
      <c r="WQC212" s="17"/>
      <c r="WQD212" s="42"/>
      <c r="WQE212" s="84"/>
      <c r="WQF212" s="237"/>
      <c r="WQG212" s="8"/>
      <c r="WQH212" s="212"/>
      <c r="WQI212" s="212"/>
      <c r="WQJ212" s="215"/>
      <c r="WQK212" s="215"/>
      <c r="WQL212" s="215"/>
      <c r="WQM212" s="215"/>
      <c r="WQN212" s="221"/>
      <c r="WQO212" s="221"/>
      <c r="WQP212" s="221"/>
      <c r="WQQ212" s="221"/>
      <c r="WQR212" s="215"/>
      <c r="WQS212" s="215"/>
      <c r="WQT212" s="215"/>
      <c r="WQU212" s="215"/>
      <c r="WQV212" s="214"/>
      <c r="WQW212" s="214"/>
      <c r="WQX212" s="214"/>
      <c r="WQY212" s="214"/>
      <c r="WQZ212" s="214"/>
      <c r="WRA212" s="214"/>
      <c r="WRB212" s="215"/>
      <c r="WRC212" s="215"/>
      <c r="WRD212" s="215"/>
      <c r="WRE212" s="215"/>
      <c r="WRF212" s="215"/>
      <c r="WRG212" s="215"/>
      <c r="WRH212" s="215"/>
      <c r="WRI212" s="215"/>
      <c r="WRJ212" s="215"/>
      <c r="WRK212" s="215"/>
      <c r="WRL212" s="214"/>
      <c r="WRM212" s="214"/>
      <c r="WRN212" s="215"/>
      <c r="WRO212" s="215"/>
      <c r="WRP212" s="215"/>
      <c r="WRQ212" s="215"/>
      <c r="WRR212" s="215"/>
      <c r="WRS212" s="215"/>
      <c r="WRT212" s="214"/>
      <c r="WRU212" s="214"/>
      <c r="WRV212" s="215"/>
      <c r="WRW212" s="215"/>
      <c r="WRX212" s="215"/>
      <c r="WRY212" s="215"/>
      <c r="WRZ212" s="215"/>
      <c r="WSA212" s="215"/>
      <c r="WSB212" s="214"/>
      <c r="WSC212" s="214"/>
      <c r="WSD212" s="215"/>
      <c r="WSE212" s="215"/>
      <c r="WSF212" s="215"/>
      <c r="WSG212" s="215"/>
      <c r="WSH212" s="215"/>
      <c r="WSI212" s="215"/>
      <c r="WSJ212" s="215"/>
      <c r="WSK212" s="215"/>
      <c r="WSL212" s="215"/>
      <c r="WSM212" s="215"/>
      <c r="WSN212" s="215"/>
      <c r="WSO212" s="215"/>
      <c r="WSP212" s="215"/>
      <c r="WSQ212" s="215"/>
      <c r="WSR212" s="215"/>
      <c r="WSS212" s="215"/>
      <c r="WST212" s="179"/>
      <c r="WSU212" s="179"/>
      <c r="WSV212" s="179"/>
      <c r="WSW212" s="179"/>
      <c r="WSX212" s="179"/>
      <c r="WSY212" s="203"/>
      <c r="WSZ212" s="203"/>
      <c r="WTA212" s="20"/>
      <c r="WTB212" s="20"/>
      <c r="WTC212" s="5"/>
      <c r="WTD212" s="6"/>
      <c r="WTE212" s="6"/>
      <c r="WTF212" s="6"/>
      <c r="WTG212" s="7"/>
      <c r="WTH212" s="8"/>
      <c r="WTI212" s="9"/>
      <c r="WTJ212" s="9"/>
      <c r="WTK212" s="9"/>
      <c r="WTL212" s="10"/>
      <c r="WTM212" s="7"/>
      <c r="WTN212" s="7"/>
      <c r="WTO212" s="7"/>
      <c r="WTP212" s="10"/>
      <c r="WTQ212" s="11"/>
      <c r="WTR212" s="11"/>
      <c r="WTS212" s="11"/>
      <c r="WTT212" s="11"/>
      <c r="WTU212" s="10"/>
      <c r="WTV212" s="10"/>
      <c r="WTW212" s="10"/>
      <c r="WTX212" s="12"/>
      <c r="WTY212" s="13"/>
      <c r="WTZ212" s="14"/>
      <c r="WUA212" s="14"/>
      <c r="WUB212" s="15"/>
      <c r="WUC212" s="15"/>
      <c r="WUD212" s="16"/>
      <c r="WUE212" s="16"/>
      <c r="WUF212" s="230"/>
      <c r="WUG212" s="17"/>
      <c r="WUH212" s="42"/>
      <c r="WUI212" s="84"/>
      <c r="WUJ212" s="237"/>
      <c r="WUK212" s="8"/>
      <c r="WUL212" s="212"/>
      <c r="WUM212" s="212"/>
      <c r="WUN212" s="215"/>
      <c r="WUO212" s="215"/>
      <c r="WUP212" s="215"/>
      <c r="WUQ212" s="215"/>
      <c r="WUR212" s="221"/>
      <c r="WUS212" s="221"/>
      <c r="WUT212" s="221"/>
      <c r="WUU212" s="221"/>
      <c r="WUV212" s="215"/>
      <c r="WUW212" s="215"/>
      <c r="WUX212" s="215"/>
      <c r="WUY212" s="215"/>
      <c r="WUZ212" s="214"/>
      <c r="WVA212" s="214"/>
      <c r="WVB212" s="214"/>
      <c r="WVC212" s="214"/>
      <c r="WVD212" s="214"/>
      <c r="WVE212" s="214"/>
      <c r="WVF212" s="215"/>
      <c r="WVG212" s="215"/>
      <c r="WVH212" s="215"/>
      <c r="WVI212" s="215"/>
      <c r="WVJ212" s="215"/>
      <c r="WVK212" s="215"/>
      <c r="WVL212" s="215"/>
      <c r="WVM212" s="215"/>
      <c r="WVN212" s="215"/>
      <c r="WVO212" s="215"/>
      <c r="WVP212" s="214"/>
      <c r="WVQ212" s="214"/>
      <c r="WVR212" s="215"/>
      <c r="WVS212" s="215"/>
      <c r="WVT212" s="215"/>
      <c r="WVU212" s="215"/>
      <c r="WVV212" s="215"/>
      <c r="WVW212" s="215"/>
      <c r="WVX212" s="214"/>
      <c r="WVY212" s="214"/>
      <c r="WVZ212" s="215"/>
      <c r="WWA212" s="215"/>
      <c r="WWB212" s="215"/>
      <c r="WWC212" s="215"/>
      <c r="WWD212" s="215"/>
      <c r="WWE212" s="215"/>
      <c r="WWF212" s="214"/>
      <c r="WWG212" s="214"/>
      <c r="WWH212" s="215"/>
      <c r="WWI212" s="215"/>
      <c r="WWJ212" s="215"/>
      <c r="WWK212" s="215"/>
      <c r="WWL212" s="215"/>
      <c r="WWM212" s="215"/>
      <c r="WWN212" s="215"/>
      <c r="WWO212" s="215"/>
      <c r="WWP212" s="215"/>
      <c r="WWQ212" s="215"/>
      <c r="WWR212" s="215"/>
      <c r="WWS212" s="215"/>
      <c r="WWT212" s="215"/>
      <c r="WWU212" s="215"/>
      <c r="WWV212" s="215"/>
      <c r="WWW212" s="215"/>
      <c r="WWX212" s="179"/>
      <c r="WWY212" s="179"/>
      <c r="WWZ212" s="179"/>
      <c r="WXA212" s="179"/>
      <c r="WXB212" s="179"/>
      <c r="WXC212" s="203"/>
      <c r="WXD212" s="203"/>
      <c r="WXE212" s="20"/>
      <c r="WXF212" s="20"/>
      <c r="WXG212" s="5"/>
      <c r="WXH212" s="6"/>
      <c r="WXI212" s="6"/>
      <c r="WXJ212" s="6"/>
      <c r="WXK212" s="7"/>
      <c r="WXL212" s="8"/>
      <c r="WXM212" s="9"/>
      <c r="WXN212" s="9"/>
      <c r="WXO212" s="9"/>
      <c r="WXP212" s="10"/>
      <c r="WXQ212" s="7"/>
      <c r="WXR212" s="7"/>
      <c r="WXS212" s="7"/>
      <c r="WXT212" s="10"/>
      <c r="WXU212" s="11"/>
      <c r="WXV212" s="11"/>
      <c r="WXW212" s="11"/>
      <c r="WXX212" s="11"/>
      <c r="WXY212" s="10"/>
      <c r="WXZ212" s="10"/>
      <c r="WYA212" s="10"/>
      <c r="WYB212" s="12"/>
      <c r="WYC212" s="13"/>
      <c r="WYD212" s="14"/>
      <c r="WYE212" s="14"/>
      <c r="WYF212" s="15"/>
      <c r="WYG212" s="15"/>
      <c r="WYH212" s="16"/>
      <c r="WYI212" s="16"/>
      <c r="WYJ212" s="230"/>
      <c r="WYK212" s="17"/>
      <c r="WYL212" s="42"/>
      <c r="WYM212" s="84"/>
      <c r="WYN212" s="237"/>
      <c r="WYO212" s="8"/>
      <c r="WYP212" s="212"/>
      <c r="WYQ212" s="212"/>
      <c r="WYR212" s="215"/>
      <c r="WYS212" s="215"/>
      <c r="WYT212" s="215"/>
      <c r="WYU212" s="215"/>
      <c r="WYV212" s="221"/>
      <c r="WYW212" s="221"/>
      <c r="WYX212" s="221"/>
      <c r="WYY212" s="221"/>
      <c r="WYZ212" s="215"/>
      <c r="WZA212" s="215"/>
      <c r="WZB212" s="215"/>
      <c r="WZC212" s="215"/>
      <c r="WZD212" s="214"/>
      <c r="WZE212" s="214"/>
      <c r="WZF212" s="214"/>
      <c r="WZG212" s="214"/>
      <c r="WZH212" s="214"/>
      <c r="WZI212" s="214"/>
      <c r="WZJ212" s="215"/>
      <c r="WZK212" s="215"/>
      <c r="WZL212" s="215"/>
      <c r="WZM212" s="215"/>
      <c r="WZN212" s="215"/>
      <c r="WZO212" s="215"/>
      <c r="WZP212" s="215"/>
      <c r="WZQ212" s="215"/>
      <c r="WZR212" s="215"/>
      <c r="WZS212" s="215"/>
      <c r="WZT212" s="214"/>
      <c r="WZU212" s="214"/>
      <c r="WZV212" s="215"/>
      <c r="WZW212" s="215"/>
      <c r="WZX212" s="215"/>
      <c r="WZY212" s="215"/>
      <c r="WZZ212" s="215"/>
      <c r="XAA212" s="215"/>
      <c r="XAB212" s="214"/>
      <c r="XAC212" s="214"/>
      <c r="XAD212" s="215"/>
      <c r="XAE212" s="215"/>
      <c r="XAF212" s="215"/>
      <c r="XAG212" s="215"/>
      <c r="XAH212" s="215"/>
      <c r="XAI212" s="215"/>
      <c r="XAJ212" s="214"/>
      <c r="XAK212" s="214"/>
      <c r="XAL212" s="215"/>
      <c r="XAM212" s="215"/>
      <c r="XAN212" s="215"/>
      <c r="XAO212" s="215"/>
      <c r="XAP212" s="215"/>
      <c r="XAQ212" s="215"/>
      <c r="XAR212" s="215"/>
      <c r="XAS212" s="215"/>
      <c r="XAT212" s="215"/>
      <c r="XAU212" s="215"/>
      <c r="XAV212" s="215"/>
      <c r="XAW212" s="215"/>
      <c r="XAX212" s="215"/>
      <c r="XAY212" s="215"/>
      <c r="XAZ212" s="215"/>
      <c r="XBA212" s="215"/>
      <c r="XBB212" s="179"/>
      <c r="XBC212" s="179"/>
      <c r="XBD212" s="179"/>
      <c r="XBE212" s="179"/>
      <c r="XBF212" s="179"/>
      <c r="XBG212" s="203"/>
      <c r="XBH212" s="203"/>
      <c r="XBI212" s="20"/>
      <c r="XBJ212" s="20"/>
      <c r="XBK212" s="5"/>
      <c r="XBL212" s="6"/>
      <c r="XBM212" s="6"/>
      <c r="XBN212" s="6"/>
      <c r="XBO212" s="7"/>
      <c r="XBP212" s="8"/>
      <c r="XBQ212" s="9"/>
      <c r="XBR212" s="9"/>
      <c r="XBS212" s="9"/>
      <c r="XBT212" s="10"/>
      <c r="XBU212" s="7"/>
      <c r="XBV212" s="7"/>
      <c r="XBW212" s="7"/>
      <c r="XBX212" s="10"/>
      <c r="XBY212" s="11"/>
      <c r="XBZ212" s="11"/>
      <c r="XCA212" s="11"/>
      <c r="XCB212" s="11"/>
      <c r="XCC212" s="10"/>
      <c r="XCD212" s="10"/>
      <c r="XCE212" s="10"/>
      <c r="XCF212" s="12"/>
      <c r="XCG212" s="13"/>
      <c r="XCH212" s="14"/>
      <c r="XCI212" s="14"/>
      <c r="XCJ212" s="15"/>
      <c r="XCK212" s="15"/>
      <c r="XCL212" s="16"/>
      <c r="XCM212" s="16"/>
      <c r="XCN212" s="230"/>
      <c r="XCO212" s="17"/>
      <c r="XCP212" s="42"/>
      <c r="XCQ212" s="84"/>
      <c r="XCR212" s="237"/>
      <c r="XCS212" s="8"/>
      <c r="XCT212" s="212"/>
      <c r="XCU212" s="212"/>
      <c r="XCV212" s="215"/>
      <c r="XCW212" s="215"/>
      <c r="XCX212" s="215"/>
      <c r="XCY212" s="215"/>
      <c r="XCZ212" s="221"/>
      <c r="XDA212" s="221"/>
      <c r="XDB212" s="221"/>
      <c r="XDC212" s="221"/>
      <c r="XDD212" s="215"/>
      <c r="XDE212" s="215"/>
      <c r="XDF212" s="215"/>
      <c r="XDG212" s="215"/>
      <c r="XDH212" s="214"/>
      <c r="XDI212" s="214"/>
      <c r="XDJ212" s="214"/>
      <c r="XDK212" s="214"/>
      <c r="XDL212" s="214"/>
      <c r="XDM212" s="214"/>
      <c r="XDN212" s="215"/>
      <c r="XDO212" s="215"/>
      <c r="XDP212" s="215"/>
      <c r="XDQ212" s="215"/>
      <c r="XDR212" s="215"/>
      <c r="XDS212" s="215"/>
      <c r="XDT212" s="215"/>
      <c r="XDU212" s="215"/>
      <c r="XDV212" s="215"/>
      <c r="XDW212" s="215"/>
      <c r="XDX212" s="214"/>
      <c r="XDY212" s="214"/>
      <c r="XDZ212" s="215"/>
      <c r="XEA212" s="215"/>
      <c r="XEB212" s="215"/>
      <c r="XEC212" s="215"/>
      <c r="XED212" s="215"/>
      <c r="XEE212" s="215"/>
      <c r="XEF212" s="214"/>
    </row>
    <row r="213" spans="1:16360" ht="18" x14ac:dyDescent="0.35">
      <c r="A213" s="20" t="s">
        <v>8</v>
      </c>
      <c r="B213" s="20" t="s">
        <v>541</v>
      </c>
      <c r="C213" s="139" t="s">
        <v>777</v>
      </c>
      <c r="D213" s="20"/>
      <c r="E213" s="6">
        <v>12</v>
      </c>
      <c r="F213" s="6">
        <v>60</v>
      </c>
      <c r="G213" s="7">
        <v>2098214</v>
      </c>
      <c r="H213" s="8">
        <f t="shared" si="201"/>
        <v>34970.23333333333</v>
      </c>
      <c r="I213" s="12">
        <f t="shared" si="166"/>
        <v>3111.1111111111113</v>
      </c>
      <c r="J213" s="13">
        <f t="shared" si="167"/>
        <v>37333.333333333336</v>
      </c>
      <c r="K213" s="14">
        <v>2240000</v>
      </c>
      <c r="L213" s="14">
        <f t="shared" si="168"/>
        <v>78333322666.666656</v>
      </c>
      <c r="M213" s="218">
        <f t="shared" si="169"/>
        <v>7000</v>
      </c>
      <c r="N213" s="218">
        <f t="shared" si="169"/>
        <v>84000</v>
      </c>
      <c r="O213" s="230">
        <v>5040000</v>
      </c>
      <c r="P213" s="17">
        <f t="shared" si="170"/>
        <v>176249975999.99997</v>
      </c>
      <c r="Q213" s="237">
        <v>0.2</v>
      </c>
      <c r="R213" s="8">
        <f t="shared" si="171"/>
        <v>1008000</v>
      </c>
      <c r="S213" s="212">
        <f t="shared" si="172"/>
        <v>6048000</v>
      </c>
      <c r="T213" s="212">
        <f t="shared" si="173"/>
        <v>211499971199.99997</v>
      </c>
      <c r="U213" s="215">
        <v>252000</v>
      </c>
      <c r="V213" s="215">
        <f t="shared" si="174"/>
        <v>8812498800</v>
      </c>
      <c r="W213" s="215">
        <f t="shared" si="206"/>
        <v>50400</v>
      </c>
      <c r="X213" s="215">
        <f t="shared" si="175"/>
        <v>1762499759.9999998</v>
      </c>
      <c r="Y213" s="221">
        <v>352800.00000000006</v>
      </c>
      <c r="Z213" s="221">
        <f t="shared" si="176"/>
        <v>12337498320</v>
      </c>
      <c r="AA213" s="221">
        <f t="shared" si="207"/>
        <v>70560.000000000015</v>
      </c>
      <c r="AB213" s="221">
        <f t="shared" si="177"/>
        <v>2467499664.0000005</v>
      </c>
      <c r="AC213" s="215">
        <v>352800.00000000006</v>
      </c>
      <c r="AD213" s="215">
        <f t="shared" si="178"/>
        <v>12337498320</v>
      </c>
      <c r="AE213" s="215">
        <f t="shared" si="208"/>
        <v>70560.000000000015</v>
      </c>
      <c r="AF213" s="215">
        <f t="shared" si="179"/>
        <v>2467499664.0000005</v>
      </c>
      <c r="AG213" s="215">
        <f t="shared" si="209"/>
        <v>957600.00000000012</v>
      </c>
      <c r="AH213" s="215">
        <f t="shared" si="202"/>
        <v>33487495440</v>
      </c>
      <c r="AI213" s="215">
        <f t="shared" si="202"/>
        <v>191520.00000000003</v>
      </c>
      <c r="AJ213" s="215">
        <f t="shared" si="202"/>
        <v>6697499088.000001</v>
      </c>
      <c r="AK213" s="214">
        <v>352800.00000000006</v>
      </c>
      <c r="AL213" s="215">
        <f t="shared" si="181"/>
        <v>12337498320</v>
      </c>
      <c r="AM213" s="215">
        <f t="shared" si="210"/>
        <v>70560.000000000015</v>
      </c>
      <c r="AN213" s="215">
        <f t="shared" si="182"/>
        <v>2467499664.0000005</v>
      </c>
      <c r="AO213" s="215">
        <v>403200</v>
      </c>
      <c r="AP213" s="215">
        <f t="shared" si="183"/>
        <v>14099998079.999998</v>
      </c>
      <c r="AQ213" s="215">
        <f t="shared" si="211"/>
        <v>80640</v>
      </c>
      <c r="AR213" s="215">
        <f t="shared" si="184"/>
        <v>2819999615.9999995</v>
      </c>
      <c r="AS213" s="215">
        <v>302400</v>
      </c>
      <c r="AT213" s="215">
        <f t="shared" si="185"/>
        <v>10574998559.999998</v>
      </c>
      <c r="AU213" s="215">
        <f t="shared" si="212"/>
        <v>60480</v>
      </c>
      <c r="AV213" s="215">
        <f t="shared" si="186"/>
        <v>2114999711.9999998</v>
      </c>
      <c r="AW213" s="215">
        <f t="shared" si="213"/>
        <v>1058400</v>
      </c>
      <c r="AX213" s="215">
        <f t="shared" si="213"/>
        <v>37012494960</v>
      </c>
      <c r="AY213" s="215">
        <f t="shared" si="213"/>
        <v>211680</v>
      </c>
      <c r="AZ213" s="215">
        <f t="shared" si="213"/>
        <v>7402498992</v>
      </c>
      <c r="BA213" s="215">
        <v>554400</v>
      </c>
      <c r="BB213" s="215">
        <f t="shared" si="188"/>
        <v>19387497360</v>
      </c>
      <c r="BC213" s="215">
        <f t="shared" si="214"/>
        <v>110880</v>
      </c>
      <c r="BD213" s="215">
        <f t="shared" si="189"/>
        <v>3877499471.9999995</v>
      </c>
      <c r="BE213" s="214">
        <v>554400</v>
      </c>
      <c r="BF213" s="215">
        <f t="shared" si="190"/>
        <v>19387497360</v>
      </c>
      <c r="BG213" s="215">
        <f t="shared" si="215"/>
        <v>110880</v>
      </c>
      <c r="BH213" s="215">
        <f t="shared" si="191"/>
        <v>3877499471.9999995</v>
      </c>
      <c r="BI213" s="215">
        <v>504000</v>
      </c>
      <c r="BJ213" s="215">
        <f t="shared" si="192"/>
        <v>17624997600</v>
      </c>
      <c r="BK213" s="215">
        <f t="shared" si="216"/>
        <v>100800</v>
      </c>
      <c r="BL213" s="215">
        <f t="shared" si="193"/>
        <v>3524999519.9999995</v>
      </c>
      <c r="BM213" s="215">
        <f t="shared" si="217"/>
        <v>1612800</v>
      </c>
      <c r="BN213" s="215">
        <f t="shared" si="217"/>
        <v>56399992320</v>
      </c>
      <c r="BO213" s="215">
        <f t="shared" si="218"/>
        <v>3877711151.9999995</v>
      </c>
      <c r="BP213" s="215">
        <f t="shared" si="219"/>
        <v>11279998463.999998</v>
      </c>
      <c r="BQ213" s="215">
        <v>554400</v>
      </c>
      <c r="BR213" s="215">
        <f t="shared" si="194"/>
        <v>19387497360</v>
      </c>
      <c r="BS213" s="215">
        <f t="shared" si="220"/>
        <v>110880</v>
      </c>
      <c r="BT213" s="215">
        <f t="shared" si="195"/>
        <v>3877499471.9999995</v>
      </c>
      <c r="BU213" s="215">
        <v>504000</v>
      </c>
      <c r="BV213" s="215">
        <f t="shared" si="196"/>
        <v>17624997600</v>
      </c>
      <c r="BW213" s="215">
        <f t="shared" si="221"/>
        <v>100800</v>
      </c>
      <c r="BX213" s="215">
        <f t="shared" si="197"/>
        <v>3524999519.9999995</v>
      </c>
      <c r="BY213" s="215">
        <v>352800.00000000006</v>
      </c>
      <c r="BZ213" s="215">
        <f t="shared" si="198"/>
        <v>12337498320</v>
      </c>
      <c r="CA213" s="215">
        <f t="shared" si="222"/>
        <v>70560.000000000015</v>
      </c>
      <c r="CB213" s="215">
        <f t="shared" si="199"/>
        <v>2467499664.0000005</v>
      </c>
      <c r="CC213" s="215">
        <f t="shared" si="203"/>
        <v>1411200</v>
      </c>
      <c r="CD213" s="215">
        <f t="shared" si="203"/>
        <v>49349993280</v>
      </c>
      <c r="CE213" s="219">
        <f t="shared" si="203"/>
        <v>282240</v>
      </c>
      <c r="CF213" s="219">
        <f t="shared" si="200"/>
        <v>9869998656</v>
      </c>
      <c r="CG213" s="241">
        <f t="shared" si="204"/>
        <v>1008000</v>
      </c>
      <c r="CH213" s="241">
        <f t="shared" si="204"/>
        <v>35249995200</v>
      </c>
      <c r="CI213" s="241">
        <f t="shared" si="205"/>
        <v>0</v>
      </c>
      <c r="CJ213" s="241"/>
      <c r="CK213" s="241"/>
      <c r="CL213" s="241"/>
      <c r="CM213" s="241"/>
    </row>
    <row r="214" spans="1:16360" ht="18" x14ac:dyDescent="0.35">
      <c r="A214" s="20" t="s">
        <v>8</v>
      </c>
      <c r="B214" s="20">
        <v>13060307</v>
      </c>
      <c r="C214" s="5" t="s">
        <v>307</v>
      </c>
      <c r="D214" s="6" t="s">
        <v>58</v>
      </c>
      <c r="E214" s="6">
        <v>12</v>
      </c>
      <c r="F214" s="6">
        <v>10</v>
      </c>
      <c r="G214" s="7">
        <v>1041667</v>
      </c>
      <c r="H214" s="8">
        <f t="shared" si="201"/>
        <v>104166.7</v>
      </c>
      <c r="I214" s="12">
        <f t="shared" si="166"/>
        <v>2880</v>
      </c>
      <c r="J214" s="13">
        <f t="shared" si="167"/>
        <v>34560</v>
      </c>
      <c r="K214" s="14">
        <v>345600</v>
      </c>
      <c r="L214" s="14">
        <f t="shared" si="168"/>
        <v>36000011520</v>
      </c>
      <c r="M214" s="218">
        <f t="shared" si="169"/>
        <v>1000</v>
      </c>
      <c r="N214" s="218">
        <f t="shared" si="169"/>
        <v>12000</v>
      </c>
      <c r="O214" s="230">
        <v>120000</v>
      </c>
      <c r="P214" s="17">
        <f t="shared" si="170"/>
        <v>12500004000</v>
      </c>
      <c r="Q214" s="237">
        <v>0.33</v>
      </c>
      <c r="R214" s="8">
        <f t="shared" si="171"/>
        <v>39600</v>
      </c>
      <c r="S214" s="212">
        <f t="shared" si="172"/>
        <v>159600</v>
      </c>
      <c r="T214" s="212">
        <f t="shared" si="173"/>
        <v>16625005320</v>
      </c>
      <c r="U214" s="215">
        <v>6000</v>
      </c>
      <c r="V214" s="215">
        <f t="shared" si="174"/>
        <v>625000200</v>
      </c>
      <c r="W214" s="215">
        <f t="shared" si="206"/>
        <v>1980</v>
      </c>
      <c r="X214" s="215">
        <f t="shared" si="175"/>
        <v>206250066</v>
      </c>
      <c r="Y214" s="221">
        <v>8400</v>
      </c>
      <c r="Z214" s="221">
        <f t="shared" si="176"/>
        <v>875000280</v>
      </c>
      <c r="AA214" s="221">
        <f t="shared" si="207"/>
        <v>2772</v>
      </c>
      <c r="AB214" s="221">
        <f t="shared" si="177"/>
        <v>288750092.39999998</v>
      </c>
      <c r="AC214" s="215">
        <v>8400</v>
      </c>
      <c r="AD214" s="215">
        <f t="shared" si="178"/>
        <v>875000280</v>
      </c>
      <c r="AE214" s="215">
        <f t="shared" si="208"/>
        <v>2772</v>
      </c>
      <c r="AF214" s="215">
        <f t="shared" si="179"/>
        <v>288750092.39999998</v>
      </c>
      <c r="AG214" s="215">
        <f t="shared" si="209"/>
        <v>22800</v>
      </c>
      <c r="AH214" s="215">
        <f t="shared" si="202"/>
        <v>2375000760</v>
      </c>
      <c r="AI214" s="215">
        <f t="shared" si="202"/>
        <v>7524</v>
      </c>
      <c r="AJ214" s="215">
        <f t="shared" si="202"/>
        <v>783750250.79999995</v>
      </c>
      <c r="AK214" s="214">
        <v>8400</v>
      </c>
      <c r="AL214" s="215">
        <f t="shared" si="181"/>
        <v>875000280</v>
      </c>
      <c r="AM214" s="215">
        <f t="shared" si="210"/>
        <v>2772</v>
      </c>
      <c r="AN214" s="215">
        <f t="shared" si="182"/>
        <v>288750092.39999998</v>
      </c>
      <c r="AO214" s="215">
        <v>9600</v>
      </c>
      <c r="AP214" s="215">
        <f t="shared" si="183"/>
        <v>1000000320</v>
      </c>
      <c r="AQ214" s="215">
        <f t="shared" si="211"/>
        <v>3168</v>
      </c>
      <c r="AR214" s="215">
        <f t="shared" si="184"/>
        <v>330000105.59999996</v>
      </c>
      <c r="AS214" s="215">
        <v>7200</v>
      </c>
      <c r="AT214" s="215">
        <f t="shared" si="185"/>
        <v>750000240</v>
      </c>
      <c r="AU214" s="215">
        <f t="shared" si="212"/>
        <v>2376</v>
      </c>
      <c r="AV214" s="215">
        <f t="shared" si="186"/>
        <v>247500079.19999999</v>
      </c>
      <c r="AW214" s="215">
        <f t="shared" si="213"/>
        <v>25200</v>
      </c>
      <c r="AX214" s="215">
        <f t="shared" si="213"/>
        <v>2625000840</v>
      </c>
      <c r="AY214" s="215">
        <f t="shared" si="213"/>
        <v>8316</v>
      </c>
      <c r="AZ214" s="215">
        <f t="shared" si="213"/>
        <v>866250277.19999993</v>
      </c>
      <c r="BA214" s="215">
        <v>13200</v>
      </c>
      <c r="BB214" s="215">
        <f t="shared" si="188"/>
        <v>1375000440</v>
      </c>
      <c r="BC214" s="215">
        <f t="shared" si="214"/>
        <v>4356</v>
      </c>
      <c r="BD214" s="215">
        <f t="shared" si="189"/>
        <v>453750145.19999999</v>
      </c>
      <c r="BE214" s="214">
        <v>13200</v>
      </c>
      <c r="BF214" s="215">
        <f t="shared" si="190"/>
        <v>1375000440</v>
      </c>
      <c r="BG214" s="215">
        <f t="shared" si="215"/>
        <v>4356</v>
      </c>
      <c r="BH214" s="215">
        <f t="shared" si="191"/>
        <v>453750145.19999999</v>
      </c>
      <c r="BI214" s="215">
        <v>12000</v>
      </c>
      <c r="BJ214" s="215">
        <f t="shared" si="192"/>
        <v>1250000400</v>
      </c>
      <c r="BK214" s="215">
        <f t="shared" si="216"/>
        <v>3960</v>
      </c>
      <c r="BL214" s="215">
        <f t="shared" si="193"/>
        <v>412500132</v>
      </c>
      <c r="BM214" s="215">
        <f t="shared" si="217"/>
        <v>38400</v>
      </c>
      <c r="BN214" s="215">
        <f t="shared" si="217"/>
        <v>4000001280</v>
      </c>
      <c r="BO214" s="215">
        <f t="shared" si="218"/>
        <v>453758461.19999999</v>
      </c>
      <c r="BP214" s="215">
        <f t="shared" si="219"/>
        <v>1320000422.4000001</v>
      </c>
      <c r="BQ214" s="215">
        <v>13200</v>
      </c>
      <c r="BR214" s="215">
        <f t="shared" si="194"/>
        <v>1375000440</v>
      </c>
      <c r="BS214" s="215">
        <f t="shared" si="220"/>
        <v>4356</v>
      </c>
      <c r="BT214" s="215">
        <f t="shared" si="195"/>
        <v>453750145.19999999</v>
      </c>
      <c r="BU214" s="215">
        <v>12000</v>
      </c>
      <c r="BV214" s="215">
        <f t="shared" si="196"/>
        <v>1250000400</v>
      </c>
      <c r="BW214" s="215">
        <f t="shared" si="221"/>
        <v>3960</v>
      </c>
      <c r="BX214" s="215">
        <f t="shared" si="197"/>
        <v>412500132</v>
      </c>
      <c r="BY214" s="215">
        <v>8400</v>
      </c>
      <c r="BZ214" s="215">
        <f t="shared" si="198"/>
        <v>875000280</v>
      </c>
      <c r="CA214" s="215">
        <f t="shared" si="222"/>
        <v>2772</v>
      </c>
      <c r="CB214" s="215">
        <f t="shared" si="199"/>
        <v>288750092.39999998</v>
      </c>
      <c r="CC214" s="215">
        <f t="shared" si="203"/>
        <v>33600</v>
      </c>
      <c r="CD214" s="215">
        <f t="shared" si="203"/>
        <v>3500001120</v>
      </c>
      <c r="CE214" s="219">
        <f t="shared" si="203"/>
        <v>11088</v>
      </c>
      <c r="CF214" s="219">
        <f t="shared" si="200"/>
        <v>1155000369.5999999</v>
      </c>
      <c r="CG214" s="241">
        <f t="shared" si="204"/>
        <v>39600</v>
      </c>
      <c r="CH214" s="241">
        <f t="shared" si="204"/>
        <v>4125001320</v>
      </c>
      <c r="CI214" s="241">
        <f t="shared" si="205"/>
        <v>0</v>
      </c>
      <c r="CJ214" s="241"/>
      <c r="CK214" s="241"/>
      <c r="CL214" s="241"/>
      <c r="CM214" s="241"/>
    </row>
    <row r="215" spans="1:16360" ht="18" x14ac:dyDescent="0.35">
      <c r="A215" s="20" t="s">
        <v>8</v>
      </c>
      <c r="B215" s="20">
        <v>13050342</v>
      </c>
      <c r="C215" s="5" t="s">
        <v>308</v>
      </c>
      <c r="D215" s="6" t="s">
        <v>58</v>
      </c>
      <c r="E215" s="6">
        <v>12</v>
      </c>
      <c r="F215" s="6">
        <v>10</v>
      </c>
      <c r="G215" s="7">
        <v>1302083</v>
      </c>
      <c r="H215" s="8">
        <f t="shared" si="201"/>
        <v>130208.3</v>
      </c>
      <c r="I215" s="12">
        <f t="shared" si="166"/>
        <v>720</v>
      </c>
      <c r="J215" s="13">
        <f t="shared" si="167"/>
        <v>8640</v>
      </c>
      <c r="K215" s="14">
        <v>86400</v>
      </c>
      <c r="L215" s="14">
        <f t="shared" si="168"/>
        <v>11249997120</v>
      </c>
      <c r="M215" s="218">
        <f t="shared" si="169"/>
        <v>1500</v>
      </c>
      <c r="N215" s="218">
        <f t="shared" si="169"/>
        <v>18000</v>
      </c>
      <c r="O215" s="230">
        <v>180000</v>
      </c>
      <c r="P215" s="17">
        <f t="shared" si="170"/>
        <v>23437494000</v>
      </c>
      <c r="Q215" s="237">
        <v>0.5</v>
      </c>
      <c r="R215" s="8">
        <f t="shared" si="171"/>
        <v>90000</v>
      </c>
      <c r="S215" s="212">
        <f t="shared" si="172"/>
        <v>270000</v>
      </c>
      <c r="T215" s="212">
        <f t="shared" si="173"/>
        <v>35156241000</v>
      </c>
      <c r="U215" s="215">
        <v>9000</v>
      </c>
      <c r="V215" s="215">
        <f t="shared" si="174"/>
        <v>1171874700</v>
      </c>
      <c r="W215" s="215">
        <f t="shared" si="206"/>
        <v>4500</v>
      </c>
      <c r="X215" s="215">
        <f t="shared" si="175"/>
        <v>585937350</v>
      </c>
      <c r="Y215" s="221">
        <v>12600.000000000002</v>
      </c>
      <c r="Z215" s="221">
        <f t="shared" si="176"/>
        <v>1640624580.0000002</v>
      </c>
      <c r="AA215" s="221">
        <f t="shared" si="207"/>
        <v>6300.0000000000009</v>
      </c>
      <c r="AB215" s="221">
        <f t="shared" si="177"/>
        <v>820312290.00000012</v>
      </c>
      <c r="AC215" s="215">
        <v>12600.000000000002</v>
      </c>
      <c r="AD215" s="215">
        <f t="shared" si="178"/>
        <v>1640624580.0000002</v>
      </c>
      <c r="AE215" s="215">
        <f t="shared" si="208"/>
        <v>6300.0000000000009</v>
      </c>
      <c r="AF215" s="215">
        <f t="shared" si="179"/>
        <v>820312290.00000012</v>
      </c>
      <c r="AG215" s="215">
        <f t="shared" si="209"/>
        <v>34200</v>
      </c>
      <c r="AH215" s="215">
        <f t="shared" si="202"/>
        <v>4453123860</v>
      </c>
      <c r="AI215" s="215">
        <f t="shared" si="202"/>
        <v>17100</v>
      </c>
      <c r="AJ215" s="215">
        <f t="shared" si="202"/>
        <v>2226561930</v>
      </c>
      <c r="AK215" s="214">
        <v>12600.000000000002</v>
      </c>
      <c r="AL215" s="215">
        <f t="shared" si="181"/>
        <v>1640624580.0000002</v>
      </c>
      <c r="AM215" s="215">
        <f t="shared" si="210"/>
        <v>6300.0000000000009</v>
      </c>
      <c r="AN215" s="215">
        <f t="shared" si="182"/>
        <v>820312290.00000012</v>
      </c>
      <c r="AO215" s="215">
        <v>14400</v>
      </c>
      <c r="AP215" s="215">
        <f t="shared" si="183"/>
        <v>1874999520</v>
      </c>
      <c r="AQ215" s="215">
        <f t="shared" si="211"/>
        <v>7200</v>
      </c>
      <c r="AR215" s="215">
        <f t="shared" si="184"/>
        <v>937499760</v>
      </c>
      <c r="AS215" s="215">
        <v>10800</v>
      </c>
      <c r="AT215" s="215">
        <f t="shared" si="185"/>
        <v>1406249640</v>
      </c>
      <c r="AU215" s="215">
        <f t="shared" si="212"/>
        <v>5400</v>
      </c>
      <c r="AV215" s="215">
        <f t="shared" si="186"/>
        <v>703124820</v>
      </c>
      <c r="AW215" s="215">
        <f t="shared" si="213"/>
        <v>37800</v>
      </c>
      <c r="AX215" s="215">
        <f t="shared" si="213"/>
        <v>4921873740</v>
      </c>
      <c r="AY215" s="215">
        <f t="shared" si="213"/>
        <v>18900</v>
      </c>
      <c r="AZ215" s="215">
        <f t="shared" si="213"/>
        <v>2460936870</v>
      </c>
      <c r="BA215" s="215">
        <v>19800</v>
      </c>
      <c r="BB215" s="215">
        <f t="shared" si="188"/>
        <v>2578124340</v>
      </c>
      <c r="BC215" s="215">
        <f t="shared" si="214"/>
        <v>9900</v>
      </c>
      <c r="BD215" s="215">
        <f t="shared" si="189"/>
        <v>1289062170</v>
      </c>
      <c r="BE215" s="214">
        <v>19800</v>
      </c>
      <c r="BF215" s="215">
        <f t="shared" si="190"/>
        <v>2578124340</v>
      </c>
      <c r="BG215" s="215">
        <f t="shared" si="215"/>
        <v>9900</v>
      </c>
      <c r="BH215" s="215">
        <f t="shared" si="191"/>
        <v>1289062170</v>
      </c>
      <c r="BI215" s="215">
        <v>18000</v>
      </c>
      <c r="BJ215" s="215">
        <f t="shared" si="192"/>
        <v>2343749400</v>
      </c>
      <c r="BK215" s="215">
        <f t="shared" si="216"/>
        <v>9000</v>
      </c>
      <c r="BL215" s="215">
        <f t="shared" si="193"/>
        <v>1171874700</v>
      </c>
      <c r="BM215" s="215">
        <f t="shared" si="217"/>
        <v>57600</v>
      </c>
      <c r="BN215" s="215">
        <f t="shared" si="217"/>
        <v>7499998080</v>
      </c>
      <c r="BO215" s="215">
        <f t="shared" si="218"/>
        <v>1289081070</v>
      </c>
      <c r="BP215" s="215">
        <f t="shared" si="219"/>
        <v>3749999040</v>
      </c>
      <c r="BQ215" s="215">
        <v>19800</v>
      </c>
      <c r="BR215" s="215">
        <f t="shared" si="194"/>
        <v>2578124340</v>
      </c>
      <c r="BS215" s="215">
        <f t="shared" si="220"/>
        <v>9900</v>
      </c>
      <c r="BT215" s="215">
        <f t="shared" si="195"/>
        <v>1289062170</v>
      </c>
      <c r="BU215" s="215">
        <v>18000</v>
      </c>
      <c r="BV215" s="215">
        <f t="shared" si="196"/>
        <v>2343749400</v>
      </c>
      <c r="BW215" s="215">
        <f t="shared" si="221"/>
        <v>9000</v>
      </c>
      <c r="BX215" s="215">
        <f t="shared" si="197"/>
        <v>1171874700</v>
      </c>
      <c r="BY215" s="215">
        <v>12600.000000000002</v>
      </c>
      <c r="BZ215" s="215">
        <f t="shared" si="198"/>
        <v>1640624580.0000002</v>
      </c>
      <c r="CA215" s="215">
        <f t="shared" si="222"/>
        <v>6300.0000000000009</v>
      </c>
      <c r="CB215" s="215">
        <f t="shared" si="199"/>
        <v>820312290.00000012</v>
      </c>
      <c r="CC215" s="215">
        <f t="shared" si="203"/>
        <v>50400</v>
      </c>
      <c r="CD215" s="215">
        <f t="shared" si="203"/>
        <v>6562498320</v>
      </c>
      <c r="CE215" s="219">
        <f t="shared" si="203"/>
        <v>25200</v>
      </c>
      <c r="CF215" s="219">
        <f t="shared" si="200"/>
        <v>3281249160</v>
      </c>
      <c r="CG215" s="241">
        <f t="shared" si="204"/>
        <v>90000</v>
      </c>
      <c r="CH215" s="241">
        <f t="shared" si="204"/>
        <v>11718747000</v>
      </c>
      <c r="CI215" s="241">
        <f t="shared" si="205"/>
        <v>0</v>
      </c>
      <c r="CJ215" s="241"/>
      <c r="CK215" s="241"/>
      <c r="CL215" s="241"/>
      <c r="CM215" s="241"/>
    </row>
    <row r="216" spans="1:16360" ht="18" x14ac:dyDescent="0.35">
      <c r="A216" s="20" t="s">
        <v>8</v>
      </c>
      <c r="B216" s="20">
        <v>13050341</v>
      </c>
      <c r="C216" s="5" t="s">
        <v>309</v>
      </c>
      <c r="D216" s="6" t="s">
        <v>58</v>
      </c>
      <c r="E216" s="6">
        <v>12</v>
      </c>
      <c r="F216" s="6">
        <v>10</v>
      </c>
      <c r="G216" s="7">
        <v>1562500</v>
      </c>
      <c r="H216" s="8">
        <f t="shared" si="201"/>
        <v>156250</v>
      </c>
      <c r="I216" s="12">
        <f t="shared" si="166"/>
        <v>720</v>
      </c>
      <c r="J216" s="13">
        <f t="shared" si="167"/>
        <v>8640</v>
      </c>
      <c r="K216" s="14">
        <v>86400</v>
      </c>
      <c r="L216" s="14">
        <f t="shared" si="168"/>
        <v>13500000000</v>
      </c>
      <c r="M216" s="218">
        <f t="shared" si="169"/>
        <v>1000</v>
      </c>
      <c r="N216" s="218">
        <f t="shared" si="169"/>
        <v>12000</v>
      </c>
      <c r="O216" s="230">
        <v>120000</v>
      </c>
      <c r="P216" s="17">
        <f t="shared" si="170"/>
        <v>18750000000</v>
      </c>
      <c r="Q216" s="237">
        <v>0.1</v>
      </c>
      <c r="R216" s="8">
        <f t="shared" si="171"/>
        <v>12000</v>
      </c>
      <c r="S216" s="212">
        <f t="shared" si="172"/>
        <v>132000</v>
      </c>
      <c r="T216" s="212">
        <f t="shared" si="173"/>
        <v>20625000000</v>
      </c>
      <c r="U216" s="215">
        <v>6000</v>
      </c>
      <c r="V216" s="215">
        <f t="shared" si="174"/>
        <v>937500000</v>
      </c>
      <c r="W216" s="215">
        <f t="shared" si="206"/>
        <v>600</v>
      </c>
      <c r="X216" s="215">
        <f t="shared" si="175"/>
        <v>93750000</v>
      </c>
      <c r="Y216" s="221">
        <v>8400</v>
      </c>
      <c r="Z216" s="221">
        <f t="shared" si="176"/>
        <v>1312500000</v>
      </c>
      <c r="AA216" s="221">
        <f t="shared" si="207"/>
        <v>840</v>
      </c>
      <c r="AB216" s="221">
        <f t="shared" si="177"/>
        <v>131250000</v>
      </c>
      <c r="AC216" s="215">
        <v>8400</v>
      </c>
      <c r="AD216" s="215">
        <f t="shared" si="178"/>
        <v>1312500000</v>
      </c>
      <c r="AE216" s="215">
        <f t="shared" si="208"/>
        <v>840</v>
      </c>
      <c r="AF216" s="215">
        <f t="shared" si="179"/>
        <v>131250000</v>
      </c>
      <c r="AG216" s="215">
        <f t="shared" si="209"/>
        <v>22800</v>
      </c>
      <c r="AH216" s="215">
        <f t="shared" si="202"/>
        <v>3562500000</v>
      </c>
      <c r="AI216" s="215">
        <f t="shared" si="202"/>
        <v>2280</v>
      </c>
      <c r="AJ216" s="215">
        <f t="shared" si="202"/>
        <v>356250000</v>
      </c>
      <c r="AK216" s="214">
        <v>8400</v>
      </c>
      <c r="AL216" s="215">
        <f t="shared" si="181"/>
        <v>1312500000</v>
      </c>
      <c r="AM216" s="215">
        <f t="shared" si="210"/>
        <v>840</v>
      </c>
      <c r="AN216" s="215">
        <f t="shared" si="182"/>
        <v>131250000</v>
      </c>
      <c r="AO216" s="215">
        <v>9600</v>
      </c>
      <c r="AP216" s="215">
        <f t="shared" si="183"/>
        <v>1500000000</v>
      </c>
      <c r="AQ216" s="215">
        <f t="shared" si="211"/>
        <v>960</v>
      </c>
      <c r="AR216" s="215">
        <f t="shared" si="184"/>
        <v>150000000</v>
      </c>
      <c r="AS216" s="215">
        <v>7200</v>
      </c>
      <c r="AT216" s="215">
        <f t="shared" si="185"/>
        <v>1125000000</v>
      </c>
      <c r="AU216" s="215">
        <f t="shared" si="212"/>
        <v>720</v>
      </c>
      <c r="AV216" s="215">
        <f t="shared" si="186"/>
        <v>112500000</v>
      </c>
      <c r="AW216" s="215">
        <f t="shared" si="213"/>
        <v>25200</v>
      </c>
      <c r="AX216" s="215">
        <f t="shared" si="213"/>
        <v>3937500000</v>
      </c>
      <c r="AY216" s="215">
        <f t="shared" si="213"/>
        <v>2520</v>
      </c>
      <c r="AZ216" s="215">
        <f t="shared" si="213"/>
        <v>393750000</v>
      </c>
      <c r="BA216" s="215">
        <v>13200</v>
      </c>
      <c r="BB216" s="215">
        <f t="shared" si="188"/>
        <v>2062500000</v>
      </c>
      <c r="BC216" s="215">
        <f t="shared" si="214"/>
        <v>1320</v>
      </c>
      <c r="BD216" s="215">
        <f t="shared" si="189"/>
        <v>206250000</v>
      </c>
      <c r="BE216" s="214">
        <v>13200</v>
      </c>
      <c r="BF216" s="215">
        <f t="shared" si="190"/>
        <v>2062500000</v>
      </c>
      <c r="BG216" s="215">
        <f t="shared" si="215"/>
        <v>1320</v>
      </c>
      <c r="BH216" s="215">
        <f t="shared" si="191"/>
        <v>206250000</v>
      </c>
      <c r="BI216" s="215">
        <v>12000</v>
      </c>
      <c r="BJ216" s="215">
        <f t="shared" si="192"/>
        <v>1875000000</v>
      </c>
      <c r="BK216" s="215">
        <f t="shared" si="216"/>
        <v>1200</v>
      </c>
      <c r="BL216" s="215">
        <f t="shared" si="193"/>
        <v>187500000</v>
      </c>
      <c r="BM216" s="215">
        <f t="shared" si="217"/>
        <v>38400</v>
      </c>
      <c r="BN216" s="215">
        <f t="shared" si="217"/>
        <v>6000000000</v>
      </c>
      <c r="BO216" s="215">
        <f t="shared" si="218"/>
        <v>206252520</v>
      </c>
      <c r="BP216" s="215">
        <f t="shared" si="219"/>
        <v>600000000</v>
      </c>
      <c r="BQ216" s="215">
        <v>13200</v>
      </c>
      <c r="BR216" s="215">
        <f t="shared" si="194"/>
        <v>2062500000</v>
      </c>
      <c r="BS216" s="215">
        <f t="shared" si="220"/>
        <v>1320</v>
      </c>
      <c r="BT216" s="215">
        <f t="shared" si="195"/>
        <v>206250000</v>
      </c>
      <c r="BU216" s="215">
        <v>12000</v>
      </c>
      <c r="BV216" s="215">
        <f t="shared" si="196"/>
        <v>1875000000</v>
      </c>
      <c r="BW216" s="215">
        <f t="shared" si="221"/>
        <v>1200</v>
      </c>
      <c r="BX216" s="215">
        <f t="shared" si="197"/>
        <v>187500000</v>
      </c>
      <c r="BY216" s="215">
        <v>8400</v>
      </c>
      <c r="BZ216" s="215">
        <f t="shared" si="198"/>
        <v>1312500000</v>
      </c>
      <c r="CA216" s="215">
        <f t="shared" si="222"/>
        <v>840</v>
      </c>
      <c r="CB216" s="215">
        <f t="shared" si="199"/>
        <v>131250000</v>
      </c>
      <c r="CC216" s="215">
        <f t="shared" si="203"/>
        <v>33600</v>
      </c>
      <c r="CD216" s="215">
        <f t="shared" si="203"/>
        <v>5250000000</v>
      </c>
      <c r="CE216" s="219">
        <f t="shared" si="203"/>
        <v>3360</v>
      </c>
      <c r="CF216" s="219">
        <f t="shared" si="200"/>
        <v>525000000</v>
      </c>
      <c r="CG216" s="241">
        <f t="shared" si="204"/>
        <v>12000</v>
      </c>
      <c r="CH216" s="241">
        <f t="shared" si="204"/>
        <v>1875000000</v>
      </c>
      <c r="CI216" s="241">
        <f t="shared" si="205"/>
        <v>0</v>
      </c>
      <c r="CJ216" s="241"/>
      <c r="CK216" s="241"/>
      <c r="CL216" s="241"/>
      <c r="CM216" s="241"/>
    </row>
    <row r="217" spans="1:16360" ht="18" x14ac:dyDescent="0.35">
      <c r="A217" s="20" t="s">
        <v>11</v>
      </c>
      <c r="B217" s="20">
        <v>13080200</v>
      </c>
      <c r="C217" s="5" t="s">
        <v>310</v>
      </c>
      <c r="D217" s="6"/>
      <c r="E217" s="6">
        <v>12</v>
      </c>
      <c r="F217" s="6">
        <v>1</v>
      </c>
      <c r="G217" s="7">
        <v>90000</v>
      </c>
      <c r="H217" s="8">
        <f t="shared" si="201"/>
        <v>90000</v>
      </c>
      <c r="I217" s="12">
        <f t="shared" si="166"/>
        <v>28080</v>
      </c>
      <c r="J217" s="13">
        <f t="shared" si="167"/>
        <v>336960</v>
      </c>
      <c r="K217" s="14">
        <v>336960</v>
      </c>
      <c r="L217" s="14">
        <f t="shared" si="168"/>
        <v>30326400000</v>
      </c>
      <c r="M217" s="218">
        <f t="shared" si="169"/>
        <v>6000</v>
      </c>
      <c r="N217" s="218">
        <f t="shared" si="169"/>
        <v>72000</v>
      </c>
      <c r="O217" s="230">
        <v>72000</v>
      </c>
      <c r="P217" s="17">
        <f t="shared" si="170"/>
        <v>6480000000</v>
      </c>
      <c r="Q217" s="237">
        <v>0.1</v>
      </c>
      <c r="R217" s="8">
        <f t="shared" si="171"/>
        <v>7200</v>
      </c>
      <c r="S217" s="212">
        <f t="shared" si="172"/>
        <v>79200</v>
      </c>
      <c r="T217" s="212">
        <f t="shared" si="173"/>
        <v>7128000000</v>
      </c>
      <c r="U217" s="215">
        <v>3600</v>
      </c>
      <c r="V217" s="215">
        <f t="shared" si="174"/>
        <v>324000000</v>
      </c>
      <c r="W217" s="215">
        <f t="shared" si="206"/>
        <v>360</v>
      </c>
      <c r="X217" s="215">
        <f t="shared" si="175"/>
        <v>32400000</v>
      </c>
      <c r="Y217" s="221">
        <v>5040.0000000000009</v>
      </c>
      <c r="Z217" s="221">
        <f t="shared" si="176"/>
        <v>453600000.00000006</v>
      </c>
      <c r="AA217" s="221">
        <f t="shared" si="207"/>
        <v>504.00000000000011</v>
      </c>
      <c r="AB217" s="221">
        <f t="shared" si="177"/>
        <v>45360000.000000007</v>
      </c>
      <c r="AC217" s="215">
        <v>5040.0000000000009</v>
      </c>
      <c r="AD217" s="215">
        <f t="shared" si="178"/>
        <v>453600000.00000006</v>
      </c>
      <c r="AE217" s="215">
        <f t="shared" si="208"/>
        <v>504.00000000000011</v>
      </c>
      <c r="AF217" s="215">
        <f t="shared" si="179"/>
        <v>45360000.000000007</v>
      </c>
      <c r="AG217" s="215">
        <f t="shared" si="209"/>
        <v>13680.000000000002</v>
      </c>
      <c r="AH217" s="215">
        <f t="shared" si="202"/>
        <v>1231200000</v>
      </c>
      <c r="AI217" s="215">
        <f t="shared" si="202"/>
        <v>1368.0000000000002</v>
      </c>
      <c r="AJ217" s="215">
        <f t="shared" si="202"/>
        <v>123120000.00000001</v>
      </c>
      <c r="AK217" s="214">
        <v>5040.0000000000009</v>
      </c>
      <c r="AL217" s="215">
        <f t="shared" si="181"/>
        <v>453600000.00000006</v>
      </c>
      <c r="AM217" s="215">
        <f t="shared" si="210"/>
        <v>504.00000000000011</v>
      </c>
      <c r="AN217" s="215">
        <f t="shared" si="182"/>
        <v>45360000.000000007</v>
      </c>
      <c r="AO217" s="215">
        <v>5760</v>
      </c>
      <c r="AP217" s="215">
        <f t="shared" si="183"/>
        <v>518400000</v>
      </c>
      <c r="AQ217" s="215">
        <f t="shared" si="211"/>
        <v>576</v>
      </c>
      <c r="AR217" s="215">
        <f t="shared" si="184"/>
        <v>51840000</v>
      </c>
      <c r="AS217" s="215">
        <v>4320</v>
      </c>
      <c r="AT217" s="215">
        <f t="shared" si="185"/>
        <v>388800000</v>
      </c>
      <c r="AU217" s="215">
        <f t="shared" si="212"/>
        <v>432</v>
      </c>
      <c r="AV217" s="215">
        <f t="shared" si="186"/>
        <v>38880000</v>
      </c>
      <c r="AW217" s="215">
        <f t="shared" si="213"/>
        <v>15120</v>
      </c>
      <c r="AX217" s="215">
        <f t="shared" si="213"/>
        <v>1360800000</v>
      </c>
      <c r="AY217" s="215">
        <f t="shared" si="213"/>
        <v>1512</v>
      </c>
      <c r="AZ217" s="215">
        <f t="shared" si="213"/>
        <v>136080000</v>
      </c>
      <c r="BA217" s="215">
        <v>7920</v>
      </c>
      <c r="BB217" s="215">
        <f t="shared" si="188"/>
        <v>712800000</v>
      </c>
      <c r="BC217" s="215">
        <f t="shared" si="214"/>
        <v>792</v>
      </c>
      <c r="BD217" s="215">
        <f t="shared" si="189"/>
        <v>71280000</v>
      </c>
      <c r="BE217" s="214">
        <v>7920</v>
      </c>
      <c r="BF217" s="215">
        <f t="shared" si="190"/>
        <v>712800000</v>
      </c>
      <c r="BG217" s="215">
        <f t="shared" si="215"/>
        <v>792</v>
      </c>
      <c r="BH217" s="215">
        <f t="shared" si="191"/>
        <v>71280000</v>
      </c>
      <c r="BI217" s="215">
        <v>7200</v>
      </c>
      <c r="BJ217" s="215">
        <f t="shared" si="192"/>
        <v>648000000</v>
      </c>
      <c r="BK217" s="215">
        <f t="shared" si="216"/>
        <v>720</v>
      </c>
      <c r="BL217" s="215">
        <f t="shared" si="193"/>
        <v>64800000</v>
      </c>
      <c r="BM217" s="215">
        <f t="shared" si="217"/>
        <v>23040</v>
      </c>
      <c r="BN217" s="215">
        <f t="shared" si="217"/>
        <v>2073600000</v>
      </c>
      <c r="BO217" s="215">
        <f t="shared" si="218"/>
        <v>71281512</v>
      </c>
      <c r="BP217" s="215">
        <f t="shared" si="219"/>
        <v>207360000</v>
      </c>
      <c r="BQ217" s="215">
        <v>7920</v>
      </c>
      <c r="BR217" s="215">
        <f t="shared" si="194"/>
        <v>712800000</v>
      </c>
      <c r="BS217" s="215">
        <f t="shared" si="220"/>
        <v>792</v>
      </c>
      <c r="BT217" s="215">
        <f t="shared" si="195"/>
        <v>71280000</v>
      </c>
      <c r="BU217" s="215">
        <v>7200</v>
      </c>
      <c r="BV217" s="215">
        <f t="shared" si="196"/>
        <v>648000000</v>
      </c>
      <c r="BW217" s="215">
        <f t="shared" si="221"/>
        <v>720</v>
      </c>
      <c r="BX217" s="215">
        <f t="shared" si="197"/>
        <v>64800000</v>
      </c>
      <c r="BY217" s="215">
        <v>5040.0000000000009</v>
      </c>
      <c r="BZ217" s="215">
        <f t="shared" si="198"/>
        <v>453600000.00000006</v>
      </c>
      <c r="CA217" s="215">
        <f t="shared" si="222"/>
        <v>504.00000000000011</v>
      </c>
      <c r="CB217" s="215">
        <f t="shared" si="199"/>
        <v>45360000.000000007</v>
      </c>
      <c r="CC217" s="215">
        <f t="shared" si="203"/>
        <v>20160</v>
      </c>
      <c r="CD217" s="215">
        <f t="shared" si="203"/>
        <v>1814400000</v>
      </c>
      <c r="CE217" s="219">
        <f t="shared" si="203"/>
        <v>2016</v>
      </c>
      <c r="CF217" s="219">
        <f t="shared" si="200"/>
        <v>181440000</v>
      </c>
      <c r="CG217" s="241">
        <f t="shared" si="204"/>
        <v>7200</v>
      </c>
      <c r="CH217" s="241">
        <f t="shared" si="204"/>
        <v>648000000</v>
      </c>
      <c r="CI217" s="241">
        <f t="shared" si="205"/>
        <v>0</v>
      </c>
      <c r="CJ217" s="241"/>
      <c r="CK217" s="241"/>
      <c r="CL217" s="241"/>
      <c r="CM217" s="241"/>
    </row>
    <row r="218" spans="1:16360" ht="18" x14ac:dyDescent="0.35">
      <c r="A218" s="20" t="s">
        <v>11</v>
      </c>
      <c r="B218" s="20">
        <v>13080202</v>
      </c>
      <c r="C218" s="5" t="s">
        <v>125</v>
      </c>
      <c r="D218" s="6"/>
      <c r="E218" s="6">
        <v>12</v>
      </c>
      <c r="F218" s="6">
        <v>1</v>
      </c>
      <c r="G218" s="7">
        <v>114000</v>
      </c>
      <c r="H218" s="8">
        <f t="shared" si="201"/>
        <v>114000</v>
      </c>
      <c r="I218" s="12">
        <f t="shared" si="166"/>
        <v>28800</v>
      </c>
      <c r="J218" s="13">
        <f t="shared" si="167"/>
        <v>345600</v>
      </c>
      <c r="K218" s="14">
        <v>345600</v>
      </c>
      <c r="L218" s="14">
        <f t="shared" si="168"/>
        <v>39398400000</v>
      </c>
      <c r="M218" s="218">
        <f t="shared" si="169"/>
        <v>12000</v>
      </c>
      <c r="N218" s="218">
        <f t="shared" si="169"/>
        <v>144000</v>
      </c>
      <c r="O218" s="230">
        <v>144000</v>
      </c>
      <c r="P218" s="17">
        <f t="shared" si="170"/>
        <v>16416000000</v>
      </c>
      <c r="Q218" s="237">
        <v>0.1</v>
      </c>
      <c r="R218" s="8">
        <f t="shared" si="171"/>
        <v>14400</v>
      </c>
      <c r="S218" s="212">
        <f t="shared" si="172"/>
        <v>158400</v>
      </c>
      <c r="T218" s="212">
        <f t="shared" si="173"/>
        <v>18057600000</v>
      </c>
      <c r="U218" s="215">
        <v>7200</v>
      </c>
      <c r="V218" s="215">
        <f t="shared" si="174"/>
        <v>820800000</v>
      </c>
      <c r="W218" s="215">
        <f t="shared" si="206"/>
        <v>720</v>
      </c>
      <c r="X218" s="215">
        <f t="shared" si="175"/>
        <v>82080000</v>
      </c>
      <c r="Y218" s="221">
        <v>10080.000000000002</v>
      </c>
      <c r="Z218" s="221">
        <f t="shared" si="176"/>
        <v>1149120000.0000002</v>
      </c>
      <c r="AA218" s="221">
        <f t="shared" si="207"/>
        <v>1008.0000000000002</v>
      </c>
      <c r="AB218" s="221">
        <f t="shared" si="177"/>
        <v>114912000.00000003</v>
      </c>
      <c r="AC218" s="215">
        <v>10080.000000000002</v>
      </c>
      <c r="AD218" s="215">
        <f t="shared" si="178"/>
        <v>1149120000.0000002</v>
      </c>
      <c r="AE218" s="215">
        <f t="shared" si="208"/>
        <v>1008.0000000000002</v>
      </c>
      <c r="AF218" s="215">
        <f t="shared" si="179"/>
        <v>114912000.00000003</v>
      </c>
      <c r="AG218" s="215">
        <f t="shared" si="209"/>
        <v>27360.000000000004</v>
      </c>
      <c r="AH218" s="215">
        <f t="shared" si="202"/>
        <v>3119040000.0000005</v>
      </c>
      <c r="AI218" s="215">
        <f t="shared" si="202"/>
        <v>2736.0000000000005</v>
      </c>
      <c r="AJ218" s="215">
        <f t="shared" si="202"/>
        <v>311904000.00000006</v>
      </c>
      <c r="AK218" s="214">
        <v>10080.000000000002</v>
      </c>
      <c r="AL218" s="215">
        <f t="shared" si="181"/>
        <v>1149120000.0000002</v>
      </c>
      <c r="AM218" s="215">
        <f t="shared" si="210"/>
        <v>1008.0000000000002</v>
      </c>
      <c r="AN218" s="215">
        <f t="shared" si="182"/>
        <v>114912000.00000003</v>
      </c>
      <c r="AO218" s="215">
        <v>11520</v>
      </c>
      <c r="AP218" s="215">
        <f t="shared" si="183"/>
        <v>1313280000</v>
      </c>
      <c r="AQ218" s="215">
        <f t="shared" si="211"/>
        <v>1152</v>
      </c>
      <c r="AR218" s="215">
        <f t="shared" si="184"/>
        <v>131328000</v>
      </c>
      <c r="AS218" s="215">
        <v>8640</v>
      </c>
      <c r="AT218" s="215">
        <f t="shared" si="185"/>
        <v>984960000</v>
      </c>
      <c r="AU218" s="215">
        <f t="shared" si="212"/>
        <v>864</v>
      </c>
      <c r="AV218" s="215">
        <f t="shared" si="186"/>
        <v>98496000</v>
      </c>
      <c r="AW218" s="215">
        <f t="shared" si="213"/>
        <v>30240</v>
      </c>
      <c r="AX218" s="215">
        <f t="shared" si="213"/>
        <v>3447360000</v>
      </c>
      <c r="AY218" s="215">
        <f t="shared" si="213"/>
        <v>3024</v>
      </c>
      <c r="AZ218" s="215">
        <f t="shared" si="213"/>
        <v>344736000</v>
      </c>
      <c r="BA218" s="215">
        <v>15840</v>
      </c>
      <c r="BB218" s="215">
        <f t="shared" si="188"/>
        <v>1805760000</v>
      </c>
      <c r="BC218" s="215">
        <f t="shared" si="214"/>
        <v>1584</v>
      </c>
      <c r="BD218" s="215">
        <f t="shared" si="189"/>
        <v>180576000</v>
      </c>
      <c r="BE218" s="214">
        <v>15840</v>
      </c>
      <c r="BF218" s="215">
        <f t="shared" si="190"/>
        <v>1805760000</v>
      </c>
      <c r="BG218" s="215">
        <f t="shared" si="215"/>
        <v>1584</v>
      </c>
      <c r="BH218" s="215">
        <f t="shared" si="191"/>
        <v>180576000</v>
      </c>
      <c r="BI218" s="215">
        <v>14400</v>
      </c>
      <c r="BJ218" s="215">
        <f t="shared" si="192"/>
        <v>1641600000</v>
      </c>
      <c r="BK218" s="215">
        <f t="shared" si="216"/>
        <v>1440</v>
      </c>
      <c r="BL218" s="215">
        <f t="shared" si="193"/>
        <v>164160000</v>
      </c>
      <c r="BM218" s="215">
        <f t="shared" si="217"/>
        <v>46080</v>
      </c>
      <c r="BN218" s="215">
        <f t="shared" si="217"/>
        <v>5253120000</v>
      </c>
      <c r="BO218" s="215">
        <f t="shared" si="218"/>
        <v>180579024</v>
      </c>
      <c r="BP218" s="215">
        <f t="shared" si="219"/>
        <v>525312000</v>
      </c>
      <c r="BQ218" s="215">
        <v>15840</v>
      </c>
      <c r="BR218" s="215">
        <f t="shared" si="194"/>
        <v>1805760000</v>
      </c>
      <c r="BS218" s="215">
        <f t="shared" si="220"/>
        <v>1584</v>
      </c>
      <c r="BT218" s="215">
        <f t="shared" si="195"/>
        <v>180576000</v>
      </c>
      <c r="BU218" s="215">
        <v>14400</v>
      </c>
      <c r="BV218" s="215">
        <f t="shared" si="196"/>
        <v>1641600000</v>
      </c>
      <c r="BW218" s="215">
        <f t="shared" si="221"/>
        <v>1440</v>
      </c>
      <c r="BX218" s="215">
        <f t="shared" si="197"/>
        <v>164160000</v>
      </c>
      <c r="BY218" s="215">
        <v>10080.000000000002</v>
      </c>
      <c r="BZ218" s="215">
        <f t="shared" si="198"/>
        <v>1149120000.0000002</v>
      </c>
      <c r="CA218" s="215">
        <f t="shared" si="222"/>
        <v>1008.0000000000002</v>
      </c>
      <c r="CB218" s="215">
        <f t="shared" si="199"/>
        <v>114912000.00000003</v>
      </c>
      <c r="CC218" s="215">
        <f t="shared" si="203"/>
        <v>40320</v>
      </c>
      <c r="CD218" s="215">
        <f t="shared" si="203"/>
        <v>4596480000</v>
      </c>
      <c r="CE218" s="219">
        <f t="shared" si="203"/>
        <v>4032</v>
      </c>
      <c r="CF218" s="219">
        <f t="shared" si="200"/>
        <v>459648000</v>
      </c>
      <c r="CG218" s="241">
        <f t="shared" si="204"/>
        <v>14400</v>
      </c>
      <c r="CH218" s="241">
        <f t="shared" si="204"/>
        <v>1641600000</v>
      </c>
      <c r="CI218" s="241">
        <f t="shared" si="205"/>
        <v>0</v>
      </c>
      <c r="CJ218" s="241"/>
      <c r="CK218" s="241"/>
      <c r="CL218" s="241"/>
      <c r="CM218" s="241"/>
    </row>
    <row r="219" spans="1:16360" ht="18" x14ac:dyDescent="0.35">
      <c r="A219" s="20" t="s">
        <v>11</v>
      </c>
      <c r="B219" s="20">
        <v>13080201</v>
      </c>
      <c r="C219" s="5" t="s">
        <v>311</v>
      </c>
      <c r="D219" s="6"/>
      <c r="E219" s="6">
        <v>12</v>
      </c>
      <c r="F219" s="6">
        <v>1</v>
      </c>
      <c r="G219" s="7">
        <v>156000</v>
      </c>
      <c r="H219" s="8">
        <f t="shared" si="201"/>
        <v>156000</v>
      </c>
      <c r="I219" s="12">
        <f t="shared" si="166"/>
        <v>21600</v>
      </c>
      <c r="J219" s="13">
        <f t="shared" si="167"/>
        <v>259200</v>
      </c>
      <c r="K219" s="14">
        <v>259200</v>
      </c>
      <c r="L219" s="14">
        <f t="shared" si="168"/>
        <v>40435200000</v>
      </c>
      <c r="M219" s="218">
        <f t="shared" si="169"/>
        <v>5000</v>
      </c>
      <c r="N219" s="218">
        <f t="shared" si="169"/>
        <v>60000</v>
      </c>
      <c r="O219" s="230">
        <v>60000</v>
      </c>
      <c r="P219" s="17">
        <f t="shared" si="170"/>
        <v>9360000000</v>
      </c>
      <c r="Q219" s="237">
        <v>0.1</v>
      </c>
      <c r="R219" s="8">
        <f t="shared" si="171"/>
        <v>6000</v>
      </c>
      <c r="S219" s="212">
        <f t="shared" si="172"/>
        <v>66000</v>
      </c>
      <c r="T219" s="212">
        <f t="shared" si="173"/>
        <v>10296000000</v>
      </c>
      <c r="U219" s="215">
        <v>3000</v>
      </c>
      <c r="V219" s="215">
        <f t="shared" si="174"/>
        <v>468000000</v>
      </c>
      <c r="W219" s="215">
        <f t="shared" si="206"/>
        <v>300</v>
      </c>
      <c r="X219" s="215">
        <f t="shared" si="175"/>
        <v>46800000</v>
      </c>
      <c r="Y219" s="221">
        <v>4200</v>
      </c>
      <c r="Z219" s="221">
        <f t="shared" si="176"/>
        <v>655200000</v>
      </c>
      <c r="AA219" s="221">
        <f t="shared" si="207"/>
        <v>420</v>
      </c>
      <c r="AB219" s="221">
        <f t="shared" si="177"/>
        <v>65520000</v>
      </c>
      <c r="AC219" s="215">
        <v>4200</v>
      </c>
      <c r="AD219" s="215">
        <f t="shared" si="178"/>
        <v>655200000</v>
      </c>
      <c r="AE219" s="215">
        <f t="shared" si="208"/>
        <v>420</v>
      </c>
      <c r="AF219" s="215">
        <f t="shared" si="179"/>
        <v>65520000</v>
      </c>
      <c r="AG219" s="215">
        <f t="shared" si="209"/>
        <v>11400</v>
      </c>
      <c r="AH219" s="215">
        <f t="shared" si="202"/>
        <v>1778400000</v>
      </c>
      <c r="AI219" s="215">
        <f t="shared" si="202"/>
        <v>1140</v>
      </c>
      <c r="AJ219" s="215">
        <f t="shared" si="202"/>
        <v>177840000</v>
      </c>
      <c r="AK219" s="214">
        <v>4200</v>
      </c>
      <c r="AL219" s="215">
        <f t="shared" si="181"/>
        <v>655200000</v>
      </c>
      <c r="AM219" s="215">
        <f t="shared" si="210"/>
        <v>420</v>
      </c>
      <c r="AN219" s="215">
        <f t="shared" si="182"/>
        <v>65520000</v>
      </c>
      <c r="AO219" s="215">
        <v>4800</v>
      </c>
      <c r="AP219" s="215">
        <f t="shared" si="183"/>
        <v>748800000</v>
      </c>
      <c r="AQ219" s="215">
        <f t="shared" si="211"/>
        <v>480</v>
      </c>
      <c r="AR219" s="215">
        <f t="shared" si="184"/>
        <v>74880000</v>
      </c>
      <c r="AS219" s="215">
        <v>3600</v>
      </c>
      <c r="AT219" s="215">
        <f t="shared" si="185"/>
        <v>561600000</v>
      </c>
      <c r="AU219" s="215">
        <f t="shared" si="212"/>
        <v>360</v>
      </c>
      <c r="AV219" s="215">
        <f t="shared" si="186"/>
        <v>56160000</v>
      </c>
      <c r="AW219" s="215">
        <f t="shared" si="213"/>
        <v>12600</v>
      </c>
      <c r="AX219" s="215">
        <f t="shared" si="213"/>
        <v>1965600000</v>
      </c>
      <c r="AY219" s="215">
        <f t="shared" si="213"/>
        <v>1260</v>
      </c>
      <c r="AZ219" s="215">
        <f t="shared" si="213"/>
        <v>196560000</v>
      </c>
      <c r="BA219" s="215">
        <v>6600</v>
      </c>
      <c r="BB219" s="215">
        <f t="shared" si="188"/>
        <v>1029600000</v>
      </c>
      <c r="BC219" s="215">
        <f t="shared" si="214"/>
        <v>660</v>
      </c>
      <c r="BD219" s="215">
        <f t="shared" si="189"/>
        <v>102960000</v>
      </c>
      <c r="BE219" s="214">
        <v>6600</v>
      </c>
      <c r="BF219" s="215">
        <f t="shared" si="190"/>
        <v>1029600000</v>
      </c>
      <c r="BG219" s="215">
        <f t="shared" si="215"/>
        <v>660</v>
      </c>
      <c r="BH219" s="215">
        <f t="shared" si="191"/>
        <v>102960000</v>
      </c>
      <c r="BI219" s="215">
        <v>6000</v>
      </c>
      <c r="BJ219" s="215">
        <f t="shared" si="192"/>
        <v>936000000</v>
      </c>
      <c r="BK219" s="215">
        <f t="shared" si="216"/>
        <v>600</v>
      </c>
      <c r="BL219" s="215">
        <f t="shared" si="193"/>
        <v>93600000</v>
      </c>
      <c r="BM219" s="215">
        <f t="shared" si="217"/>
        <v>19200</v>
      </c>
      <c r="BN219" s="215">
        <f t="shared" si="217"/>
        <v>2995200000</v>
      </c>
      <c r="BO219" s="215">
        <f t="shared" si="218"/>
        <v>102961260</v>
      </c>
      <c r="BP219" s="215">
        <f t="shared" si="219"/>
        <v>299520000</v>
      </c>
      <c r="BQ219" s="215">
        <v>6600</v>
      </c>
      <c r="BR219" s="215">
        <f t="shared" si="194"/>
        <v>1029600000</v>
      </c>
      <c r="BS219" s="215">
        <f t="shared" si="220"/>
        <v>660</v>
      </c>
      <c r="BT219" s="215">
        <f t="shared" si="195"/>
        <v>102960000</v>
      </c>
      <c r="BU219" s="215">
        <v>6000</v>
      </c>
      <c r="BV219" s="215">
        <f t="shared" si="196"/>
        <v>936000000</v>
      </c>
      <c r="BW219" s="215">
        <f t="shared" si="221"/>
        <v>600</v>
      </c>
      <c r="BX219" s="215">
        <f t="shared" si="197"/>
        <v>93600000</v>
      </c>
      <c r="BY219" s="215">
        <v>4200</v>
      </c>
      <c r="BZ219" s="215">
        <f t="shared" si="198"/>
        <v>655200000</v>
      </c>
      <c r="CA219" s="215">
        <f t="shared" si="222"/>
        <v>420</v>
      </c>
      <c r="CB219" s="215">
        <f t="shared" si="199"/>
        <v>65520000</v>
      </c>
      <c r="CC219" s="215">
        <f t="shared" si="203"/>
        <v>16800</v>
      </c>
      <c r="CD219" s="215">
        <f t="shared" si="203"/>
        <v>2620800000</v>
      </c>
      <c r="CE219" s="219">
        <f t="shared" si="203"/>
        <v>1680</v>
      </c>
      <c r="CF219" s="219">
        <f t="shared" si="200"/>
        <v>262080000</v>
      </c>
      <c r="CG219" s="241">
        <f t="shared" si="204"/>
        <v>6000</v>
      </c>
      <c r="CH219" s="241">
        <f t="shared" si="204"/>
        <v>936000000</v>
      </c>
      <c r="CI219" s="241">
        <f t="shared" si="205"/>
        <v>0</v>
      </c>
      <c r="CJ219" s="241"/>
      <c r="CK219" s="241"/>
      <c r="CL219" s="241"/>
      <c r="CM219" s="241"/>
    </row>
    <row r="220" spans="1:16360" ht="18" x14ac:dyDescent="0.35">
      <c r="A220" s="20" t="s">
        <v>11</v>
      </c>
      <c r="B220" s="24" t="s">
        <v>503</v>
      </c>
      <c r="C220" s="91" t="s">
        <v>560</v>
      </c>
      <c r="D220" s="20"/>
      <c r="E220" s="20">
        <v>9</v>
      </c>
      <c r="F220" s="6">
        <v>100</v>
      </c>
      <c r="G220" s="7">
        <v>845010</v>
      </c>
      <c r="H220" s="8">
        <f t="shared" si="201"/>
        <v>8450.1</v>
      </c>
      <c r="I220" s="12">
        <f t="shared" si="166"/>
        <v>888.88888888888891</v>
      </c>
      <c r="J220" s="13">
        <f t="shared" si="167"/>
        <v>8000</v>
      </c>
      <c r="K220" s="14">
        <v>800000</v>
      </c>
      <c r="L220" s="14">
        <f t="shared" si="168"/>
        <v>6760080000</v>
      </c>
      <c r="M220" s="218">
        <f t="shared" si="169"/>
        <v>2000</v>
      </c>
      <c r="N220" s="218">
        <f t="shared" si="169"/>
        <v>18000</v>
      </c>
      <c r="O220" s="17">
        <v>1800000</v>
      </c>
      <c r="P220" s="17">
        <f t="shared" si="170"/>
        <v>15210180000</v>
      </c>
      <c r="Q220" s="237">
        <v>0.2</v>
      </c>
      <c r="R220" s="8">
        <f t="shared" si="171"/>
        <v>360000</v>
      </c>
      <c r="S220" s="212">
        <f t="shared" si="172"/>
        <v>2160000</v>
      </c>
      <c r="T220" s="212">
        <f t="shared" si="173"/>
        <v>18252216000</v>
      </c>
      <c r="U220" s="215"/>
      <c r="V220" s="215">
        <f t="shared" si="174"/>
        <v>0</v>
      </c>
      <c r="W220" s="215">
        <f t="shared" si="206"/>
        <v>0</v>
      </c>
      <c r="X220" s="215">
        <f t="shared" si="175"/>
        <v>0</v>
      </c>
      <c r="Y220" s="221"/>
      <c r="Z220" s="221">
        <f t="shared" si="176"/>
        <v>0</v>
      </c>
      <c r="AA220" s="221">
        <f t="shared" si="207"/>
        <v>0</v>
      </c>
      <c r="AB220" s="221">
        <f t="shared" si="177"/>
        <v>0</v>
      </c>
      <c r="AC220" s="215">
        <v>144000</v>
      </c>
      <c r="AD220" s="215">
        <f t="shared" si="178"/>
        <v>1216814400</v>
      </c>
      <c r="AE220" s="215">
        <f t="shared" si="208"/>
        <v>28800</v>
      </c>
      <c r="AF220" s="215">
        <f t="shared" si="179"/>
        <v>243362880</v>
      </c>
      <c r="AG220" s="215">
        <f t="shared" si="209"/>
        <v>144000</v>
      </c>
      <c r="AH220" s="215">
        <f t="shared" si="202"/>
        <v>1216814400</v>
      </c>
      <c r="AI220" s="215">
        <f t="shared" si="202"/>
        <v>28800</v>
      </c>
      <c r="AJ220" s="215">
        <f t="shared" si="202"/>
        <v>243362880</v>
      </c>
      <c r="AK220" s="214">
        <v>180000</v>
      </c>
      <c r="AL220" s="215">
        <f t="shared" si="181"/>
        <v>1521018000</v>
      </c>
      <c r="AM220" s="215">
        <f t="shared" si="210"/>
        <v>36000</v>
      </c>
      <c r="AN220" s="215">
        <f t="shared" si="182"/>
        <v>304203600</v>
      </c>
      <c r="AO220" s="215">
        <v>198000</v>
      </c>
      <c r="AP220" s="215">
        <f t="shared" si="183"/>
        <v>1673119800</v>
      </c>
      <c r="AQ220" s="215">
        <f t="shared" si="211"/>
        <v>39600</v>
      </c>
      <c r="AR220" s="215">
        <f t="shared" si="184"/>
        <v>334623960</v>
      </c>
      <c r="AS220" s="215">
        <v>180000</v>
      </c>
      <c r="AT220" s="215">
        <f t="shared" si="185"/>
        <v>1521018000</v>
      </c>
      <c r="AU220" s="215">
        <f t="shared" si="212"/>
        <v>36000</v>
      </c>
      <c r="AV220" s="215">
        <f t="shared" si="186"/>
        <v>304203600</v>
      </c>
      <c r="AW220" s="215">
        <f t="shared" si="213"/>
        <v>558000</v>
      </c>
      <c r="AX220" s="215">
        <f t="shared" si="213"/>
        <v>4715155800</v>
      </c>
      <c r="AY220" s="215">
        <f t="shared" si="213"/>
        <v>111600</v>
      </c>
      <c r="AZ220" s="215">
        <f t="shared" si="213"/>
        <v>943031160</v>
      </c>
      <c r="BA220" s="215">
        <v>198000</v>
      </c>
      <c r="BB220" s="215">
        <f t="shared" si="188"/>
        <v>1673119800</v>
      </c>
      <c r="BC220" s="215">
        <f t="shared" si="214"/>
        <v>39600</v>
      </c>
      <c r="BD220" s="215">
        <f t="shared" si="189"/>
        <v>334623960</v>
      </c>
      <c r="BE220" s="214">
        <v>198000</v>
      </c>
      <c r="BF220" s="215">
        <f t="shared" si="190"/>
        <v>1673119800</v>
      </c>
      <c r="BG220" s="215">
        <f t="shared" si="215"/>
        <v>39600</v>
      </c>
      <c r="BH220" s="215">
        <f t="shared" si="191"/>
        <v>334623960</v>
      </c>
      <c r="BI220" s="215">
        <v>198000</v>
      </c>
      <c r="BJ220" s="215">
        <f t="shared" si="192"/>
        <v>1673119800</v>
      </c>
      <c r="BK220" s="215">
        <f t="shared" si="216"/>
        <v>39600</v>
      </c>
      <c r="BL220" s="215">
        <f t="shared" si="193"/>
        <v>334623960</v>
      </c>
      <c r="BM220" s="215">
        <f t="shared" si="217"/>
        <v>594000</v>
      </c>
      <c r="BN220" s="215">
        <f t="shared" si="217"/>
        <v>5019359400</v>
      </c>
      <c r="BO220" s="215">
        <f t="shared" si="218"/>
        <v>334703160</v>
      </c>
      <c r="BP220" s="215">
        <f t="shared" si="219"/>
        <v>1003871880</v>
      </c>
      <c r="BQ220" s="215">
        <v>198000</v>
      </c>
      <c r="BR220" s="215">
        <f t="shared" si="194"/>
        <v>1673119800</v>
      </c>
      <c r="BS220" s="215">
        <f t="shared" si="220"/>
        <v>39600</v>
      </c>
      <c r="BT220" s="215">
        <f t="shared" si="195"/>
        <v>334623960</v>
      </c>
      <c r="BU220" s="215">
        <v>180000</v>
      </c>
      <c r="BV220" s="215">
        <f t="shared" si="196"/>
        <v>1521018000</v>
      </c>
      <c r="BW220" s="215">
        <f t="shared" si="221"/>
        <v>36000</v>
      </c>
      <c r="BX220" s="215">
        <f t="shared" si="197"/>
        <v>304203600</v>
      </c>
      <c r="BY220" s="215">
        <v>126000.00000000001</v>
      </c>
      <c r="BZ220" s="215">
        <f t="shared" si="198"/>
        <v>1064712600.0000001</v>
      </c>
      <c r="CA220" s="215">
        <f t="shared" si="222"/>
        <v>25200.000000000004</v>
      </c>
      <c r="CB220" s="215">
        <f t="shared" si="199"/>
        <v>212942520.00000003</v>
      </c>
      <c r="CC220" s="215">
        <f t="shared" si="203"/>
        <v>504000</v>
      </c>
      <c r="CD220" s="215">
        <f t="shared" si="203"/>
        <v>4258850400</v>
      </c>
      <c r="CE220" s="219">
        <f t="shared" si="203"/>
        <v>100800</v>
      </c>
      <c r="CF220" s="219">
        <f t="shared" si="200"/>
        <v>851770080</v>
      </c>
      <c r="CG220" s="241">
        <f t="shared" si="204"/>
        <v>360000</v>
      </c>
      <c r="CH220" s="241">
        <f t="shared" si="204"/>
        <v>3042036000</v>
      </c>
      <c r="CI220" s="241">
        <f t="shared" si="205"/>
        <v>0</v>
      </c>
      <c r="CJ220" s="241"/>
      <c r="CK220" s="241"/>
      <c r="CL220" s="241"/>
      <c r="CM220" s="241"/>
    </row>
    <row r="221" spans="1:16360" ht="18" x14ac:dyDescent="0.35">
      <c r="A221" s="43" t="s">
        <v>11</v>
      </c>
      <c r="B221" s="24" t="s">
        <v>512</v>
      </c>
      <c r="C221" s="5" t="s">
        <v>172</v>
      </c>
      <c r="D221" s="6" t="s">
        <v>171</v>
      </c>
      <c r="E221" s="130">
        <v>7</v>
      </c>
      <c r="F221" s="6">
        <v>100</v>
      </c>
      <c r="G221" s="7">
        <v>405900</v>
      </c>
      <c r="H221" s="8">
        <f t="shared" si="201"/>
        <v>4059</v>
      </c>
      <c r="I221" s="12">
        <f t="shared" si="166"/>
        <v>2285.7142857142858</v>
      </c>
      <c r="J221" s="13">
        <f t="shared" si="167"/>
        <v>16000</v>
      </c>
      <c r="K221" s="14">
        <v>1600000</v>
      </c>
      <c r="L221" s="14">
        <f t="shared" si="168"/>
        <v>6494400000</v>
      </c>
      <c r="M221" s="218">
        <f t="shared" si="169"/>
        <v>2571.4285714285716</v>
      </c>
      <c r="N221" s="218">
        <f t="shared" si="169"/>
        <v>18000</v>
      </c>
      <c r="O221" s="17">
        <v>1800000</v>
      </c>
      <c r="P221" s="17">
        <f t="shared" si="170"/>
        <v>7306200000</v>
      </c>
      <c r="Q221" s="237">
        <v>0.3</v>
      </c>
      <c r="R221" s="8">
        <f t="shared" si="171"/>
        <v>540000</v>
      </c>
      <c r="S221" s="212">
        <f t="shared" si="172"/>
        <v>2340000</v>
      </c>
      <c r="T221" s="212">
        <f t="shared" si="173"/>
        <v>9498060000</v>
      </c>
      <c r="U221" s="215"/>
      <c r="V221" s="215">
        <f t="shared" si="174"/>
        <v>0</v>
      </c>
      <c r="W221" s="215">
        <f t="shared" si="206"/>
        <v>0</v>
      </c>
      <c r="X221" s="215">
        <f t="shared" si="175"/>
        <v>0</v>
      </c>
      <c r="Y221" s="221"/>
      <c r="Z221" s="221">
        <f t="shared" si="176"/>
        <v>0</v>
      </c>
      <c r="AA221" s="221">
        <f t="shared" si="207"/>
        <v>0</v>
      </c>
      <c r="AB221" s="221">
        <f t="shared" si="177"/>
        <v>0</v>
      </c>
      <c r="AC221" s="215"/>
      <c r="AD221" s="215">
        <f t="shared" si="178"/>
        <v>0</v>
      </c>
      <c r="AE221" s="215">
        <f t="shared" si="208"/>
        <v>0</v>
      </c>
      <c r="AF221" s="215">
        <f t="shared" si="179"/>
        <v>0</v>
      </c>
      <c r="AG221" s="215">
        <f t="shared" si="209"/>
        <v>0</v>
      </c>
      <c r="AH221" s="215">
        <f t="shared" si="202"/>
        <v>0</v>
      </c>
      <c r="AI221" s="215">
        <f t="shared" si="202"/>
        <v>0</v>
      </c>
      <c r="AJ221" s="215">
        <f t="shared" si="202"/>
        <v>0</v>
      </c>
      <c r="AK221" s="214"/>
      <c r="AL221" s="215">
        <f t="shared" si="181"/>
        <v>0</v>
      </c>
      <c r="AM221" s="215">
        <f t="shared" si="210"/>
        <v>0</v>
      </c>
      <c r="AN221" s="215">
        <f t="shared" si="182"/>
        <v>0</v>
      </c>
      <c r="AO221" s="215"/>
      <c r="AP221" s="215">
        <f t="shared" si="183"/>
        <v>0</v>
      </c>
      <c r="AQ221" s="215">
        <f t="shared" si="211"/>
        <v>0</v>
      </c>
      <c r="AR221" s="215">
        <f t="shared" si="184"/>
        <v>0</v>
      </c>
      <c r="AS221" s="215">
        <v>198000</v>
      </c>
      <c r="AT221" s="215">
        <f t="shared" si="185"/>
        <v>803682000</v>
      </c>
      <c r="AU221" s="215">
        <f t="shared" si="212"/>
        <v>59400</v>
      </c>
      <c r="AV221" s="215">
        <f t="shared" si="186"/>
        <v>241104600</v>
      </c>
      <c r="AW221" s="215">
        <f t="shared" si="213"/>
        <v>198000</v>
      </c>
      <c r="AX221" s="215">
        <f t="shared" si="213"/>
        <v>803682000</v>
      </c>
      <c r="AY221" s="215">
        <f t="shared" si="213"/>
        <v>59400</v>
      </c>
      <c r="AZ221" s="215">
        <f t="shared" si="213"/>
        <v>241104600</v>
      </c>
      <c r="BA221" s="215">
        <v>234000</v>
      </c>
      <c r="BB221" s="215">
        <f t="shared" si="188"/>
        <v>949806000</v>
      </c>
      <c r="BC221" s="215">
        <f t="shared" si="214"/>
        <v>70200</v>
      </c>
      <c r="BD221" s="215">
        <f t="shared" si="189"/>
        <v>284941800</v>
      </c>
      <c r="BE221" s="214">
        <v>270000</v>
      </c>
      <c r="BF221" s="215">
        <f t="shared" si="190"/>
        <v>1095930000</v>
      </c>
      <c r="BG221" s="215">
        <f t="shared" si="215"/>
        <v>81000</v>
      </c>
      <c r="BH221" s="215">
        <f t="shared" si="191"/>
        <v>328779000</v>
      </c>
      <c r="BI221" s="215">
        <v>288000</v>
      </c>
      <c r="BJ221" s="215">
        <f t="shared" si="192"/>
        <v>1168992000</v>
      </c>
      <c r="BK221" s="215">
        <f t="shared" si="216"/>
        <v>86400</v>
      </c>
      <c r="BL221" s="215">
        <f t="shared" si="193"/>
        <v>350697600</v>
      </c>
      <c r="BM221" s="215">
        <f t="shared" si="217"/>
        <v>792000</v>
      </c>
      <c r="BN221" s="215">
        <f t="shared" si="217"/>
        <v>3214728000</v>
      </c>
      <c r="BO221" s="215">
        <f t="shared" si="218"/>
        <v>328935600</v>
      </c>
      <c r="BP221" s="215">
        <f t="shared" si="219"/>
        <v>964418400</v>
      </c>
      <c r="BQ221" s="215">
        <v>270000</v>
      </c>
      <c r="BR221" s="215">
        <f t="shared" si="194"/>
        <v>1095930000</v>
      </c>
      <c r="BS221" s="215">
        <f t="shared" si="220"/>
        <v>81000</v>
      </c>
      <c r="BT221" s="215">
        <f t="shared" si="195"/>
        <v>328779000</v>
      </c>
      <c r="BU221" s="215">
        <v>360000</v>
      </c>
      <c r="BV221" s="215">
        <f t="shared" si="196"/>
        <v>1461240000</v>
      </c>
      <c r="BW221" s="215">
        <f t="shared" si="221"/>
        <v>108000</v>
      </c>
      <c r="BX221" s="215">
        <f t="shared" si="197"/>
        <v>438372000</v>
      </c>
      <c r="BY221" s="215">
        <v>180000</v>
      </c>
      <c r="BZ221" s="215">
        <f t="shared" si="198"/>
        <v>730620000</v>
      </c>
      <c r="CA221" s="215">
        <f t="shared" si="222"/>
        <v>54000</v>
      </c>
      <c r="CB221" s="215">
        <f t="shared" si="199"/>
        <v>219186000</v>
      </c>
      <c r="CC221" s="215">
        <f t="shared" si="203"/>
        <v>810000</v>
      </c>
      <c r="CD221" s="215">
        <f t="shared" si="203"/>
        <v>3287790000</v>
      </c>
      <c r="CE221" s="219">
        <f t="shared" si="203"/>
        <v>243000</v>
      </c>
      <c r="CF221" s="219">
        <f t="shared" si="200"/>
        <v>986337000</v>
      </c>
      <c r="CG221" s="241">
        <f t="shared" si="204"/>
        <v>540000</v>
      </c>
      <c r="CH221" s="241">
        <f t="shared" si="204"/>
        <v>2191860000</v>
      </c>
      <c r="CI221" s="241">
        <f t="shared" si="205"/>
        <v>0</v>
      </c>
      <c r="CJ221" s="241"/>
      <c r="CK221" s="241"/>
      <c r="CL221" s="241"/>
      <c r="CM221" s="241"/>
    </row>
    <row r="222" spans="1:16360" ht="18" x14ac:dyDescent="0.35">
      <c r="A222" s="43" t="s">
        <v>11</v>
      </c>
      <c r="B222" s="24" t="s">
        <v>493</v>
      </c>
      <c r="C222" s="5" t="s">
        <v>155</v>
      </c>
      <c r="D222" s="6"/>
      <c r="E222" s="130">
        <v>7</v>
      </c>
      <c r="F222" s="6">
        <v>100</v>
      </c>
      <c r="G222" s="7">
        <v>550000</v>
      </c>
      <c r="H222" s="8">
        <f t="shared" si="201"/>
        <v>5500</v>
      </c>
      <c r="I222" s="12">
        <f t="shared" si="166"/>
        <v>571.42857142857144</v>
      </c>
      <c r="J222" s="13">
        <f t="shared" si="167"/>
        <v>4000</v>
      </c>
      <c r="K222" s="14">
        <v>400000</v>
      </c>
      <c r="L222" s="14">
        <f t="shared" si="168"/>
        <v>2200000000</v>
      </c>
      <c r="M222" s="218">
        <f t="shared" si="169"/>
        <v>0</v>
      </c>
      <c r="N222" s="218">
        <f t="shared" si="169"/>
        <v>0</v>
      </c>
      <c r="O222" s="233">
        <v>0</v>
      </c>
      <c r="P222" s="17">
        <f t="shared" si="170"/>
        <v>0</v>
      </c>
      <c r="Q222" s="237">
        <v>0</v>
      </c>
      <c r="R222" s="8">
        <f t="shared" si="171"/>
        <v>0</v>
      </c>
      <c r="S222" s="212">
        <f t="shared" si="172"/>
        <v>0</v>
      </c>
      <c r="T222" s="212">
        <f t="shared" si="173"/>
        <v>0</v>
      </c>
      <c r="U222" s="215"/>
      <c r="V222" s="215">
        <f t="shared" si="174"/>
        <v>0</v>
      </c>
      <c r="W222" s="215">
        <f t="shared" si="206"/>
        <v>0</v>
      </c>
      <c r="X222" s="215">
        <f t="shared" si="175"/>
        <v>0</v>
      </c>
      <c r="Y222" s="221"/>
      <c r="Z222" s="221">
        <f t="shared" si="176"/>
        <v>0</v>
      </c>
      <c r="AA222" s="221">
        <f t="shared" si="207"/>
        <v>0</v>
      </c>
      <c r="AB222" s="221">
        <f t="shared" si="177"/>
        <v>0</v>
      </c>
      <c r="AC222" s="215"/>
      <c r="AD222" s="215">
        <f t="shared" si="178"/>
        <v>0</v>
      </c>
      <c r="AE222" s="215">
        <f t="shared" si="208"/>
        <v>0</v>
      </c>
      <c r="AF222" s="215">
        <f t="shared" si="179"/>
        <v>0</v>
      </c>
      <c r="AG222" s="215">
        <f t="shared" si="209"/>
        <v>0</v>
      </c>
      <c r="AH222" s="215">
        <f t="shared" si="202"/>
        <v>0</v>
      </c>
      <c r="AI222" s="215">
        <f t="shared" si="202"/>
        <v>0</v>
      </c>
      <c r="AJ222" s="215">
        <f t="shared" si="202"/>
        <v>0</v>
      </c>
      <c r="AK222" s="214"/>
      <c r="AL222" s="215">
        <f t="shared" si="181"/>
        <v>0</v>
      </c>
      <c r="AM222" s="215">
        <f t="shared" si="210"/>
        <v>0</v>
      </c>
      <c r="AN222" s="215">
        <f t="shared" si="182"/>
        <v>0</v>
      </c>
      <c r="AO222" s="215"/>
      <c r="AP222" s="215">
        <f t="shared" si="183"/>
        <v>0</v>
      </c>
      <c r="AQ222" s="215">
        <f t="shared" si="211"/>
        <v>0</v>
      </c>
      <c r="AR222" s="215">
        <f t="shared" si="184"/>
        <v>0</v>
      </c>
      <c r="AS222" s="215">
        <v>0</v>
      </c>
      <c r="AT222" s="215">
        <f t="shared" si="185"/>
        <v>0</v>
      </c>
      <c r="AU222" s="215">
        <f t="shared" si="212"/>
        <v>0</v>
      </c>
      <c r="AV222" s="215">
        <f t="shared" si="186"/>
        <v>0</v>
      </c>
      <c r="AW222" s="215">
        <f t="shared" si="213"/>
        <v>0</v>
      </c>
      <c r="AX222" s="215">
        <f t="shared" si="213"/>
        <v>0</v>
      </c>
      <c r="AY222" s="215">
        <f t="shared" si="213"/>
        <v>0</v>
      </c>
      <c r="AZ222" s="215">
        <f t="shared" si="213"/>
        <v>0</v>
      </c>
      <c r="BA222" s="215">
        <v>0</v>
      </c>
      <c r="BB222" s="215">
        <f t="shared" si="188"/>
        <v>0</v>
      </c>
      <c r="BC222" s="215">
        <f t="shared" si="214"/>
        <v>0</v>
      </c>
      <c r="BD222" s="215">
        <f t="shared" si="189"/>
        <v>0</v>
      </c>
      <c r="BE222" s="214">
        <v>0</v>
      </c>
      <c r="BF222" s="215">
        <f t="shared" si="190"/>
        <v>0</v>
      </c>
      <c r="BG222" s="215">
        <f t="shared" si="215"/>
        <v>0</v>
      </c>
      <c r="BH222" s="215">
        <f t="shared" si="191"/>
        <v>0</v>
      </c>
      <c r="BI222" s="215">
        <v>0</v>
      </c>
      <c r="BJ222" s="215">
        <f t="shared" si="192"/>
        <v>0</v>
      </c>
      <c r="BK222" s="215">
        <f t="shared" si="216"/>
        <v>0</v>
      </c>
      <c r="BL222" s="215">
        <f t="shared" si="193"/>
        <v>0</v>
      </c>
      <c r="BM222" s="215">
        <f t="shared" si="217"/>
        <v>0</v>
      </c>
      <c r="BN222" s="215">
        <f t="shared" si="217"/>
        <v>0</v>
      </c>
      <c r="BO222" s="215">
        <f t="shared" si="218"/>
        <v>0</v>
      </c>
      <c r="BP222" s="215">
        <f t="shared" si="219"/>
        <v>0</v>
      </c>
      <c r="BQ222" s="215">
        <v>0</v>
      </c>
      <c r="BR222" s="215">
        <f t="shared" si="194"/>
        <v>0</v>
      </c>
      <c r="BS222" s="215">
        <f t="shared" si="220"/>
        <v>0</v>
      </c>
      <c r="BT222" s="215">
        <f t="shared" si="195"/>
        <v>0</v>
      </c>
      <c r="BU222" s="215">
        <v>0</v>
      </c>
      <c r="BV222" s="215">
        <f t="shared" si="196"/>
        <v>0</v>
      </c>
      <c r="BW222" s="215">
        <f t="shared" si="221"/>
        <v>0</v>
      </c>
      <c r="BX222" s="215">
        <f t="shared" si="197"/>
        <v>0</v>
      </c>
      <c r="BY222" s="215">
        <v>0</v>
      </c>
      <c r="BZ222" s="215">
        <f t="shared" si="198"/>
        <v>0</v>
      </c>
      <c r="CA222" s="215">
        <f t="shared" si="222"/>
        <v>0</v>
      </c>
      <c r="CB222" s="215">
        <f t="shared" si="199"/>
        <v>0</v>
      </c>
      <c r="CC222" s="215">
        <f t="shared" si="203"/>
        <v>0</v>
      </c>
      <c r="CD222" s="215">
        <f t="shared" si="203"/>
        <v>0</v>
      </c>
      <c r="CE222" s="219">
        <f t="shared" si="203"/>
        <v>0</v>
      </c>
      <c r="CF222" s="219">
        <f t="shared" si="200"/>
        <v>0</v>
      </c>
      <c r="CG222" s="241">
        <f t="shared" si="204"/>
        <v>0</v>
      </c>
      <c r="CH222" s="241">
        <f t="shared" si="204"/>
        <v>0</v>
      </c>
      <c r="CI222" s="241">
        <f t="shared" si="205"/>
        <v>0</v>
      </c>
      <c r="CJ222" s="241"/>
      <c r="CK222" s="241"/>
      <c r="CL222" s="241"/>
      <c r="CM222" s="241"/>
    </row>
    <row r="223" spans="1:16360" ht="18" x14ac:dyDescent="0.35">
      <c r="A223" s="43" t="s">
        <v>11</v>
      </c>
      <c r="B223" s="24" t="s">
        <v>515</v>
      </c>
      <c r="C223" s="5" t="s">
        <v>136</v>
      </c>
      <c r="D223" s="6"/>
      <c r="E223" s="130">
        <v>7</v>
      </c>
      <c r="F223" s="6">
        <v>100</v>
      </c>
      <c r="G223" s="7">
        <v>730000</v>
      </c>
      <c r="H223" s="8">
        <f t="shared" si="201"/>
        <v>7300</v>
      </c>
      <c r="I223" s="12">
        <f t="shared" si="166"/>
        <v>685.71428571428567</v>
      </c>
      <c r="J223" s="13">
        <f t="shared" si="167"/>
        <v>4800</v>
      </c>
      <c r="K223" s="14">
        <v>480000</v>
      </c>
      <c r="L223" s="14">
        <f t="shared" si="168"/>
        <v>3504000000</v>
      </c>
      <c r="M223" s="218">
        <f t="shared" si="169"/>
        <v>0</v>
      </c>
      <c r="N223" s="218">
        <f t="shared" si="169"/>
        <v>0</v>
      </c>
      <c r="O223" s="233">
        <v>0</v>
      </c>
      <c r="P223" s="17">
        <f t="shared" si="170"/>
        <v>0</v>
      </c>
      <c r="Q223" s="237">
        <v>0</v>
      </c>
      <c r="R223" s="8">
        <f t="shared" si="171"/>
        <v>0</v>
      </c>
      <c r="S223" s="212">
        <f t="shared" si="172"/>
        <v>0</v>
      </c>
      <c r="T223" s="212">
        <f t="shared" si="173"/>
        <v>0</v>
      </c>
      <c r="U223" s="215"/>
      <c r="V223" s="215">
        <f t="shared" si="174"/>
        <v>0</v>
      </c>
      <c r="W223" s="215">
        <f t="shared" si="206"/>
        <v>0</v>
      </c>
      <c r="X223" s="215">
        <f t="shared" si="175"/>
        <v>0</v>
      </c>
      <c r="Y223" s="221"/>
      <c r="Z223" s="221">
        <f t="shared" si="176"/>
        <v>0</v>
      </c>
      <c r="AA223" s="221">
        <f t="shared" si="207"/>
        <v>0</v>
      </c>
      <c r="AB223" s="221">
        <f t="shared" si="177"/>
        <v>0</v>
      </c>
      <c r="AC223" s="215"/>
      <c r="AD223" s="215">
        <f t="shared" si="178"/>
        <v>0</v>
      </c>
      <c r="AE223" s="215">
        <f t="shared" si="208"/>
        <v>0</v>
      </c>
      <c r="AF223" s="215">
        <f t="shared" si="179"/>
        <v>0</v>
      </c>
      <c r="AG223" s="215">
        <f t="shared" si="209"/>
        <v>0</v>
      </c>
      <c r="AH223" s="215">
        <f t="shared" si="202"/>
        <v>0</v>
      </c>
      <c r="AI223" s="215">
        <f t="shared" si="202"/>
        <v>0</v>
      </c>
      <c r="AJ223" s="215">
        <f t="shared" si="202"/>
        <v>0</v>
      </c>
      <c r="AK223" s="214"/>
      <c r="AL223" s="215">
        <f t="shared" si="181"/>
        <v>0</v>
      </c>
      <c r="AM223" s="215">
        <f t="shared" si="210"/>
        <v>0</v>
      </c>
      <c r="AN223" s="215">
        <f t="shared" si="182"/>
        <v>0</v>
      </c>
      <c r="AO223" s="215"/>
      <c r="AP223" s="215">
        <f t="shared" si="183"/>
        <v>0</v>
      </c>
      <c r="AQ223" s="215">
        <f t="shared" si="211"/>
        <v>0</v>
      </c>
      <c r="AR223" s="215">
        <f t="shared" si="184"/>
        <v>0</v>
      </c>
      <c r="AS223" s="215">
        <v>0</v>
      </c>
      <c r="AT223" s="215">
        <f t="shared" si="185"/>
        <v>0</v>
      </c>
      <c r="AU223" s="215">
        <f t="shared" si="212"/>
        <v>0</v>
      </c>
      <c r="AV223" s="215">
        <f t="shared" si="186"/>
        <v>0</v>
      </c>
      <c r="AW223" s="215">
        <f t="shared" si="213"/>
        <v>0</v>
      </c>
      <c r="AX223" s="215">
        <f t="shared" si="213"/>
        <v>0</v>
      </c>
      <c r="AY223" s="215">
        <f t="shared" si="213"/>
        <v>0</v>
      </c>
      <c r="AZ223" s="215">
        <f t="shared" si="213"/>
        <v>0</v>
      </c>
      <c r="BA223" s="215">
        <v>0</v>
      </c>
      <c r="BB223" s="215">
        <f t="shared" si="188"/>
        <v>0</v>
      </c>
      <c r="BC223" s="215">
        <f t="shared" si="214"/>
        <v>0</v>
      </c>
      <c r="BD223" s="215">
        <f t="shared" si="189"/>
        <v>0</v>
      </c>
      <c r="BE223" s="214">
        <v>0</v>
      </c>
      <c r="BF223" s="215">
        <f t="shared" si="190"/>
        <v>0</v>
      </c>
      <c r="BG223" s="215">
        <f t="shared" si="215"/>
        <v>0</v>
      </c>
      <c r="BH223" s="215">
        <f t="shared" si="191"/>
        <v>0</v>
      </c>
      <c r="BI223" s="215">
        <v>0</v>
      </c>
      <c r="BJ223" s="215">
        <f t="shared" si="192"/>
        <v>0</v>
      </c>
      <c r="BK223" s="215">
        <f t="shared" si="216"/>
        <v>0</v>
      </c>
      <c r="BL223" s="215">
        <f t="shared" si="193"/>
        <v>0</v>
      </c>
      <c r="BM223" s="215">
        <f t="shared" si="217"/>
        <v>0</v>
      </c>
      <c r="BN223" s="215">
        <f t="shared" si="217"/>
        <v>0</v>
      </c>
      <c r="BO223" s="215">
        <f t="shared" si="218"/>
        <v>0</v>
      </c>
      <c r="BP223" s="215">
        <f t="shared" si="219"/>
        <v>0</v>
      </c>
      <c r="BQ223" s="215">
        <v>0</v>
      </c>
      <c r="BR223" s="215">
        <f t="shared" si="194"/>
        <v>0</v>
      </c>
      <c r="BS223" s="215">
        <f t="shared" si="220"/>
        <v>0</v>
      </c>
      <c r="BT223" s="215">
        <f t="shared" si="195"/>
        <v>0</v>
      </c>
      <c r="BU223" s="215">
        <v>0</v>
      </c>
      <c r="BV223" s="215">
        <f t="shared" si="196"/>
        <v>0</v>
      </c>
      <c r="BW223" s="215">
        <f t="shared" si="221"/>
        <v>0</v>
      </c>
      <c r="BX223" s="215">
        <f t="shared" si="197"/>
        <v>0</v>
      </c>
      <c r="BY223" s="215">
        <v>0</v>
      </c>
      <c r="BZ223" s="215">
        <f t="shared" si="198"/>
        <v>0</v>
      </c>
      <c r="CA223" s="215">
        <f t="shared" si="222"/>
        <v>0</v>
      </c>
      <c r="CB223" s="215">
        <f t="shared" si="199"/>
        <v>0</v>
      </c>
      <c r="CC223" s="215">
        <f t="shared" si="203"/>
        <v>0</v>
      </c>
      <c r="CD223" s="215">
        <f t="shared" si="203"/>
        <v>0</v>
      </c>
      <c r="CE223" s="219">
        <f t="shared" si="203"/>
        <v>0</v>
      </c>
      <c r="CF223" s="219">
        <f t="shared" si="200"/>
        <v>0</v>
      </c>
      <c r="CG223" s="241">
        <f t="shared" si="204"/>
        <v>0</v>
      </c>
      <c r="CH223" s="241">
        <f t="shared" si="204"/>
        <v>0</v>
      </c>
      <c r="CI223" s="241">
        <f t="shared" si="205"/>
        <v>0</v>
      </c>
      <c r="CJ223" s="241"/>
      <c r="CK223" s="241"/>
      <c r="CL223" s="241"/>
      <c r="CM223" s="241"/>
    </row>
    <row r="224" spans="1:16360" ht="18" x14ac:dyDescent="0.35">
      <c r="A224" s="43" t="s">
        <v>459</v>
      </c>
      <c r="B224" s="24"/>
      <c r="C224" s="131" t="s">
        <v>575</v>
      </c>
      <c r="D224" s="6"/>
      <c r="E224" s="6">
        <v>7</v>
      </c>
      <c r="F224" s="6">
        <v>1</v>
      </c>
      <c r="G224" s="7"/>
      <c r="H224" s="8">
        <f t="shared" si="201"/>
        <v>0</v>
      </c>
      <c r="I224" s="12"/>
      <c r="J224" s="13"/>
      <c r="K224" s="14"/>
      <c r="L224" s="14"/>
      <c r="M224" s="218">
        <f t="shared" si="169"/>
        <v>0</v>
      </c>
      <c r="N224" s="218">
        <f t="shared" si="169"/>
        <v>0</v>
      </c>
      <c r="O224" s="17">
        <v>0</v>
      </c>
      <c r="P224" s="17">
        <f t="shared" si="170"/>
        <v>0</v>
      </c>
      <c r="Q224" s="237">
        <v>0</v>
      </c>
      <c r="R224" s="8">
        <f t="shared" si="171"/>
        <v>0</v>
      </c>
      <c r="S224" s="212">
        <f t="shared" si="172"/>
        <v>0</v>
      </c>
      <c r="T224" s="212">
        <f t="shared" si="173"/>
        <v>0</v>
      </c>
      <c r="U224" s="215"/>
      <c r="V224" s="215">
        <f t="shared" si="174"/>
        <v>0</v>
      </c>
      <c r="W224" s="215">
        <f t="shared" si="206"/>
        <v>0</v>
      </c>
      <c r="X224" s="215">
        <f t="shared" si="175"/>
        <v>0</v>
      </c>
      <c r="Y224" s="221"/>
      <c r="Z224" s="221">
        <f t="shared" si="176"/>
        <v>0</v>
      </c>
      <c r="AA224" s="221">
        <f t="shared" si="207"/>
        <v>0</v>
      </c>
      <c r="AB224" s="221">
        <f t="shared" si="177"/>
        <v>0</v>
      </c>
      <c r="AC224" s="215"/>
      <c r="AD224" s="215">
        <f t="shared" si="178"/>
        <v>0</v>
      </c>
      <c r="AE224" s="215">
        <f t="shared" si="208"/>
        <v>0</v>
      </c>
      <c r="AF224" s="215">
        <f t="shared" si="179"/>
        <v>0</v>
      </c>
      <c r="AG224" s="215">
        <f t="shared" si="209"/>
        <v>0</v>
      </c>
      <c r="AH224" s="215">
        <f t="shared" si="202"/>
        <v>0</v>
      </c>
      <c r="AI224" s="215">
        <f t="shared" si="202"/>
        <v>0</v>
      </c>
      <c r="AJ224" s="215">
        <f t="shared" si="202"/>
        <v>0</v>
      </c>
      <c r="AK224" s="214"/>
      <c r="AL224" s="215">
        <f t="shared" si="181"/>
        <v>0</v>
      </c>
      <c r="AM224" s="215">
        <f t="shared" si="210"/>
        <v>0</v>
      </c>
      <c r="AN224" s="215">
        <f t="shared" si="182"/>
        <v>0</v>
      </c>
      <c r="AO224" s="215"/>
      <c r="AP224" s="215">
        <f t="shared" si="183"/>
        <v>0</v>
      </c>
      <c r="AQ224" s="215">
        <f t="shared" si="211"/>
        <v>0</v>
      </c>
      <c r="AR224" s="215">
        <f t="shared" si="184"/>
        <v>0</v>
      </c>
      <c r="AS224" s="215">
        <v>0</v>
      </c>
      <c r="AT224" s="215">
        <f t="shared" si="185"/>
        <v>0</v>
      </c>
      <c r="AU224" s="215">
        <f t="shared" si="212"/>
        <v>0</v>
      </c>
      <c r="AV224" s="215">
        <f t="shared" si="186"/>
        <v>0</v>
      </c>
      <c r="AW224" s="215">
        <f t="shared" si="213"/>
        <v>0</v>
      </c>
      <c r="AX224" s="215">
        <f t="shared" si="213"/>
        <v>0</v>
      </c>
      <c r="AY224" s="215">
        <f t="shared" si="213"/>
        <v>0</v>
      </c>
      <c r="AZ224" s="215">
        <f t="shared" si="213"/>
        <v>0</v>
      </c>
      <c r="BA224" s="215">
        <v>0</v>
      </c>
      <c r="BB224" s="215">
        <f t="shared" si="188"/>
        <v>0</v>
      </c>
      <c r="BC224" s="215">
        <f t="shared" si="214"/>
        <v>0</v>
      </c>
      <c r="BD224" s="215">
        <f t="shared" si="189"/>
        <v>0</v>
      </c>
      <c r="BE224" s="214">
        <v>0</v>
      </c>
      <c r="BF224" s="215">
        <f t="shared" si="190"/>
        <v>0</v>
      </c>
      <c r="BG224" s="215">
        <f t="shared" si="215"/>
        <v>0</v>
      </c>
      <c r="BH224" s="215">
        <f t="shared" si="191"/>
        <v>0</v>
      </c>
      <c r="BI224" s="215">
        <v>0</v>
      </c>
      <c r="BJ224" s="215">
        <f t="shared" si="192"/>
        <v>0</v>
      </c>
      <c r="BK224" s="215">
        <f t="shared" si="216"/>
        <v>0</v>
      </c>
      <c r="BL224" s="215">
        <f t="shared" si="193"/>
        <v>0</v>
      </c>
      <c r="BM224" s="215">
        <f t="shared" si="217"/>
        <v>0</v>
      </c>
      <c r="BN224" s="215">
        <f t="shared" si="217"/>
        <v>0</v>
      </c>
      <c r="BO224" s="215">
        <f t="shared" si="218"/>
        <v>0</v>
      </c>
      <c r="BP224" s="215">
        <f t="shared" si="219"/>
        <v>0</v>
      </c>
      <c r="BQ224" s="215">
        <v>0</v>
      </c>
      <c r="BR224" s="215">
        <f t="shared" si="194"/>
        <v>0</v>
      </c>
      <c r="BS224" s="215">
        <f t="shared" si="220"/>
        <v>0</v>
      </c>
      <c r="BT224" s="215">
        <f t="shared" si="195"/>
        <v>0</v>
      </c>
      <c r="BU224" s="215">
        <v>0</v>
      </c>
      <c r="BV224" s="215">
        <f t="shared" si="196"/>
        <v>0</v>
      </c>
      <c r="BW224" s="215">
        <f t="shared" si="221"/>
        <v>0</v>
      </c>
      <c r="BX224" s="215">
        <f t="shared" si="197"/>
        <v>0</v>
      </c>
      <c r="BY224" s="215">
        <v>0</v>
      </c>
      <c r="BZ224" s="215">
        <f t="shared" si="198"/>
        <v>0</v>
      </c>
      <c r="CA224" s="215">
        <f t="shared" si="222"/>
        <v>0</v>
      </c>
      <c r="CB224" s="215">
        <f t="shared" si="199"/>
        <v>0</v>
      </c>
      <c r="CC224" s="215">
        <f t="shared" si="203"/>
        <v>0</v>
      </c>
      <c r="CD224" s="215">
        <f t="shared" si="203"/>
        <v>0</v>
      </c>
      <c r="CE224" s="219">
        <f t="shared" si="203"/>
        <v>0</v>
      </c>
      <c r="CF224" s="219">
        <f t="shared" si="200"/>
        <v>0</v>
      </c>
      <c r="CG224" s="241">
        <f t="shared" si="204"/>
        <v>0</v>
      </c>
      <c r="CH224" s="241">
        <f t="shared" si="204"/>
        <v>0</v>
      </c>
      <c r="CI224" s="241">
        <f t="shared" si="205"/>
        <v>0</v>
      </c>
      <c r="CJ224" s="241"/>
      <c r="CK224" s="241"/>
      <c r="CL224" s="241"/>
      <c r="CM224" s="241"/>
    </row>
    <row r="225" spans="1:91" ht="18" x14ac:dyDescent="0.35">
      <c r="A225" s="43" t="s">
        <v>459</v>
      </c>
      <c r="B225" s="24"/>
      <c r="C225" s="5" t="s">
        <v>152</v>
      </c>
      <c r="D225" s="6" t="s">
        <v>775</v>
      </c>
      <c r="E225" s="130">
        <v>4</v>
      </c>
      <c r="F225" s="6">
        <v>1</v>
      </c>
      <c r="G225" s="7">
        <v>319940</v>
      </c>
      <c r="H225" s="8">
        <f t="shared" si="201"/>
        <v>319940</v>
      </c>
      <c r="I225" s="12">
        <f>(K225/F225)/E225</f>
        <v>750</v>
      </c>
      <c r="J225" s="13">
        <f>K225/F225</f>
        <v>3000</v>
      </c>
      <c r="K225" s="14">
        <v>3000</v>
      </c>
      <c r="L225" s="14">
        <f>K225*H225</f>
        <v>959820000</v>
      </c>
      <c r="M225" s="218">
        <f t="shared" si="169"/>
        <v>2448</v>
      </c>
      <c r="N225" s="218">
        <f t="shared" si="169"/>
        <v>9792</v>
      </c>
      <c r="O225" s="17">
        <v>9792</v>
      </c>
      <c r="P225" s="17">
        <f t="shared" si="170"/>
        <v>3132852480</v>
      </c>
      <c r="Q225" s="237">
        <v>0.3</v>
      </c>
      <c r="R225" s="8">
        <f t="shared" si="171"/>
        <v>2937.6</v>
      </c>
      <c r="S225" s="212">
        <f t="shared" si="172"/>
        <v>12729.6</v>
      </c>
      <c r="T225" s="212">
        <f t="shared" si="173"/>
        <v>4072708224</v>
      </c>
      <c r="U225" s="215"/>
      <c r="V225" s="215">
        <f t="shared" si="174"/>
        <v>0</v>
      </c>
      <c r="W225" s="215">
        <f t="shared" si="206"/>
        <v>0</v>
      </c>
      <c r="X225" s="215">
        <f t="shared" si="175"/>
        <v>0</v>
      </c>
      <c r="Y225" s="221"/>
      <c r="Z225" s="221">
        <f t="shared" si="176"/>
        <v>0</v>
      </c>
      <c r="AA225" s="221">
        <f t="shared" si="207"/>
        <v>0</v>
      </c>
      <c r="AB225" s="221">
        <f t="shared" si="177"/>
        <v>0</v>
      </c>
      <c r="AC225" s="215"/>
      <c r="AD225" s="215">
        <f t="shared" si="178"/>
        <v>0</v>
      </c>
      <c r="AE225" s="215">
        <f t="shared" si="208"/>
        <v>0</v>
      </c>
      <c r="AF225" s="215">
        <f t="shared" si="179"/>
        <v>0</v>
      </c>
      <c r="AG225" s="215">
        <f t="shared" si="209"/>
        <v>0</v>
      </c>
      <c r="AH225" s="215">
        <f t="shared" si="202"/>
        <v>0</v>
      </c>
      <c r="AI225" s="215">
        <f t="shared" si="202"/>
        <v>0</v>
      </c>
      <c r="AJ225" s="215">
        <f t="shared" si="202"/>
        <v>0</v>
      </c>
      <c r="AK225" s="214"/>
      <c r="AL225" s="215">
        <f t="shared" si="181"/>
        <v>0</v>
      </c>
      <c r="AM225" s="215">
        <f t="shared" si="210"/>
        <v>0</v>
      </c>
      <c r="AN225" s="215">
        <f t="shared" si="182"/>
        <v>0</v>
      </c>
      <c r="AO225" s="215"/>
      <c r="AP225" s="215">
        <f t="shared" si="183"/>
        <v>0</v>
      </c>
      <c r="AQ225" s="215">
        <f t="shared" si="211"/>
        <v>0</v>
      </c>
      <c r="AR225" s="215">
        <f t="shared" si="184"/>
        <v>0</v>
      </c>
      <c r="AS225" s="215">
        <v>0</v>
      </c>
      <c r="AT225" s="215">
        <f t="shared" si="185"/>
        <v>0</v>
      </c>
      <c r="AU225" s="215">
        <f t="shared" si="212"/>
        <v>0</v>
      </c>
      <c r="AV225" s="215">
        <f t="shared" si="186"/>
        <v>0</v>
      </c>
      <c r="AW225" s="215">
        <f t="shared" si="213"/>
        <v>0</v>
      </c>
      <c r="AX225" s="215">
        <f t="shared" si="213"/>
        <v>0</v>
      </c>
      <c r="AY225" s="215">
        <f t="shared" si="213"/>
        <v>0</v>
      </c>
      <c r="AZ225" s="215">
        <f t="shared" si="213"/>
        <v>0</v>
      </c>
      <c r="BA225" s="215">
        <v>0</v>
      </c>
      <c r="BB225" s="215">
        <f t="shared" si="188"/>
        <v>0</v>
      </c>
      <c r="BC225" s="215">
        <f t="shared" si="214"/>
        <v>0</v>
      </c>
      <c r="BD225" s="215">
        <f t="shared" si="189"/>
        <v>0</v>
      </c>
      <c r="BE225" s="214">
        <v>0</v>
      </c>
      <c r="BF225" s="215">
        <f t="shared" si="190"/>
        <v>0</v>
      </c>
      <c r="BG225" s="215">
        <f t="shared" si="215"/>
        <v>0</v>
      </c>
      <c r="BH225" s="215">
        <f t="shared" si="191"/>
        <v>0</v>
      </c>
      <c r="BI225" s="215">
        <v>2280</v>
      </c>
      <c r="BJ225" s="215">
        <f t="shared" si="192"/>
        <v>729463200</v>
      </c>
      <c r="BK225" s="215">
        <f t="shared" si="216"/>
        <v>684</v>
      </c>
      <c r="BL225" s="215">
        <f t="shared" si="193"/>
        <v>218838960</v>
      </c>
      <c r="BM225" s="215">
        <f t="shared" si="217"/>
        <v>2280</v>
      </c>
      <c r="BN225" s="215">
        <f t="shared" si="217"/>
        <v>729463200</v>
      </c>
      <c r="BO225" s="215">
        <f t="shared" si="218"/>
        <v>684</v>
      </c>
      <c r="BP225" s="215">
        <f t="shared" si="219"/>
        <v>218838960</v>
      </c>
      <c r="BQ225" s="215">
        <v>2400</v>
      </c>
      <c r="BR225" s="215">
        <f t="shared" si="194"/>
        <v>767856000</v>
      </c>
      <c r="BS225" s="215">
        <f t="shared" si="220"/>
        <v>720</v>
      </c>
      <c r="BT225" s="215">
        <f t="shared" si="195"/>
        <v>230356800</v>
      </c>
      <c r="BU225" s="215">
        <v>3000</v>
      </c>
      <c r="BV225" s="215">
        <f t="shared" si="196"/>
        <v>959820000</v>
      </c>
      <c r="BW225" s="215">
        <f t="shared" si="221"/>
        <v>900</v>
      </c>
      <c r="BX225" s="215">
        <f t="shared" si="197"/>
        <v>287946000</v>
      </c>
      <c r="BY225" s="215">
        <v>2112</v>
      </c>
      <c r="BZ225" s="215">
        <f t="shared" si="198"/>
        <v>675713280</v>
      </c>
      <c r="CA225" s="215">
        <f t="shared" si="222"/>
        <v>633.6</v>
      </c>
      <c r="CB225" s="215">
        <f t="shared" si="199"/>
        <v>202713984</v>
      </c>
      <c r="CC225" s="215">
        <f t="shared" si="203"/>
        <v>7512</v>
      </c>
      <c r="CD225" s="215">
        <f t="shared" si="203"/>
        <v>2403389280</v>
      </c>
      <c r="CE225" s="219">
        <f t="shared" si="203"/>
        <v>2253.6</v>
      </c>
      <c r="CF225" s="219">
        <f t="shared" si="200"/>
        <v>721016784</v>
      </c>
      <c r="CG225" s="241">
        <f t="shared" si="204"/>
        <v>2937.6</v>
      </c>
      <c r="CH225" s="241">
        <f t="shared" si="204"/>
        <v>939855744</v>
      </c>
      <c r="CI225" s="241">
        <f t="shared" si="205"/>
        <v>0</v>
      </c>
      <c r="CJ225" s="241"/>
      <c r="CK225" s="241"/>
      <c r="CL225" s="241"/>
      <c r="CM225" s="241"/>
    </row>
    <row r="226" spans="1:91" ht="18" x14ac:dyDescent="0.35">
      <c r="A226" s="20" t="s">
        <v>8</v>
      </c>
      <c r="B226" s="92" t="s">
        <v>92</v>
      </c>
      <c r="C226" s="91" t="s">
        <v>130</v>
      </c>
      <c r="D226" s="6" t="s">
        <v>93</v>
      </c>
      <c r="E226" s="130">
        <v>4</v>
      </c>
      <c r="F226" s="6">
        <v>1</v>
      </c>
      <c r="G226" s="7">
        <v>223214</v>
      </c>
      <c r="H226" s="8">
        <f t="shared" si="201"/>
        <v>223214</v>
      </c>
      <c r="I226" s="12">
        <f>(K226/F226)/E226</f>
        <v>600</v>
      </c>
      <c r="J226" s="13">
        <f>K226/F226</f>
        <v>2400</v>
      </c>
      <c r="K226" s="14">
        <v>2400</v>
      </c>
      <c r="L226" s="14">
        <f>K226*H226</f>
        <v>535713600</v>
      </c>
      <c r="M226" s="218">
        <f t="shared" si="169"/>
        <v>4896</v>
      </c>
      <c r="N226" s="218">
        <f t="shared" si="169"/>
        <v>19584</v>
      </c>
      <c r="O226" s="17">
        <v>19584</v>
      </c>
      <c r="P226" s="17">
        <f t="shared" si="170"/>
        <v>4371422976</v>
      </c>
      <c r="Q226" s="237">
        <v>0.3</v>
      </c>
      <c r="R226" s="8">
        <f t="shared" si="171"/>
        <v>5875.2</v>
      </c>
      <c r="S226" s="212">
        <f t="shared" si="172"/>
        <v>25459.200000000001</v>
      </c>
      <c r="T226" s="212">
        <f t="shared" si="173"/>
        <v>5682849868.8000002</v>
      </c>
      <c r="U226" s="215"/>
      <c r="V226" s="215">
        <f t="shared" si="174"/>
        <v>0</v>
      </c>
      <c r="W226" s="215">
        <f t="shared" si="206"/>
        <v>0</v>
      </c>
      <c r="X226" s="215">
        <f t="shared" si="175"/>
        <v>0</v>
      </c>
      <c r="Y226" s="221"/>
      <c r="Z226" s="221">
        <f t="shared" si="176"/>
        <v>0</v>
      </c>
      <c r="AA226" s="221">
        <f t="shared" si="207"/>
        <v>0</v>
      </c>
      <c r="AB226" s="221">
        <f t="shared" si="177"/>
        <v>0</v>
      </c>
      <c r="AC226" s="215"/>
      <c r="AD226" s="215">
        <f t="shared" si="178"/>
        <v>0</v>
      </c>
      <c r="AE226" s="215">
        <f t="shared" si="208"/>
        <v>0</v>
      </c>
      <c r="AF226" s="215">
        <f t="shared" si="179"/>
        <v>0</v>
      </c>
      <c r="AG226" s="215">
        <f t="shared" si="209"/>
        <v>0</v>
      </c>
      <c r="AH226" s="215">
        <f t="shared" si="202"/>
        <v>0</v>
      </c>
      <c r="AI226" s="215">
        <f t="shared" si="202"/>
        <v>0</v>
      </c>
      <c r="AJ226" s="215">
        <f t="shared" si="202"/>
        <v>0</v>
      </c>
      <c r="AK226" s="214"/>
      <c r="AL226" s="215">
        <f t="shared" si="181"/>
        <v>0</v>
      </c>
      <c r="AM226" s="215">
        <f t="shared" si="210"/>
        <v>0</v>
      </c>
      <c r="AN226" s="215">
        <f t="shared" si="182"/>
        <v>0</v>
      </c>
      <c r="AO226" s="215"/>
      <c r="AP226" s="215">
        <f t="shared" si="183"/>
        <v>0</v>
      </c>
      <c r="AQ226" s="215">
        <f t="shared" si="211"/>
        <v>0</v>
      </c>
      <c r="AR226" s="215">
        <f t="shared" si="184"/>
        <v>0</v>
      </c>
      <c r="AS226" s="215">
        <v>0</v>
      </c>
      <c r="AT226" s="215">
        <f t="shared" si="185"/>
        <v>0</v>
      </c>
      <c r="AU226" s="215">
        <f t="shared" si="212"/>
        <v>0</v>
      </c>
      <c r="AV226" s="215">
        <f t="shared" si="186"/>
        <v>0</v>
      </c>
      <c r="AW226" s="215">
        <f t="shared" si="213"/>
        <v>0</v>
      </c>
      <c r="AX226" s="215">
        <f t="shared" si="213"/>
        <v>0</v>
      </c>
      <c r="AY226" s="215">
        <f t="shared" si="213"/>
        <v>0</v>
      </c>
      <c r="AZ226" s="215">
        <f t="shared" si="213"/>
        <v>0</v>
      </c>
      <c r="BA226" s="215">
        <v>0</v>
      </c>
      <c r="BB226" s="215">
        <f t="shared" si="188"/>
        <v>0</v>
      </c>
      <c r="BC226" s="215">
        <f t="shared" si="214"/>
        <v>0</v>
      </c>
      <c r="BD226" s="215">
        <f t="shared" si="189"/>
        <v>0</v>
      </c>
      <c r="BE226" s="214"/>
      <c r="BF226" s="215">
        <f t="shared" si="190"/>
        <v>0</v>
      </c>
      <c r="BG226" s="215">
        <f t="shared" si="215"/>
        <v>0</v>
      </c>
      <c r="BH226" s="215">
        <f t="shared" si="191"/>
        <v>0</v>
      </c>
      <c r="BI226" s="215">
        <v>4560</v>
      </c>
      <c r="BJ226" s="215">
        <f t="shared" si="192"/>
        <v>1017855840</v>
      </c>
      <c r="BK226" s="215">
        <f t="shared" si="216"/>
        <v>1368</v>
      </c>
      <c r="BL226" s="215">
        <f t="shared" si="193"/>
        <v>305356752</v>
      </c>
      <c r="BM226" s="215">
        <f t="shared" si="217"/>
        <v>4560</v>
      </c>
      <c r="BN226" s="215">
        <f t="shared" si="217"/>
        <v>1017855840</v>
      </c>
      <c r="BO226" s="215">
        <f t="shared" si="218"/>
        <v>1368</v>
      </c>
      <c r="BP226" s="215">
        <f t="shared" si="219"/>
        <v>305356752</v>
      </c>
      <c r="BQ226" s="215">
        <v>4800</v>
      </c>
      <c r="BR226" s="215">
        <f t="shared" si="194"/>
        <v>1071427200</v>
      </c>
      <c r="BS226" s="215">
        <f t="shared" si="220"/>
        <v>1440</v>
      </c>
      <c r="BT226" s="215">
        <f t="shared" si="195"/>
        <v>321428160</v>
      </c>
      <c r="BU226" s="215">
        <v>6000</v>
      </c>
      <c r="BV226" s="215">
        <f t="shared" si="196"/>
        <v>1339284000</v>
      </c>
      <c r="BW226" s="215">
        <f t="shared" si="221"/>
        <v>1800</v>
      </c>
      <c r="BX226" s="215">
        <f t="shared" si="197"/>
        <v>401785200</v>
      </c>
      <c r="BY226" s="215">
        <v>4224</v>
      </c>
      <c r="BZ226" s="215">
        <f t="shared" si="198"/>
        <v>942855936</v>
      </c>
      <c r="CA226" s="215">
        <f t="shared" si="222"/>
        <v>1267.2</v>
      </c>
      <c r="CB226" s="215">
        <f t="shared" si="199"/>
        <v>282856780.80000001</v>
      </c>
      <c r="CC226" s="215">
        <f t="shared" si="203"/>
        <v>15024</v>
      </c>
      <c r="CD226" s="215">
        <f t="shared" si="203"/>
        <v>3353567136</v>
      </c>
      <c r="CE226" s="219">
        <f t="shared" si="203"/>
        <v>4507.2</v>
      </c>
      <c r="CF226" s="219">
        <f t="shared" si="200"/>
        <v>1006070140.8</v>
      </c>
      <c r="CG226" s="241">
        <f t="shared" si="204"/>
        <v>5875.2</v>
      </c>
      <c r="CH226" s="241">
        <f t="shared" si="204"/>
        <v>1311426892.8</v>
      </c>
      <c r="CI226" s="241">
        <f t="shared" si="205"/>
        <v>0</v>
      </c>
      <c r="CJ226" s="241"/>
      <c r="CK226" s="241"/>
      <c r="CL226" s="241"/>
      <c r="CM226" s="241"/>
    </row>
    <row r="227" spans="1:91" ht="18" x14ac:dyDescent="0.35">
      <c r="A227" s="43" t="s">
        <v>11</v>
      </c>
      <c r="B227" s="24"/>
      <c r="C227" s="5" t="s">
        <v>562</v>
      </c>
      <c r="D227" s="6"/>
      <c r="E227" s="130">
        <v>1</v>
      </c>
      <c r="F227" s="6">
        <v>30</v>
      </c>
      <c r="G227" s="7"/>
      <c r="H227" s="8">
        <f t="shared" si="201"/>
        <v>0</v>
      </c>
      <c r="I227" s="12"/>
      <c r="J227" s="13"/>
      <c r="K227" s="14"/>
      <c r="L227" s="14"/>
      <c r="M227" s="218">
        <f t="shared" si="169"/>
        <v>0</v>
      </c>
      <c r="N227" s="218">
        <f t="shared" si="169"/>
        <v>0</v>
      </c>
      <c r="O227" s="17">
        <v>0</v>
      </c>
      <c r="P227" s="17">
        <f t="shared" si="170"/>
        <v>0</v>
      </c>
      <c r="Q227" s="237">
        <v>0</v>
      </c>
      <c r="R227" s="8">
        <f t="shared" si="171"/>
        <v>0</v>
      </c>
      <c r="S227" s="212">
        <f t="shared" si="172"/>
        <v>0</v>
      </c>
      <c r="T227" s="212">
        <f t="shared" si="173"/>
        <v>0</v>
      </c>
      <c r="U227" s="215"/>
      <c r="V227" s="215">
        <f t="shared" si="174"/>
        <v>0</v>
      </c>
      <c r="W227" s="215">
        <f t="shared" si="206"/>
        <v>0</v>
      </c>
      <c r="X227" s="215">
        <f t="shared" si="175"/>
        <v>0</v>
      </c>
      <c r="Y227" s="221"/>
      <c r="Z227" s="221">
        <f t="shared" si="176"/>
        <v>0</v>
      </c>
      <c r="AA227" s="221">
        <f t="shared" si="207"/>
        <v>0</v>
      </c>
      <c r="AB227" s="221">
        <f t="shared" si="177"/>
        <v>0</v>
      </c>
      <c r="AC227" s="215"/>
      <c r="AD227" s="215">
        <f t="shared" si="178"/>
        <v>0</v>
      </c>
      <c r="AE227" s="215">
        <f t="shared" si="208"/>
        <v>0</v>
      </c>
      <c r="AF227" s="215">
        <f t="shared" si="179"/>
        <v>0</v>
      </c>
      <c r="AG227" s="215">
        <f t="shared" si="209"/>
        <v>0</v>
      </c>
      <c r="AH227" s="215">
        <f t="shared" si="202"/>
        <v>0</v>
      </c>
      <c r="AI227" s="215">
        <f t="shared" si="202"/>
        <v>0</v>
      </c>
      <c r="AJ227" s="215">
        <f t="shared" si="202"/>
        <v>0</v>
      </c>
      <c r="AK227" s="214"/>
      <c r="AL227" s="215">
        <f t="shared" si="181"/>
        <v>0</v>
      </c>
      <c r="AM227" s="215">
        <f t="shared" si="210"/>
        <v>0</v>
      </c>
      <c r="AN227" s="215">
        <f t="shared" si="182"/>
        <v>0</v>
      </c>
      <c r="AO227" s="215"/>
      <c r="AP227" s="215">
        <f t="shared" si="183"/>
        <v>0</v>
      </c>
      <c r="AQ227" s="215">
        <f t="shared" si="211"/>
        <v>0</v>
      </c>
      <c r="AR227" s="215">
        <f t="shared" si="184"/>
        <v>0</v>
      </c>
      <c r="AS227" s="215"/>
      <c r="AT227" s="215">
        <f t="shared" si="185"/>
        <v>0</v>
      </c>
      <c r="AU227" s="215">
        <f t="shared" si="212"/>
        <v>0</v>
      </c>
      <c r="AV227" s="215">
        <f t="shared" si="186"/>
        <v>0</v>
      </c>
      <c r="AW227" s="215">
        <f t="shared" si="213"/>
        <v>0</v>
      </c>
      <c r="AX227" s="215">
        <f t="shared" si="213"/>
        <v>0</v>
      </c>
      <c r="AY227" s="215">
        <f t="shared" si="213"/>
        <v>0</v>
      </c>
      <c r="AZ227" s="215">
        <f t="shared" si="213"/>
        <v>0</v>
      </c>
      <c r="BA227" s="215"/>
      <c r="BB227" s="215">
        <f t="shared" si="188"/>
        <v>0</v>
      </c>
      <c r="BC227" s="215">
        <f t="shared" si="214"/>
        <v>0</v>
      </c>
      <c r="BD227" s="215">
        <f t="shared" si="189"/>
        <v>0</v>
      </c>
      <c r="BE227" s="214"/>
      <c r="BF227" s="215">
        <f t="shared" si="190"/>
        <v>0</v>
      </c>
      <c r="BG227" s="215">
        <f t="shared" si="215"/>
        <v>0</v>
      </c>
      <c r="BH227" s="215">
        <f t="shared" si="191"/>
        <v>0</v>
      </c>
      <c r="BI227" s="215"/>
      <c r="BJ227" s="215">
        <f t="shared" si="192"/>
        <v>0</v>
      </c>
      <c r="BK227" s="215">
        <f t="shared" si="216"/>
        <v>0</v>
      </c>
      <c r="BL227" s="215">
        <f t="shared" si="193"/>
        <v>0</v>
      </c>
      <c r="BM227" s="215">
        <f t="shared" si="217"/>
        <v>0</v>
      </c>
      <c r="BN227" s="215">
        <f t="shared" si="217"/>
        <v>0</v>
      </c>
      <c r="BO227" s="215">
        <f t="shared" si="218"/>
        <v>0</v>
      </c>
      <c r="BP227" s="215">
        <f t="shared" si="219"/>
        <v>0</v>
      </c>
      <c r="BQ227" s="215"/>
      <c r="BR227" s="215">
        <f t="shared" si="194"/>
        <v>0</v>
      </c>
      <c r="BS227" s="215">
        <f t="shared" si="220"/>
        <v>0</v>
      </c>
      <c r="BT227" s="215">
        <f t="shared" si="195"/>
        <v>0</v>
      </c>
      <c r="BU227" s="215"/>
      <c r="BV227" s="215">
        <f t="shared" si="196"/>
        <v>0</v>
      </c>
      <c r="BW227" s="215">
        <f t="shared" si="221"/>
        <v>0</v>
      </c>
      <c r="BX227" s="215">
        <f t="shared" si="197"/>
        <v>0</v>
      </c>
      <c r="BY227" s="215">
        <v>0</v>
      </c>
      <c r="BZ227" s="215">
        <f t="shared" si="198"/>
        <v>0</v>
      </c>
      <c r="CA227" s="215">
        <f t="shared" si="222"/>
        <v>0</v>
      </c>
      <c r="CB227" s="215">
        <f t="shared" si="199"/>
        <v>0</v>
      </c>
      <c r="CC227" s="215">
        <f t="shared" si="203"/>
        <v>0</v>
      </c>
      <c r="CD227" s="215">
        <f t="shared" si="203"/>
        <v>0</v>
      </c>
      <c r="CE227" s="219">
        <f t="shared" si="203"/>
        <v>0</v>
      </c>
      <c r="CF227" s="219">
        <f t="shared" si="200"/>
        <v>0</v>
      </c>
      <c r="CG227" s="241">
        <f t="shared" si="204"/>
        <v>0</v>
      </c>
      <c r="CH227" s="241">
        <f t="shared" si="204"/>
        <v>0</v>
      </c>
      <c r="CI227" s="241">
        <f t="shared" si="205"/>
        <v>0</v>
      </c>
      <c r="CJ227" s="241"/>
      <c r="CK227" s="241"/>
      <c r="CL227" s="241"/>
      <c r="CM227" s="241"/>
    </row>
    <row r="228" spans="1:91" ht="18" x14ac:dyDescent="0.35">
      <c r="A228" s="43" t="s">
        <v>11</v>
      </c>
      <c r="B228" s="24"/>
      <c r="C228" s="5" t="s">
        <v>563</v>
      </c>
      <c r="D228" s="6"/>
      <c r="E228" s="130">
        <v>1</v>
      </c>
      <c r="F228" s="6">
        <v>30</v>
      </c>
      <c r="G228" s="7"/>
      <c r="H228" s="8">
        <f t="shared" si="201"/>
        <v>0</v>
      </c>
      <c r="I228" s="12"/>
      <c r="J228" s="13"/>
      <c r="K228" s="14"/>
      <c r="L228" s="14"/>
      <c r="M228" s="218">
        <f t="shared" si="169"/>
        <v>0</v>
      </c>
      <c r="N228" s="218">
        <f t="shared" si="169"/>
        <v>0</v>
      </c>
      <c r="O228" s="17">
        <v>0</v>
      </c>
      <c r="P228" s="17">
        <f t="shared" si="170"/>
        <v>0</v>
      </c>
      <c r="Q228" s="237">
        <v>0</v>
      </c>
      <c r="R228" s="8">
        <f t="shared" si="171"/>
        <v>0</v>
      </c>
      <c r="S228" s="212">
        <f t="shared" si="172"/>
        <v>0</v>
      </c>
      <c r="T228" s="212">
        <f t="shared" si="173"/>
        <v>0</v>
      </c>
      <c r="U228" s="215"/>
      <c r="V228" s="215">
        <f t="shared" si="174"/>
        <v>0</v>
      </c>
      <c r="W228" s="215">
        <f t="shared" si="206"/>
        <v>0</v>
      </c>
      <c r="X228" s="215">
        <f t="shared" si="175"/>
        <v>0</v>
      </c>
      <c r="Y228" s="221"/>
      <c r="Z228" s="221">
        <f t="shared" si="176"/>
        <v>0</v>
      </c>
      <c r="AA228" s="221">
        <f t="shared" si="207"/>
        <v>0</v>
      </c>
      <c r="AB228" s="221">
        <f t="shared" si="177"/>
        <v>0</v>
      </c>
      <c r="AC228" s="215"/>
      <c r="AD228" s="215">
        <f t="shared" si="178"/>
        <v>0</v>
      </c>
      <c r="AE228" s="215">
        <f t="shared" si="208"/>
        <v>0</v>
      </c>
      <c r="AF228" s="215">
        <f t="shared" si="179"/>
        <v>0</v>
      </c>
      <c r="AG228" s="215">
        <f t="shared" si="209"/>
        <v>0</v>
      </c>
      <c r="AH228" s="215">
        <f t="shared" si="202"/>
        <v>0</v>
      </c>
      <c r="AI228" s="215">
        <f t="shared" si="202"/>
        <v>0</v>
      </c>
      <c r="AJ228" s="215">
        <f t="shared" si="202"/>
        <v>0</v>
      </c>
      <c r="AK228" s="214"/>
      <c r="AL228" s="215">
        <f t="shared" si="181"/>
        <v>0</v>
      </c>
      <c r="AM228" s="215">
        <f t="shared" si="210"/>
        <v>0</v>
      </c>
      <c r="AN228" s="215">
        <f t="shared" si="182"/>
        <v>0</v>
      </c>
      <c r="AO228" s="215"/>
      <c r="AP228" s="215">
        <f t="shared" si="183"/>
        <v>0</v>
      </c>
      <c r="AQ228" s="215">
        <f t="shared" si="211"/>
        <v>0</v>
      </c>
      <c r="AR228" s="215">
        <f t="shared" si="184"/>
        <v>0</v>
      </c>
      <c r="AS228" s="215"/>
      <c r="AT228" s="215">
        <f t="shared" si="185"/>
        <v>0</v>
      </c>
      <c r="AU228" s="215">
        <f t="shared" si="212"/>
        <v>0</v>
      </c>
      <c r="AV228" s="215">
        <f t="shared" si="186"/>
        <v>0</v>
      </c>
      <c r="AW228" s="215">
        <f t="shared" si="213"/>
        <v>0</v>
      </c>
      <c r="AX228" s="215">
        <f t="shared" si="213"/>
        <v>0</v>
      </c>
      <c r="AY228" s="215">
        <f t="shared" si="213"/>
        <v>0</v>
      </c>
      <c r="AZ228" s="215">
        <f t="shared" si="213"/>
        <v>0</v>
      </c>
      <c r="BA228" s="215"/>
      <c r="BB228" s="215">
        <f t="shared" si="188"/>
        <v>0</v>
      </c>
      <c r="BC228" s="215">
        <f t="shared" si="214"/>
        <v>0</v>
      </c>
      <c r="BD228" s="215">
        <f t="shared" si="189"/>
        <v>0</v>
      </c>
      <c r="BE228" s="214"/>
      <c r="BF228" s="215">
        <f t="shared" si="190"/>
        <v>0</v>
      </c>
      <c r="BG228" s="215">
        <f t="shared" si="215"/>
        <v>0</v>
      </c>
      <c r="BH228" s="215">
        <f t="shared" si="191"/>
        <v>0</v>
      </c>
      <c r="BI228" s="215"/>
      <c r="BJ228" s="215">
        <f t="shared" si="192"/>
        <v>0</v>
      </c>
      <c r="BK228" s="215">
        <f t="shared" si="216"/>
        <v>0</v>
      </c>
      <c r="BL228" s="215">
        <f t="shared" si="193"/>
        <v>0</v>
      </c>
      <c r="BM228" s="215">
        <f t="shared" si="217"/>
        <v>0</v>
      </c>
      <c r="BN228" s="215">
        <f t="shared" si="217"/>
        <v>0</v>
      </c>
      <c r="BO228" s="215">
        <f t="shared" si="218"/>
        <v>0</v>
      </c>
      <c r="BP228" s="215">
        <f t="shared" si="219"/>
        <v>0</v>
      </c>
      <c r="BQ228" s="215"/>
      <c r="BR228" s="215">
        <f t="shared" si="194"/>
        <v>0</v>
      </c>
      <c r="BS228" s="215">
        <f t="shared" si="220"/>
        <v>0</v>
      </c>
      <c r="BT228" s="215">
        <f t="shared" si="195"/>
        <v>0</v>
      </c>
      <c r="BU228" s="215"/>
      <c r="BV228" s="215">
        <f t="shared" si="196"/>
        <v>0</v>
      </c>
      <c r="BW228" s="215">
        <f t="shared" si="221"/>
        <v>0</v>
      </c>
      <c r="BX228" s="215">
        <f t="shared" si="197"/>
        <v>0</v>
      </c>
      <c r="BY228" s="215">
        <v>0</v>
      </c>
      <c r="BZ228" s="215">
        <f t="shared" si="198"/>
        <v>0</v>
      </c>
      <c r="CA228" s="215">
        <f t="shared" si="222"/>
        <v>0</v>
      </c>
      <c r="CB228" s="215">
        <f t="shared" si="199"/>
        <v>0</v>
      </c>
      <c r="CC228" s="215">
        <f t="shared" si="203"/>
        <v>0</v>
      </c>
      <c r="CD228" s="215">
        <f t="shared" si="203"/>
        <v>0</v>
      </c>
      <c r="CE228" s="219">
        <f t="shared" si="203"/>
        <v>0</v>
      </c>
      <c r="CF228" s="219">
        <f t="shared" si="200"/>
        <v>0</v>
      </c>
      <c r="CG228" s="241">
        <f t="shared" si="204"/>
        <v>0</v>
      </c>
      <c r="CH228" s="241">
        <f t="shared" si="204"/>
        <v>0</v>
      </c>
      <c r="CI228" s="241">
        <f t="shared" si="205"/>
        <v>0</v>
      </c>
      <c r="CJ228" s="241"/>
      <c r="CK228" s="241"/>
      <c r="CL228" s="241"/>
      <c r="CM228" s="241"/>
    </row>
    <row r="229" spans="1:91" ht="18" x14ac:dyDescent="0.35">
      <c r="A229" s="43" t="s">
        <v>11</v>
      </c>
      <c r="B229" s="24"/>
      <c r="C229" s="5" t="s">
        <v>564</v>
      </c>
      <c r="D229" s="6"/>
      <c r="E229" s="130">
        <v>1</v>
      </c>
      <c r="F229" s="6">
        <v>30</v>
      </c>
      <c r="G229" s="7"/>
      <c r="H229" s="8">
        <f t="shared" si="201"/>
        <v>0</v>
      </c>
      <c r="I229" s="12"/>
      <c r="J229" s="13"/>
      <c r="K229" s="14"/>
      <c r="L229" s="14"/>
      <c r="M229" s="218">
        <f t="shared" si="169"/>
        <v>0</v>
      </c>
      <c r="N229" s="218">
        <f t="shared" si="169"/>
        <v>0</v>
      </c>
      <c r="O229" s="17">
        <v>0</v>
      </c>
      <c r="P229" s="17">
        <f t="shared" si="170"/>
        <v>0</v>
      </c>
      <c r="Q229" s="237">
        <v>0</v>
      </c>
      <c r="R229" s="8">
        <f t="shared" si="171"/>
        <v>0</v>
      </c>
      <c r="S229" s="212">
        <f t="shared" si="172"/>
        <v>0</v>
      </c>
      <c r="T229" s="212">
        <f t="shared" si="173"/>
        <v>0</v>
      </c>
      <c r="U229" s="215"/>
      <c r="V229" s="215">
        <f t="shared" si="174"/>
        <v>0</v>
      </c>
      <c r="W229" s="215">
        <f t="shared" si="206"/>
        <v>0</v>
      </c>
      <c r="X229" s="215">
        <f t="shared" si="175"/>
        <v>0</v>
      </c>
      <c r="Y229" s="221"/>
      <c r="Z229" s="221">
        <f t="shared" si="176"/>
        <v>0</v>
      </c>
      <c r="AA229" s="221">
        <f t="shared" si="207"/>
        <v>0</v>
      </c>
      <c r="AB229" s="221">
        <f t="shared" si="177"/>
        <v>0</v>
      </c>
      <c r="AC229" s="215"/>
      <c r="AD229" s="215">
        <f t="shared" si="178"/>
        <v>0</v>
      </c>
      <c r="AE229" s="215">
        <f t="shared" si="208"/>
        <v>0</v>
      </c>
      <c r="AF229" s="215">
        <f t="shared" si="179"/>
        <v>0</v>
      </c>
      <c r="AG229" s="215">
        <f t="shared" si="209"/>
        <v>0</v>
      </c>
      <c r="AH229" s="215">
        <f t="shared" si="202"/>
        <v>0</v>
      </c>
      <c r="AI229" s="215">
        <f t="shared" si="202"/>
        <v>0</v>
      </c>
      <c r="AJ229" s="215">
        <f t="shared" si="202"/>
        <v>0</v>
      </c>
      <c r="AK229" s="214"/>
      <c r="AL229" s="215">
        <f t="shared" si="181"/>
        <v>0</v>
      </c>
      <c r="AM229" s="215">
        <f t="shared" si="210"/>
        <v>0</v>
      </c>
      <c r="AN229" s="215">
        <f t="shared" si="182"/>
        <v>0</v>
      </c>
      <c r="AO229" s="215"/>
      <c r="AP229" s="215">
        <f t="shared" si="183"/>
        <v>0</v>
      </c>
      <c r="AQ229" s="215">
        <f t="shared" si="211"/>
        <v>0</v>
      </c>
      <c r="AR229" s="215">
        <f t="shared" si="184"/>
        <v>0</v>
      </c>
      <c r="AS229" s="215"/>
      <c r="AT229" s="215">
        <f t="shared" si="185"/>
        <v>0</v>
      </c>
      <c r="AU229" s="215">
        <f t="shared" si="212"/>
        <v>0</v>
      </c>
      <c r="AV229" s="215">
        <f t="shared" si="186"/>
        <v>0</v>
      </c>
      <c r="AW229" s="215">
        <f t="shared" si="213"/>
        <v>0</v>
      </c>
      <c r="AX229" s="215">
        <f t="shared" si="213"/>
        <v>0</v>
      </c>
      <c r="AY229" s="215">
        <f t="shared" si="213"/>
        <v>0</v>
      </c>
      <c r="AZ229" s="215">
        <f t="shared" si="213"/>
        <v>0</v>
      </c>
      <c r="BA229" s="215"/>
      <c r="BB229" s="215">
        <f t="shared" si="188"/>
        <v>0</v>
      </c>
      <c r="BC229" s="215">
        <f t="shared" si="214"/>
        <v>0</v>
      </c>
      <c r="BD229" s="215">
        <f t="shared" si="189"/>
        <v>0</v>
      </c>
      <c r="BE229" s="214"/>
      <c r="BF229" s="215">
        <f t="shared" si="190"/>
        <v>0</v>
      </c>
      <c r="BG229" s="215">
        <f t="shared" si="215"/>
        <v>0</v>
      </c>
      <c r="BH229" s="215">
        <f t="shared" si="191"/>
        <v>0</v>
      </c>
      <c r="BI229" s="215"/>
      <c r="BJ229" s="215">
        <f t="shared" si="192"/>
        <v>0</v>
      </c>
      <c r="BK229" s="215">
        <f t="shared" si="216"/>
        <v>0</v>
      </c>
      <c r="BL229" s="215">
        <f t="shared" si="193"/>
        <v>0</v>
      </c>
      <c r="BM229" s="215">
        <f t="shared" si="217"/>
        <v>0</v>
      </c>
      <c r="BN229" s="215">
        <f t="shared" si="217"/>
        <v>0</v>
      </c>
      <c r="BO229" s="215">
        <f t="shared" si="218"/>
        <v>0</v>
      </c>
      <c r="BP229" s="215">
        <f t="shared" si="219"/>
        <v>0</v>
      </c>
      <c r="BQ229" s="215"/>
      <c r="BR229" s="215">
        <f t="shared" si="194"/>
        <v>0</v>
      </c>
      <c r="BS229" s="215">
        <f t="shared" si="220"/>
        <v>0</v>
      </c>
      <c r="BT229" s="215">
        <f t="shared" si="195"/>
        <v>0</v>
      </c>
      <c r="BU229" s="215"/>
      <c r="BV229" s="215">
        <f t="shared" si="196"/>
        <v>0</v>
      </c>
      <c r="BW229" s="215">
        <f t="shared" si="221"/>
        <v>0</v>
      </c>
      <c r="BX229" s="215">
        <f t="shared" si="197"/>
        <v>0</v>
      </c>
      <c r="BY229" s="215">
        <v>0</v>
      </c>
      <c r="BZ229" s="215">
        <f t="shared" si="198"/>
        <v>0</v>
      </c>
      <c r="CA229" s="215">
        <f t="shared" si="222"/>
        <v>0</v>
      </c>
      <c r="CB229" s="215">
        <f t="shared" si="199"/>
        <v>0</v>
      </c>
      <c r="CC229" s="215">
        <f t="shared" si="203"/>
        <v>0</v>
      </c>
      <c r="CD229" s="215">
        <f t="shared" si="203"/>
        <v>0</v>
      </c>
      <c r="CE229" s="219">
        <f t="shared" si="203"/>
        <v>0</v>
      </c>
      <c r="CF229" s="219">
        <f t="shared" si="200"/>
        <v>0</v>
      </c>
      <c r="CG229" s="241">
        <f t="shared" si="204"/>
        <v>0</v>
      </c>
      <c r="CH229" s="241">
        <f t="shared" si="204"/>
        <v>0</v>
      </c>
      <c r="CI229" s="241">
        <f t="shared" si="205"/>
        <v>0</v>
      </c>
      <c r="CJ229" s="241"/>
      <c r="CK229" s="241"/>
      <c r="CL229" s="241"/>
      <c r="CM229" s="241"/>
    </row>
    <row r="230" spans="1:91" ht="18" x14ac:dyDescent="0.35">
      <c r="A230" s="43" t="s">
        <v>11</v>
      </c>
      <c r="B230" s="24"/>
      <c r="C230" s="5" t="s">
        <v>565</v>
      </c>
      <c r="D230" s="6"/>
      <c r="E230" s="130">
        <v>1</v>
      </c>
      <c r="F230" s="6">
        <v>30</v>
      </c>
      <c r="G230" s="7"/>
      <c r="H230" s="8">
        <f t="shared" si="201"/>
        <v>0</v>
      </c>
      <c r="I230" s="12"/>
      <c r="J230" s="13"/>
      <c r="K230" s="14"/>
      <c r="L230" s="14"/>
      <c r="M230" s="218">
        <f t="shared" si="169"/>
        <v>0</v>
      </c>
      <c r="N230" s="218">
        <f t="shared" si="169"/>
        <v>0</v>
      </c>
      <c r="O230" s="17">
        <v>0</v>
      </c>
      <c r="P230" s="17">
        <f t="shared" si="170"/>
        <v>0</v>
      </c>
      <c r="Q230" s="237">
        <v>0</v>
      </c>
      <c r="R230" s="8">
        <f t="shared" si="171"/>
        <v>0</v>
      </c>
      <c r="S230" s="212">
        <f t="shared" si="172"/>
        <v>0</v>
      </c>
      <c r="T230" s="212">
        <f t="shared" si="173"/>
        <v>0</v>
      </c>
      <c r="U230" s="215"/>
      <c r="V230" s="215">
        <f t="shared" si="174"/>
        <v>0</v>
      </c>
      <c r="W230" s="215">
        <f t="shared" si="206"/>
        <v>0</v>
      </c>
      <c r="X230" s="215">
        <f t="shared" si="175"/>
        <v>0</v>
      </c>
      <c r="Y230" s="221"/>
      <c r="Z230" s="221">
        <f t="shared" si="176"/>
        <v>0</v>
      </c>
      <c r="AA230" s="221">
        <f t="shared" si="207"/>
        <v>0</v>
      </c>
      <c r="AB230" s="221">
        <f t="shared" si="177"/>
        <v>0</v>
      </c>
      <c r="AC230" s="215"/>
      <c r="AD230" s="215">
        <f t="shared" si="178"/>
        <v>0</v>
      </c>
      <c r="AE230" s="215">
        <f t="shared" si="208"/>
        <v>0</v>
      </c>
      <c r="AF230" s="215">
        <f t="shared" si="179"/>
        <v>0</v>
      </c>
      <c r="AG230" s="215">
        <f t="shared" si="209"/>
        <v>0</v>
      </c>
      <c r="AH230" s="215">
        <f t="shared" si="202"/>
        <v>0</v>
      </c>
      <c r="AI230" s="215">
        <f t="shared" si="202"/>
        <v>0</v>
      </c>
      <c r="AJ230" s="215">
        <f t="shared" si="202"/>
        <v>0</v>
      </c>
      <c r="AK230" s="214"/>
      <c r="AL230" s="215">
        <f t="shared" si="181"/>
        <v>0</v>
      </c>
      <c r="AM230" s="215">
        <f t="shared" si="210"/>
        <v>0</v>
      </c>
      <c r="AN230" s="215">
        <f t="shared" si="182"/>
        <v>0</v>
      </c>
      <c r="AO230" s="215"/>
      <c r="AP230" s="215">
        <f t="shared" si="183"/>
        <v>0</v>
      </c>
      <c r="AQ230" s="215">
        <f t="shared" si="211"/>
        <v>0</v>
      </c>
      <c r="AR230" s="215">
        <f t="shared" si="184"/>
        <v>0</v>
      </c>
      <c r="AS230" s="215"/>
      <c r="AT230" s="215">
        <f t="shared" si="185"/>
        <v>0</v>
      </c>
      <c r="AU230" s="215">
        <f t="shared" si="212"/>
        <v>0</v>
      </c>
      <c r="AV230" s="215">
        <f t="shared" si="186"/>
        <v>0</v>
      </c>
      <c r="AW230" s="215">
        <f t="shared" si="213"/>
        <v>0</v>
      </c>
      <c r="AX230" s="215">
        <f t="shared" si="213"/>
        <v>0</v>
      </c>
      <c r="AY230" s="215">
        <f t="shared" si="213"/>
        <v>0</v>
      </c>
      <c r="AZ230" s="215">
        <f t="shared" si="213"/>
        <v>0</v>
      </c>
      <c r="BA230" s="215"/>
      <c r="BB230" s="215">
        <f t="shared" si="188"/>
        <v>0</v>
      </c>
      <c r="BC230" s="215">
        <f t="shared" si="214"/>
        <v>0</v>
      </c>
      <c r="BD230" s="215">
        <f t="shared" si="189"/>
        <v>0</v>
      </c>
      <c r="BE230" s="214"/>
      <c r="BF230" s="215">
        <f t="shared" si="190"/>
        <v>0</v>
      </c>
      <c r="BG230" s="215">
        <f t="shared" si="215"/>
        <v>0</v>
      </c>
      <c r="BH230" s="215">
        <f t="shared" si="191"/>
        <v>0</v>
      </c>
      <c r="BI230" s="215"/>
      <c r="BJ230" s="215">
        <f t="shared" si="192"/>
        <v>0</v>
      </c>
      <c r="BK230" s="215">
        <f t="shared" si="216"/>
        <v>0</v>
      </c>
      <c r="BL230" s="215">
        <f t="shared" si="193"/>
        <v>0</v>
      </c>
      <c r="BM230" s="215">
        <f t="shared" si="217"/>
        <v>0</v>
      </c>
      <c r="BN230" s="215">
        <f t="shared" si="217"/>
        <v>0</v>
      </c>
      <c r="BO230" s="215">
        <f t="shared" si="218"/>
        <v>0</v>
      </c>
      <c r="BP230" s="215">
        <f t="shared" si="219"/>
        <v>0</v>
      </c>
      <c r="BQ230" s="215"/>
      <c r="BR230" s="215">
        <f t="shared" si="194"/>
        <v>0</v>
      </c>
      <c r="BS230" s="215">
        <f t="shared" si="220"/>
        <v>0</v>
      </c>
      <c r="BT230" s="215">
        <f t="shared" si="195"/>
        <v>0</v>
      </c>
      <c r="BU230" s="215"/>
      <c r="BV230" s="215">
        <f t="shared" si="196"/>
        <v>0</v>
      </c>
      <c r="BW230" s="215">
        <f t="shared" si="221"/>
        <v>0</v>
      </c>
      <c r="BX230" s="215">
        <f t="shared" si="197"/>
        <v>0</v>
      </c>
      <c r="BY230" s="215">
        <v>0</v>
      </c>
      <c r="BZ230" s="215">
        <f t="shared" si="198"/>
        <v>0</v>
      </c>
      <c r="CA230" s="215">
        <f t="shared" si="222"/>
        <v>0</v>
      </c>
      <c r="CB230" s="215">
        <f t="shared" si="199"/>
        <v>0</v>
      </c>
      <c r="CC230" s="215">
        <f t="shared" si="203"/>
        <v>0</v>
      </c>
      <c r="CD230" s="215">
        <f t="shared" si="203"/>
        <v>0</v>
      </c>
      <c r="CE230" s="219">
        <f t="shared" si="203"/>
        <v>0</v>
      </c>
      <c r="CF230" s="219">
        <f t="shared" si="200"/>
        <v>0</v>
      </c>
      <c r="CG230" s="241">
        <f t="shared" si="204"/>
        <v>0</v>
      </c>
      <c r="CH230" s="241">
        <f t="shared" si="204"/>
        <v>0</v>
      </c>
      <c r="CI230" s="241">
        <f t="shared" si="205"/>
        <v>0</v>
      </c>
      <c r="CJ230" s="241"/>
      <c r="CK230" s="241"/>
      <c r="CL230" s="241"/>
      <c r="CM230" s="241"/>
    </row>
    <row r="231" spans="1:91" ht="18" x14ac:dyDescent="0.35">
      <c r="A231" s="43" t="s">
        <v>11</v>
      </c>
      <c r="B231" s="24"/>
      <c r="C231" s="5" t="s">
        <v>566</v>
      </c>
      <c r="D231" s="6"/>
      <c r="E231" s="130">
        <v>1</v>
      </c>
      <c r="F231" s="6">
        <v>1</v>
      </c>
      <c r="G231" s="7"/>
      <c r="H231" s="8">
        <f t="shared" si="201"/>
        <v>0</v>
      </c>
      <c r="I231" s="12"/>
      <c r="J231" s="13"/>
      <c r="K231" s="14"/>
      <c r="L231" s="14"/>
      <c r="M231" s="218">
        <f t="shared" si="169"/>
        <v>0</v>
      </c>
      <c r="N231" s="218">
        <f t="shared" si="169"/>
        <v>0</v>
      </c>
      <c r="O231" s="17">
        <v>0</v>
      </c>
      <c r="P231" s="17">
        <f t="shared" si="170"/>
        <v>0</v>
      </c>
      <c r="Q231" s="237">
        <v>0</v>
      </c>
      <c r="R231" s="8">
        <f t="shared" si="171"/>
        <v>0</v>
      </c>
      <c r="S231" s="212">
        <f t="shared" si="172"/>
        <v>0</v>
      </c>
      <c r="T231" s="212">
        <f t="shared" si="173"/>
        <v>0</v>
      </c>
      <c r="U231" s="215"/>
      <c r="V231" s="215">
        <f t="shared" si="174"/>
        <v>0</v>
      </c>
      <c r="W231" s="215">
        <f t="shared" si="206"/>
        <v>0</v>
      </c>
      <c r="X231" s="215">
        <f t="shared" si="175"/>
        <v>0</v>
      </c>
      <c r="Y231" s="221"/>
      <c r="Z231" s="221">
        <f t="shared" si="176"/>
        <v>0</v>
      </c>
      <c r="AA231" s="221">
        <f t="shared" si="207"/>
        <v>0</v>
      </c>
      <c r="AB231" s="221">
        <f t="shared" si="177"/>
        <v>0</v>
      </c>
      <c r="AC231" s="215"/>
      <c r="AD231" s="215">
        <f t="shared" si="178"/>
        <v>0</v>
      </c>
      <c r="AE231" s="215">
        <f t="shared" si="208"/>
        <v>0</v>
      </c>
      <c r="AF231" s="215">
        <f t="shared" si="179"/>
        <v>0</v>
      </c>
      <c r="AG231" s="215">
        <f t="shared" si="209"/>
        <v>0</v>
      </c>
      <c r="AH231" s="215">
        <f t="shared" si="202"/>
        <v>0</v>
      </c>
      <c r="AI231" s="215">
        <f t="shared" si="202"/>
        <v>0</v>
      </c>
      <c r="AJ231" s="215">
        <f t="shared" si="202"/>
        <v>0</v>
      </c>
      <c r="AK231" s="214"/>
      <c r="AL231" s="215">
        <f t="shared" si="181"/>
        <v>0</v>
      </c>
      <c r="AM231" s="215">
        <f t="shared" si="210"/>
        <v>0</v>
      </c>
      <c r="AN231" s="215">
        <f t="shared" si="182"/>
        <v>0</v>
      </c>
      <c r="AO231" s="215"/>
      <c r="AP231" s="215">
        <f t="shared" si="183"/>
        <v>0</v>
      </c>
      <c r="AQ231" s="215">
        <f t="shared" si="211"/>
        <v>0</v>
      </c>
      <c r="AR231" s="215">
        <f t="shared" si="184"/>
        <v>0</v>
      </c>
      <c r="AS231" s="215"/>
      <c r="AT231" s="215">
        <f t="shared" si="185"/>
        <v>0</v>
      </c>
      <c r="AU231" s="215">
        <f t="shared" si="212"/>
        <v>0</v>
      </c>
      <c r="AV231" s="215">
        <f t="shared" si="186"/>
        <v>0</v>
      </c>
      <c r="AW231" s="215">
        <f t="shared" si="213"/>
        <v>0</v>
      </c>
      <c r="AX231" s="215">
        <f t="shared" si="213"/>
        <v>0</v>
      </c>
      <c r="AY231" s="215">
        <f t="shared" si="213"/>
        <v>0</v>
      </c>
      <c r="AZ231" s="215">
        <f t="shared" si="213"/>
        <v>0</v>
      </c>
      <c r="BA231" s="215"/>
      <c r="BB231" s="215">
        <f t="shared" si="188"/>
        <v>0</v>
      </c>
      <c r="BC231" s="215">
        <f t="shared" si="214"/>
        <v>0</v>
      </c>
      <c r="BD231" s="215">
        <f t="shared" si="189"/>
        <v>0</v>
      </c>
      <c r="BE231" s="214"/>
      <c r="BF231" s="215">
        <f t="shared" si="190"/>
        <v>0</v>
      </c>
      <c r="BG231" s="215">
        <f t="shared" si="215"/>
        <v>0</v>
      </c>
      <c r="BH231" s="215">
        <f t="shared" si="191"/>
        <v>0</v>
      </c>
      <c r="BI231" s="215"/>
      <c r="BJ231" s="215">
        <f t="shared" si="192"/>
        <v>0</v>
      </c>
      <c r="BK231" s="215">
        <f t="shared" si="216"/>
        <v>0</v>
      </c>
      <c r="BL231" s="215">
        <f t="shared" si="193"/>
        <v>0</v>
      </c>
      <c r="BM231" s="215">
        <f t="shared" si="217"/>
        <v>0</v>
      </c>
      <c r="BN231" s="215">
        <f t="shared" si="217"/>
        <v>0</v>
      </c>
      <c r="BO231" s="215">
        <f t="shared" si="218"/>
        <v>0</v>
      </c>
      <c r="BP231" s="215">
        <f t="shared" si="219"/>
        <v>0</v>
      </c>
      <c r="BQ231" s="215"/>
      <c r="BR231" s="215">
        <f t="shared" si="194"/>
        <v>0</v>
      </c>
      <c r="BS231" s="215">
        <f t="shared" si="220"/>
        <v>0</v>
      </c>
      <c r="BT231" s="215">
        <f t="shared" si="195"/>
        <v>0</v>
      </c>
      <c r="BU231" s="215"/>
      <c r="BV231" s="215">
        <f t="shared" si="196"/>
        <v>0</v>
      </c>
      <c r="BW231" s="215">
        <f t="shared" si="221"/>
        <v>0</v>
      </c>
      <c r="BX231" s="215">
        <f t="shared" si="197"/>
        <v>0</v>
      </c>
      <c r="BY231" s="215">
        <v>0</v>
      </c>
      <c r="BZ231" s="215">
        <f t="shared" si="198"/>
        <v>0</v>
      </c>
      <c r="CA231" s="215">
        <f t="shared" si="222"/>
        <v>0</v>
      </c>
      <c r="CB231" s="215">
        <f t="shared" si="199"/>
        <v>0</v>
      </c>
      <c r="CC231" s="215">
        <f t="shared" si="203"/>
        <v>0</v>
      </c>
      <c r="CD231" s="215">
        <f t="shared" si="203"/>
        <v>0</v>
      </c>
      <c r="CE231" s="219">
        <f t="shared" si="203"/>
        <v>0</v>
      </c>
      <c r="CF231" s="219">
        <f t="shared" si="200"/>
        <v>0</v>
      </c>
      <c r="CG231" s="241">
        <f t="shared" si="204"/>
        <v>0</v>
      </c>
      <c r="CH231" s="241">
        <f t="shared" si="204"/>
        <v>0</v>
      </c>
      <c r="CI231" s="241">
        <f t="shared" si="205"/>
        <v>0</v>
      </c>
      <c r="CJ231" s="241"/>
      <c r="CK231" s="241"/>
      <c r="CL231" s="241"/>
      <c r="CM231" s="241"/>
    </row>
    <row r="232" spans="1:91" ht="18" x14ac:dyDescent="0.35">
      <c r="A232" s="43" t="s">
        <v>11</v>
      </c>
      <c r="B232" s="24"/>
      <c r="C232" s="5" t="s">
        <v>776</v>
      </c>
      <c r="D232" s="6"/>
      <c r="E232" s="130">
        <v>1</v>
      </c>
      <c r="F232" s="6">
        <v>1</v>
      </c>
      <c r="G232" s="7"/>
      <c r="H232" s="8">
        <f t="shared" si="201"/>
        <v>0</v>
      </c>
      <c r="I232" s="12"/>
      <c r="J232" s="13"/>
      <c r="K232" s="14"/>
      <c r="L232" s="14"/>
      <c r="M232" s="218">
        <f t="shared" si="169"/>
        <v>0</v>
      </c>
      <c r="N232" s="218">
        <f t="shared" si="169"/>
        <v>0</v>
      </c>
      <c r="O232" s="17">
        <v>0</v>
      </c>
      <c r="P232" s="17">
        <f t="shared" si="170"/>
        <v>0</v>
      </c>
      <c r="Q232" s="237">
        <v>0</v>
      </c>
      <c r="R232" s="8">
        <f t="shared" si="171"/>
        <v>0</v>
      </c>
      <c r="S232" s="212">
        <f t="shared" si="172"/>
        <v>0</v>
      </c>
      <c r="T232" s="212">
        <f t="shared" si="173"/>
        <v>0</v>
      </c>
      <c r="U232" s="215"/>
      <c r="V232" s="215">
        <f t="shared" si="174"/>
        <v>0</v>
      </c>
      <c r="W232" s="215">
        <f t="shared" si="206"/>
        <v>0</v>
      </c>
      <c r="X232" s="215">
        <f t="shared" si="175"/>
        <v>0</v>
      </c>
      <c r="Y232" s="221"/>
      <c r="Z232" s="221">
        <f t="shared" si="176"/>
        <v>0</v>
      </c>
      <c r="AA232" s="221">
        <f t="shared" si="207"/>
        <v>0</v>
      </c>
      <c r="AB232" s="221">
        <f t="shared" si="177"/>
        <v>0</v>
      </c>
      <c r="AC232" s="215"/>
      <c r="AD232" s="215">
        <f t="shared" si="178"/>
        <v>0</v>
      </c>
      <c r="AE232" s="215">
        <f t="shared" si="208"/>
        <v>0</v>
      </c>
      <c r="AF232" s="215">
        <f t="shared" si="179"/>
        <v>0</v>
      </c>
      <c r="AG232" s="215">
        <f t="shared" si="209"/>
        <v>0</v>
      </c>
      <c r="AH232" s="215">
        <f t="shared" si="202"/>
        <v>0</v>
      </c>
      <c r="AI232" s="215">
        <f t="shared" si="202"/>
        <v>0</v>
      </c>
      <c r="AJ232" s="215">
        <f t="shared" si="202"/>
        <v>0</v>
      </c>
      <c r="AK232" s="214"/>
      <c r="AL232" s="215">
        <f t="shared" si="181"/>
        <v>0</v>
      </c>
      <c r="AM232" s="215">
        <f t="shared" si="210"/>
        <v>0</v>
      </c>
      <c r="AN232" s="215">
        <f t="shared" si="182"/>
        <v>0</v>
      </c>
      <c r="AO232" s="215"/>
      <c r="AP232" s="215">
        <f t="shared" si="183"/>
        <v>0</v>
      </c>
      <c r="AQ232" s="215">
        <f t="shared" si="211"/>
        <v>0</v>
      </c>
      <c r="AR232" s="215">
        <f t="shared" si="184"/>
        <v>0</v>
      </c>
      <c r="AS232" s="215"/>
      <c r="AT232" s="215">
        <f t="shared" si="185"/>
        <v>0</v>
      </c>
      <c r="AU232" s="215">
        <f t="shared" si="212"/>
        <v>0</v>
      </c>
      <c r="AV232" s="215">
        <f t="shared" si="186"/>
        <v>0</v>
      </c>
      <c r="AW232" s="215">
        <f t="shared" si="213"/>
        <v>0</v>
      </c>
      <c r="AX232" s="215">
        <f t="shared" si="213"/>
        <v>0</v>
      </c>
      <c r="AY232" s="215">
        <f t="shared" si="213"/>
        <v>0</v>
      </c>
      <c r="AZ232" s="215">
        <f t="shared" si="213"/>
        <v>0</v>
      </c>
      <c r="BA232" s="215"/>
      <c r="BB232" s="215">
        <f t="shared" si="188"/>
        <v>0</v>
      </c>
      <c r="BC232" s="215">
        <f t="shared" si="214"/>
        <v>0</v>
      </c>
      <c r="BD232" s="215">
        <f t="shared" si="189"/>
        <v>0</v>
      </c>
      <c r="BE232" s="214"/>
      <c r="BF232" s="215">
        <f t="shared" si="190"/>
        <v>0</v>
      </c>
      <c r="BG232" s="215">
        <f t="shared" si="215"/>
        <v>0</v>
      </c>
      <c r="BH232" s="215">
        <f t="shared" si="191"/>
        <v>0</v>
      </c>
      <c r="BI232" s="215"/>
      <c r="BJ232" s="215">
        <f t="shared" si="192"/>
        <v>0</v>
      </c>
      <c r="BK232" s="215">
        <f t="shared" si="216"/>
        <v>0</v>
      </c>
      <c r="BL232" s="215">
        <f t="shared" si="193"/>
        <v>0</v>
      </c>
      <c r="BM232" s="215">
        <f t="shared" si="217"/>
        <v>0</v>
      </c>
      <c r="BN232" s="215">
        <f t="shared" si="217"/>
        <v>0</v>
      </c>
      <c r="BO232" s="215">
        <f t="shared" si="218"/>
        <v>0</v>
      </c>
      <c r="BP232" s="215">
        <f t="shared" si="219"/>
        <v>0</v>
      </c>
      <c r="BQ232" s="215"/>
      <c r="BR232" s="215">
        <f t="shared" si="194"/>
        <v>0</v>
      </c>
      <c r="BS232" s="215">
        <f t="shared" si="220"/>
        <v>0</v>
      </c>
      <c r="BT232" s="215">
        <f t="shared" si="195"/>
        <v>0</v>
      </c>
      <c r="BU232" s="215"/>
      <c r="BV232" s="215">
        <f t="shared" si="196"/>
        <v>0</v>
      </c>
      <c r="BW232" s="215">
        <f t="shared" si="221"/>
        <v>0</v>
      </c>
      <c r="BX232" s="215">
        <f t="shared" si="197"/>
        <v>0</v>
      </c>
      <c r="BY232" s="215">
        <v>0</v>
      </c>
      <c r="BZ232" s="215">
        <f t="shared" si="198"/>
        <v>0</v>
      </c>
      <c r="CA232" s="215">
        <f t="shared" si="222"/>
        <v>0</v>
      </c>
      <c r="CB232" s="215">
        <f t="shared" si="199"/>
        <v>0</v>
      </c>
      <c r="CC232" s="215">
        <f t="shared" si="203"/>
        <v>0</v>
      </c>
      <c r="CD232" s="215">
        <f t="shared" si="203"/>
        <v>0</v>
      </c>
      <c r="CE232" s="219">
        <f t="shared" si="203"/>
        <v>0</v>
      </c>
      <c r="CF232" s="219">
        <f t="shared" si="200"/>
        <v>0</v>
      </c>
      <c r="CG232" s="241">
        <f t="shared" si="204"/>
        <v>0</v>
      </c>
      <c r="CH232" s="241">
        <f t="shared" si="204"/>
        <v>0</v>
      </c>
      <c r="CI232" s="241">
        <f t="shared" si="205"/>
        <v>0</v>
      </c>
      <c r="CJ232" s="241"/>
      <c r="CK232" s="241"/>
      <c r="CL232" s="241"/>
      <c r="CM232" s="241"/>
    </row>
    <row r="233" spans="1:91" ht="18" x14ac:dyDescent="0.35">
      <c r="A233" s="43" t="s">
        <v>11</v>
      </c>
      <c r="B233" s="24"/>
      <c r="C233" s="5" t="s">
        <v>971</v>
      </c>
      <c r="D233" s="6"/>
      <c r="E233" s="130">
        <v>1</v>
      </c>
      <c r="F233" s="6">
        <v>60</v>
      </c>
      <c r="G233" s="7"/>
      <c r="H233" s="8">
        <f t="shared" si="201"/>
        <v>0</v>
      </c>
      <c r="I233" s="12"/>
      <c r="J233" s="13"/>
      <c r="K233" s="14"/>
      <c r="L233" s="14"/>
      <c r="M233" s="218">
        <f t="shared" si="169"/>
        <v>0</v>
      </c>
      <c r="N233" s="218">
        <f t="shared" si="169"/>
        <v>0</v>
      </c>
      <c r="O233" s="17">
        <v>0</v>
      </c>
      <c r="P233" s="17">
        <f t="shared" si="170"/>
        <v>0</v>
      </c>
      <c r="Q233" s="237">
        <v>0</v>
      </c>
      <c r="R233" s="8">
        <f t="shared" si="171"/>
        <v>0</v>
      </c>
      <c r="S233" s="212">
        <f t="shared" si="172"/>
        <v>0</v>
      </c>
      <c r="T233" s="212">
        <f t="shared" si="173"/>
        <v>0</v>
      </c>
      <c r="U233" s="215"/>
      <c r="V233" s="215">
        <f t="shared" si="174"/>
        <v>0</v>
      </c>
      <c r="W233" s="215">
        <f t="shared" si="206"/>
        <v>0</v>
      </c>
      <c r="X233" s="215">
        <f t="shared" si="175"/>
        <v>0</v>
      </c>
      <c r="Y233" s="221"/>
      <c r="Z233" s="221">
        <f t="shared" si="176"/>
        <v>0</v>
      </c>
      <c r="AA233" s="221">
        <f t="shared" si="207"/>
        <v>0</v>
      </c>
      <c r="AB233" s="221">
        <f t="shared" si="177"/>
        <v>0</v>
      </c>
      <c r="AC233" s="215"/>
      <c r="AD233" s="215">
        <f t="shared" si="178"/>
        <v>0</v>
      </c>
      <c r="AE233" s="215">
        <f t="shared" si="208"/>
        <v>0</v>
      </c>
      <c r="AF233" s="215">
        <f t="shared" si="179"/>
        <v>0</v>
      </c>
      <c r="AG233" s="215">
        <f t="shared" si="209"/>
        <v>0</v>
      </c>
      <c r="AH233" s="215">
        <f t="shared" si="202"/>
        <v>0</v>
      </c>
      <c r="AI233" s="215">
        <f t="shared" si="202"/>
        <v>0</v>
      </c>
      <c r="AJ233" s="215">
        <f t="shared" si="202"/>
        <v>0</v>
      </c>
      <c r="AK233" s="214"/>
      <c r="AL233" s="215">
        <f t="shared" si="181"/>
        <v>0</v>
      </c>
      <c r="AM233" s="215">
        <f t="shared" si="210"/>
        <v>0</v>
      </c>
      <c r="AN233" s="215">
        <f t="shared" si="182"/>
        <v>0</v>
      </c>
      <c r="AO233" s="215"/>
      <c r="AP233" s="215">
        <f t="shared" si="183"/>
        <v>0</v>
      </c>
      <c r="AQ233" s="215">
        <f t="shared" si="211"/>
        <v>0</v>
      </c>
      <c r="AR233" s="215">
        <f t="shared" si="184"/>
        <v>0</v>
      </c>
      <c r="AS233" s="215"/>
      <c r="AT233" s="215">
        <f t="shared" si="185"/>
        <v>0</v>
      </c>
      <c r="AU233" s="215">
        <f t="shared" si="212"/>
        <v>0</v>
      </c>
      <c r="AV233" s="215">
        <f t="shared" si="186"/>
        <v>0</v>
      </c>
      <c r="AW233" s="215">
        <f t="shared" si="213"/>
        <v>0</v>
      </c>
      <c r="AX233" s="215">
        <f t="shared" si="213"/>
        <v>0</v>
      </c>
      <c r="AY233" s="215">
        <f t="shared" si="213"/>
        <v>0</v>
      </c>
      <c r="AZ233" s="215">
        <f t="shared" si="213"/>
        <v>0</v>
      </c>
      <c r="BA233" s="215"/>
      <c r="BB233" s="215">
        <f t="shared" si="188"/>
        <v>0</v>
      </c>
      <c r="BC233" s="215">
        <f t="shared" si="214"/>
        <v>0</v>
      </c>
      <c r="BD233" s="215">
        <f t="shared" si="189"/>
        <v>0</v>
      </c>
      <c r="BE233" s="214"/>
      <c r="BF233" s="215">
        <f t="shared" si="190"/>
        <v>0</v>
      </c>
      <c r="BG233" s="215">
        <f t="shared" si="215"/>
        <v>0</v>
      </c>
      <c r="BH233" s="215">
        <f t="shared" si="191"/>
        <v>0</v>
      </c>
      <c r="BI233" s="215"/>
      <c r="BJ233" s="215">
        <f t="shared" si="192"/>
        <v>0</v>
      </c>
      <c r="BK233" s="215">
        <f t="shared" si="216"/>
        <v>0</v>
      </c>
      <c r="BL233" s="215">
        <f t="shared" si="193"/>
        <v>0</v>
      </c>
      <c r="BM233" s="215">
        <f t="shared" si="217"/>
        <v>0</v>
      </c>
      <c r="BN233" s="215">
        <f t="shared" si="217"/>
        <v>0</v>
      </c>
      <c r="BO233" s="215">
        <f t="shared" si="218"/>
        <v>0</v>
      </c>
      <c r="BP233" s="215">
        <f t="shared" si="219"/>
        <v>0</v>
      </c>
      <c r="BQ233" s="215"/>
      <c r="BR233" s="215">
        <f t="shared" si="194"/>
        <v>0</v>
      </c>
      <c r="BS233" s="215">
        <f t="shared" si="220"/>
        <v>0</v>
      </c>
      <c r="BT233" s="215">
        <f t="shared" si="195"/>
        <v>0</v>
      </c>
      <c r="BU233" s="215"/>
      <c r="BV233" s="215">
        <f t="shared" si="196"/>
        <v>0</v>
      </c>
      <c r="BW233" s="215">
        <f t="shared" si="221"/>
        <v>0</v>
      </c>
      <c r="BX233" s="215">
        <f t="shared" si="197"/>
        <v>0</v>
      </c>
      <c r="BY233" s="215">
        <v>0</v>
      </c>
      <c r="BZ233" s="215">
        <f t="shared" si="198"/>
        <v>0</v>
      </c>
      <c r="CA233" s="215">
        <f t="shared" si="222"/>
        <v>0</v>
      </c>
      <c r="CB233" s="215">
        <f t="shared" si="199"/>
        <v>0</v>
      </c>
      <c r="CC233" s="215">
        <f t="shared" si="203"/>
        <v>0</v>
      </c>
      <c r="CD233" s="215">
        <f t="shared" si="203"/>
        <v>0</v>
      </c>
      <c r="CE233" s="219">
        <f t="shared" si="203"/>
        <v>0</v>
      </c>
      <c r="CF233" s="219">
        <f t="shared" si="200"/>
        <v>0</v>
      </c>
      <c r="CG233" s="241">
        <f t="shared" si="204"/>
        <v>0</v>
      </c>
      <c r="CH233" s="241">
        <f t="shared" si="204"/>
        <v>0</v>
      </c>
      <c r="CI233" s="241">
        <f t="shared" si="205"/>
        <v>0</v>
      </c>
      <c r="CJ233" s="241"/>
      <c r="CK233" s="241"/>
      <c r="CL233" s="241"/>
      <c r="CM233" s="241"/>
    </row>
    <row r="234" spans="1:91" ht="18" x14ac:dyDescent="0.35">
      <c r="A234" s="43" t="s">
        <v>11</v>
      </c>
      <c r="B234" s="24"/>
      <c r="C234" s="5" t="s">
        <v>567</v>
      </c>
      <c r="D234" s="6"/>
      <c r="E234" s="130">
        <v>1</v>
      </c>
      <c r="F234" s="6">
        <v>30</v>
      </c>
      <c r="G234" s="7"/>
      <c r="H234" s="8">
        <f t="shared" si="201"/>
        <v>0</v>
      </c>
      <c r="I234" s="12"/>
      <c r="J234" s="13"/>
      <c r="K234" s="14"/>
      <c r="L234" s="14"/>
      <c r="M234" s="218">
        <f t="shared" si="169"/>
        <v>0</v>
      </c>
      <c r="N234" s="218">
        <f t="shared" si="169"/>
        <v>0</v>
      </c>
      <c r="O234" s="17">
        <v>0</v>
      </c>
      <c r="P234" s="17">
        <f t="shared" si="170"/>
        <v>0</v>
      </c>
      <c r="Q234" s="237">
        <v>0</v>
      </c>
      <c r="R234" s="8">
        <f t="shared" si="171"/>
        <v>0</v>
      </c>
      <c r="S234" s="212">
        <f t="shared" si="172"/>
        <v>0</v>
      </c>
      <c r="T234" s="212">
        <f t="shared" si="173"/>
        <v>0</v>
      </c>
      <c r="U234" s="215"/>
      <c r="V234" s="215">
        <f t="shared" si="174"/>
        <v>0</v>
      </c>
      <c r="W234" s="215">
        <f t="shared" si="206"/>
        <v>0</v>
      </c>
      <c r="X234" s="215">
        <f t="shared" si="175"/>
        <v>0</v>
      </c>
      <c r="Y234" s="221"/>
      <c r="Z234" s="221">
        <f t="shared" si="176"/>
        <v>0</v>
      </c>
      <c r="AA234" s="221">
        <f t="shared" si="207"/>
        <v>0</v>
      </c>
      <c r="AB234" s="221">
        <f t="shared" si="177"/>
        <v>0</v>
      </c>
      <c r="AC234" s="215"/>
      <c r="AD234" s="215">
        <f t="shared" si="178"/>
        <v>0</v>
      </c>
      <c r="AE234" s="215">
        <f t="shared" si="208"/>
        <v>0</v>
      </c>
      <c r="AF234" s="215">
        <f t="shared" si="179"/>
        <v>0</v>
      </c>
      <c r="AG234" s="215">
        <f t="shared" si="209"/>
        <v>0</v>
      </c>
      <c r="AH234" s="215">
        <f t="shared" si="202"/>
        <v>0</v>
      </c>
      <c r="AI234" s="215">
        <f t="shared" si="202"/>
        <v>0</v>
      </c>
      <c r="AJ234" s="215">
        <f t="shared" si="202"/>
        <v>0</v>
      </c>
      <c r="AK234" s="214"/>
      <c r="AL234" s="215">
        <f t="shared" si="181"/>
        <v>0</v>
      </c>
      <c r="AM234" s="215">
        <f t="shared" si="210"/>
        <v>0</v>
      </c>
      <c r="AN234" s="215">
        <f t="shared" si="182"/>
        <v>0</v>
      </c>
      <c r="AO234" s="215"/>
      <c r="AP234" s="215">
        <f t="shared" si="183"/>
        <v>0</v>
      </c>
      <c r="AQ234" s="215">
        <f t="shared" si="211"/>
        <v>0</v>
      </c>
      <c r="AR234" s="215">
        <f t="shared" si="184"/>
        <v>0</v>
      </c>
      <c r="AS234" s="215"/>
      <c r="AT234" s="215">
        <f t="shared" si="185"/>
        <v>0</v>
      </c>
      <c r="AU234" s="215">
        <f t="shared" si="212"/>
        <v>0</v>
      </c>
      <c r="AV234" s="215">
        <f t="shared" si="186"/>
        <v>0</v>
      </c>
      <c r="AW234" s="215">
        <f t="shared" si="213"/>
        <v>0</v>
      </c>
      <c r="AX234" s="215">
        <f t="shared" si="213"/>
        <v>0</v>
      </c>
      <c r="AY234" s="215">
        <f t="shared" si="213"/>
        <v>0</v>
      </c>
      <c r="AZ234" s="215">
        <f t="shared" si="213"/>
        <v>0</v>
      </c>
      <c r="BA234" s="215"/>
      <c r="BB234" s="215">
        <f t="shared" si="188"/>
        <v>0</v>
      </c>
      <c r="BC234" s="215">
        <f t="shared" si="214"/>
        <v>0</v>
      </c>
      <c r="BD234" s="215">
        <f t="shared" si="189"/>
        <v>0</v>
      </c>
      <c r="BE234" s="214"/>
      <c r="BF234" s="215">
        <f t="shared" si="190"/>
        <v>0</v>
      </c>
      <c r="BG234" s="215">
        <f t="shared" si="215"/>
        <v>0</v>
      </c>
      <c r="BH234" s="215">
        <f t="shared" si="191"/>
        <v>0</v>
      </c>
      <c r="BI234" s="215"/>
      <c r="BJ234" s="215">
        <f t="shared" si="192"/>
        <v>0</v>
      </c>
      <c r="BK234" s="215">
        <f t="shared" si="216"/>
        <v>0</v>
      </c>
      <c r="BL234" s="215">
        <f t="shared" si="193"/>
        <v>0</v>
      </c>
      <c r="BM234" s="215">
        <f t="shared" si="217"/>
        <v>0</v>
      </c>
      <c r="BN234" s="215">
        <f t="shared" si="217"/>
        <v>0</v>
      </c>
      <c r="BO234" s="215">
        <f t="shared" si="218"/>
        <v>0</v>
      </c>
      <c r="BP234" s="215">
        <f t="shared" si="219"/>
        <v>0</v>
      </c>
      <c r="BQ234" s="215"/>
      <c r="BR234" s="215">
        <f t="shared" si="194"/>
        <v>0</v>
      </c>
      <c r="BS234" s="215">
        <f t="shared" si="220"/>
        <v>0</v>
      </c>
      <c r="BT234" s="215">
        <f t="shared" si="195"/>
        <v>0</v>
      </c>
      <c r="BU234" s="215"/>
      <c r="BV234" s="215">
        <f t="shared" si="196"/>
        <v>0</v>
      </c>
      <c r="BW234" s="215">
        <f t="shared" si="221"/>
        <v>0</v>
      </c>
      <c r="BX234" s="215">
        <f t="shared" si="197"/>
        <v>0</v>
      </c>
      <c r="BY234" s="215">
        <v>0</v>
      </c>
      <c r="BZ234" s="215">
        <f t="shared" si="198"/>
        <v>0</v>
      </c>
      <c r="CA234" s="215">
        <f t="shared" si="222"/>
        <v>0</v>
      </c>
      <c r="CB234" s="215">
        <f t="shared" si="199"/>
        <v>0</v>
      </c>
      <c r="CC234" s="215">
        <f t="shared" si="203"/>
        <v>0</v>
      </c>
      <c r="CD234" s="215">
        <f t="shared" si="203"/>
        <v>0</v>
      </c>
      <c r="CE234" s="219">
        <f t="shared" si="203"/>
        <v>0</v>
      </c>
      <c r="CF234" s="219">
        <f t="shared" si="200"/>
        <v>0</v>
      </c>
      <c r="CG234" s="241">
        <f t="shared" si="204"/>
        <v>0</v>
      </c>
      <c r="CH234" s="241">
        <f t="shared" si="204"/>
        <v>0</v>
      </c>
      <c r="CI234" s="241">
        <f t="shared" si="205"/>
        <v>0</v>
      </c>
      <c r="CJ234" s="241"/>
      <c r="CK234" s="241"/>
      <c r="CL234" s="241"/>
      <c r="CM234" s="241"/>
    </row>
    <row r="235" spans="1:91" ht="18" x14ac:dyDescent="0.35">
      <c r="A235" s="43" t="s">
        <v>11</v>
      </c>
      <c r="B235" s="24"/>
      <c r="C235" s="5" t="s">
        <v>568</v>
      </c>
      <c r="D235" s="6"/>
      <c r="E235" s="130">
        <v>1</v>
      </c>
      <c r="F235" s="6">
        <v>30</v>
      </c>
      <c r="G235" s="7"/>
      <c r="H235" s="8">
        <f t="shared" si="201"/>
        <v>0</v>
      </c>
      <c r="I235" s="12"/>
      <c r="J235" s="13"/>
      <c r="K235" s="14"/>
      <c r="L235" s="14"/>
      <c r="M235" s="218">
        <f t="shared" si="169"/>
        <v>0</v>
      </c>
      <c r="N235" s="218">
        <f t="shared" si="169"/>
        <v>0</v>
      </c>
      <c r="O235" s="17">
        <v>0</v>
      </c>
      <c r="P235" s="17">
        <f t="shared" si="170"/>
        <v>0</v>
      </c>
      <c r="Q235" s="237">
        <v>0</v>
      </c>
      <c r="R235" s="8">
        <f t="shared" si="171"/>
        <v>0</v>
      </c>
      <c r="S235" s="212">
        <f t="shared" si="172"/>
        <v>0</v>
      </c>
      <c r="T235" s="212">
        <f t="shared" si="173"/>
        <v>0</v>
      </c>
      <c r="U235" s="215"/>
      <c r="V235" s="215">
        <f t="shared" si="174"/>
        <v>0</v>
      </c>
      <c r="W235" s="215">
        <f t="shared" si="206"/>
        <v>0</v>
      </c>
      <c r="X235" s="215">
        <f t="shared" si="175"/>
        <v>0</v>
      </c>
      <c r="Y235" s="221"/>
      <c r="Z235" s="221">
        <f t="shared" si="176"/>
        <v>0</v>
      </c>
      <c r="AA235" s="221">
        <f t="shared" si="207"/>
        <v>0</v>
      </c>
      <c r="AB235" s="221">
        <f t="shared" si="177"/>
        <v>0</v>
      </c>
      <c r="AC235" s="215"/>
      <c r="AD235" s="215">
        <f t="shared" si="178"/>
        <v>0</v>
      </c>
      <c r="AE235" s="215">
        <f t="shared" si="208"/>
        <v>0</v>
      </c>
      <c r="AF235" s="215">
        <f t="shared" si="179"/>
        <v>0</v>
      </c>
      <c r="AG235" s="215">
        <f t="shared" si="209"/>
        <v>0</v>
      </c>
      <c r="AH235" s="215">
        <f t="shared" si="202"/>
        <v>0</v>
      </c>
      <c r="AI235" s="215">
        <f t="shared" si="202"/>
        <v>0</v>
      </c>
      <c r="AJ235" s="215">
        <f t="shared" si="202"/>
        <v>0</v>
      </c>
      <c r="AK235" s="214"/>
      <c r="AL235" s="215">
        <f t="shared" si="181"/>
        <v>0</v>
      </c>
      <c r="AM235" s="215">
        <f t="shared" si="210"/>
        <v>0</v>
      </c>
      <c r="AN235" s="215">
        <f t="shared" si="182"/>
        <v>0</v>
      </c>
      <c r="AO235" s="215"/>
      <c r="AP235" s="215">
        <f t="shared" si="183"/>
        <v>0</v>
      </c>
      <c r="AQ235" s="215">
        <f t="shared" si="211"/>
        <v>0</v>
      </c>
      <c r="AR235" s="215">
        <f t="shared" si="184"/>
        <v>0</v>
      </c>
      <c r="AS235" s="215"/>
      <c r="AT235" s="215">
        <f t="shared" si="185"/>
        <v>0</v>
      </c>
      <c r="AU235" s="215">
        <f t="shared" si="212"/>
        <v>0</v>
      </c>
      <c r="AV235" s="215">
        <f t="shared" si="186"/>
        <v>0</v>
      </c>
      <c r="AW235" s="215">
        <f t="shared" si="213"/>
        <v>0</v>
      </c>
      <c r="AX235" s="215">
        <f t="shared" si="213"/>
        <v>0</v>
      </c>
      <c r="AY235" s="215">
        <f t="shared" si="213"/>
        <v>0</v>
      </c>
      <c r="AZ235" s="215">
        <f t="shared" si="213"/>
        <v>0</v>
      </c>
      <c r="BA235" s="215"/>
      <c r="BB235" s="215">
        <f t="shared" si="188"/>
        <v>0</v>
      </c>
      <c r="BC235" s="215">
        <f t="shared" si="214"/>
        <v>0</v>
      </c>
      <c r="BD235" s="215">
        <f t="shared" si="189"/>
        <v>0</v>
      </c>
      <c r="BE235" s="214"/>
      <c r="BF235" s="215">
        <f t="shared" si="190"/>
        <v>0</v>
      </c>
      <c r="BG235" s="215">
        <f t="shared" si="215"/>
        <v>0</v>
      </c>
      <c r="BH235" s="215">
        <f t="shared" si="191"/>
        <v>0</v>
      </c>
      <c r="BI235" s="215"/>
      <c r="BJ235" s="215">
        <f t="shared" si="192"/>
        <v>0</v>
      </c>
      <c r="BK235" s="215">
        <f t="shared" si="216"/>
        <v>0</v>
      </c>
      <c r="BL235" s="215">
        <f t="shared" si="193"/>
        <v>0</v>
      </c>
      <c r="BM235" s="215">
        <f t="shared" si="217"/>
        <v>0</v>
      </c>
      <c r="BN235" s="215">
        <f t="shared" si="217"/>
        <v>0</v>
      </c>
      <c r="BO235" s="215">
        <f t="shared" si="218"/>
        <v>0</v>
      </c>
      <c r="BP235" s="215">
        <f t="shared" si="219"/>
        <v>0</v>
      </c>
      <c r="BQ235" s="215"/>
      <c r="BR235" s="215">
        <f t="shared" si="194"/>
        <v>0</v>
      </c>
      <c r="BS235" s="215">
        <f t="shared" si="220"/>
        <v>0</v>
      </c>
      <c r="BT235" s="215">
        <f t="shared" si="195"/>
        <v>0</v>
      </c>
      <c r="BU235" s="215"/>
      <c r="BV235" s="215">
        <f t="shared" si="196"/>
        <v>0</v>
      </c>
      <c r="BW235" s="215">
        <f t="shared" si="221"/>
        <v>0</v>
      </c>
      <c r="BX235" s="215">
        <f t="shared" si="197"/>
        <v>0</v>
      </c>
      <c r="BY235" s="215">
        <v>0</v>
      </c>
      <c r="BZ235" s="215">
        <f t="shared" si="198"/>
        <v>0</v>
      </c>
      <c r="CA235" s="215">
        <f t="shared" si="222"/>
        <v>0</v>
      </c>
      <c r="CB235" s="215">
        <f t="shared" si="199"/>
        <v>0</v>
      </c>
      <c r="CC235" s="215">
        <f t="shared" si="203"/>
        <v>0</v>
      </c>
      <c r="CD235" s="215">
        <f t="shared" si="203"/>
        <v>0</v>
      </c>
      <c r="CE235" s="219">
        <f t="shared" si="203"/>
        <v>0</v>
      </c>
      <c r="CF235" s="219">
        <f t="shared" si="200"/>
        <v>0</v>
      </c>
      <c r="CG235" s="241">
        <f t="shared" si="204"/>
        <v>0</v>
      </c>
      <c r="CH235" s="241">
        <f t="shared" si="204"/>
        <v>0</v>
      </c>
      <c r="CI235" s="241">
        <f t="shared" si="205"/>
        <v>0</v>
      </c>
      <c r="CJ235" s="241"/>
      <c r="CK235" s="241"/>
      <c r="CL235" s="241"/>
      <c r="CM235" s="241"/>
    </row>
    <row r="236" spans="1:91" ht="18" x14ac:dyDescent="0.35">
      <c r="A236" s="43" t="s">
        <v>11</v>
      </c>
      <c r="B236" s="24"/>
      <c r="C236" s="5" t="s">
        <v>570</v>
      </c>
      <c r="D236" s="6"/>
      <c r="E236" s="130">
        <v>1</v>
      </c>
      <c r="F236" s="6"/>
      <c r="G236" s="7"/>
      <c r="H236" s="8"/>
      <c r="I236" s="12"/>
      <c r="J236" s="13"/>
      <c r="K236" s="14"/>
      <c r="L236" s="14"/>
      <c r="M236" s="218" t="e">
        <f t="shared" si="169"/>
        <v>#DIV/0!</v>
      </c>
      <c r="N236" s="218" t="e">
        <f t="shared" si="169"/>
        <v>#DIV/0!</v>
      </c>
      <c r="O236" s="17">
        <v>0</v>
      </c>
      <c r="P236" s="17">
        <f t="shared" si="170"/>
        <v>0</v>
      </c>
      <c r="Q236" s="237">
        <v>0</v>
      </c>
      <c r="R236" s="8">
        <f t="shared" si="171"/>
        <v>0</v>
      </c>
      <c r="S236" s="212">
        <f t="shared" si="172"/>
        <v>0</v>
      </c>
      <c r="T236" s="212">
        <f t="shared" si="173"/>
        <v>0</v>
      </c>
      <c r="U236" s="215"/>
      <c r="V236" s="215">
        <f t="shared" si="174"/>
        <v>0</v>
      </c>
      <c r="W236" s="215">
        <f t="shared" si="206"/>
        <v>0</v>
      </c>
      <c r="X236" s="215">
        <f t="shared" si="175"/>
        <v>0</v>
      </c>
      <c r="Y236" s="221"/>
      <c r="Z236" s="221">
        <f t="shared" si="176"/>
        <v>0</v>
      </c>
      <c r="AA236" s="221">
        <f t="shared" si="207"/>
        <v>0</v>
      </c>
      <c r="AB236" s="221">
        <f t="shared" si="177"/>
        <v>0</v>
      </c>
      <c r="AC236" s="215"/>
      <c r="AD236" s="215">
        <f t="shared" si="178"/>
        <v>0</v>
      </c>
      <c r="AE236" s="215">
        <f t="shared" si="208"/>
        <v>0</v>
      </c>
      <c r="AF236" s="215">
        <f t="shared" si="179"/>
        <v>0</v>
      </c>
      <c r="AG236" s="215">
        <f t="shared" si="209"/>
        <v>0</v>
      </c>
      <c r="AH236" s="215">
        <f t="shared" si="202"/>
        <v>0</v>
      </c>
      <c r="AI236" s="215">
        <f t="shared" si="202"/>
        <v>0</v>
      </c>
      <c r="AJ236" s="215">
        <f t="shared" si="202"/>
        <v>0</v>
      </c>
      <c r="AK236" s="214"/>
      <c r="AL236" s="215">
        <f t="shared" si="181"/>
        <v>0</v>
      </c>
      <c r="AM236" s="215">
        <f t="shared" si="210"/>
        <v>0</v>
      </c>
      <c r="AN236" s="215">
        <f t="shared" si="182"/>
        <v>0</v>
      </c>
      <c r="AO236" s="215"/>
      <c r="AP236" s="215">
        <f t="shared" si="183"/>
        <v>0</v>
      </c>
      <c r="AQ236" s="215">
        <f t="shared" si="211"/>
        <v>0</v>
      </c>
      <c r="AR236" s="215">
        <f t="shared" si="184"/>
        <v>0</v>
      </c>
      <c r="AS236" s="215"/>
      <c r="AT236" s="215">
        <f t="shared" si="185"/>
        <v>0</v>
      </c>
      <c r="AU236" s="215">
        <f t="shared" si="212"/>
        <v>0</v>
      </c>
      <c r="AV236" s="215">
        <f t="shared" si="186"/>
        <v>0</v>
      </c>
      <c r="AW236" s="215">
        <f t="shared" si="213"/>
        <v>0</v>
      </c>
      <c r="AX236" s="215">
        <f t="shared" si="213"/>
        <v>0</v>
      </c>
      <c r="AY236" s="215">
        <f t="shared" si="213"/>
        <v>0</v>
      </c>
      <c r="AZ236" s="215">
        <f t="shared" si="213"/>
        <v>0</v>
      </c>
      <c r="BA236" s="215"/>
      <c r="BB236" s="215">
        <f t="shared" si="188"/>
        <v>0</v>
      </c>
      <c r="BC236" s="215">
        <f t="shared" si="214"/>
        <v>0</v>
      </c>
      <c r="BD236" s="215">
        <f t="shared" si="189"/>
        <v>0</v>
      </c>
      <c r="BE236" s="214"/>
      <c r="BF236" s="215">
        <f t="shared" si="190"/>
        <v>0</v>
      </c>
      <c r="BG236" s="215">
        <f t="shared" si="215"/>
        <v>0</v>
      </c>
      <c r="BH236" s="215">
        <f t="shared" si="191"/>
        <v>0</v>
      </c>
      <c r="BI236" s="215"/>
      <c r="BJ236" s="215">
        <f t="shared" si="192"/>
        <v>0</v>
      </c>
      <c r="BK236" s="215">
        <f t="shared" si="216"/>
        <v>0</v>
      </c>
      <c r="BL236" s="215">
        <f t="shared" si="193"/>
        <v>0</v>
      </c>
      <c r="BM236" s="215">
        <f t="shared" si="217"/>
        <v>0</v>
      </c>
      <c r="BN236" s="215">
        <f t="shared" si="217"/>
        <v>0</v>
      </c>
      <c r="BO236" s="215">
        <f t="shared" si="218"/>
        <v>0</v>
      </c>
      <c r="BP236" s="215">
        <f t="shared" si="219"/>
        <v>0</v>
      </c>
      <c r="BQ236" s="215"/>
      <c r="BR236" s="215">
        <f t="shared" si="194"/>
        <v>0</v>
      </c>
      <c r="BS236" s="215">
        <f t="shared" si="220"/>
        <v>0</v>
      </c>
      <c r="BT236" s="215">
        <f t="shared" si="195"/>
        <v>0</v>
      </c>
      <c r="BU236" s="215"/>
      <c r="BV236" s="215">
        <f t="shared" si="196"/>
        <v>0</v>
      </c>
      <c r="BW236" s="215">
        <f t="shared" si="221"/>
        <v>0</v>
      </c>
      <c r="BX236" s="215">
        <f t="shared" si="197"/>
        <v>0</v>
      </c>
      <c r="BY236" s="215">
        <v>0</v>
      </c>
      <c r="BZ236" s="215">
        <f t="shared" si="198"/>
        <v>0</v>
      </c>
      <c r="CA236" s="215">
        <f t="shared" si="222"/>
        <v>0</v>
      </c>
      <c r="CB236" s="215">
        <f t="shared" si="199"/>
        <v>0</v>
      </c>
      <c r="CC236" s="215">
        <f t="shared" si="203"/>
        <v>0</v>
      </c>
      <c r="CD236" s="215">
        <f t="shared" si="203"/>
        <v>0</v>
      </c>
      <c r="CE236" s="219">
        <f t="shared" si="203"/>
        <v>0</v>
      </c>
      <c r="CF236" s="219">
        <f t="shared" si="200"/>
        <v>0</v>
      </c>
      <c r="CG236" s="241">
        <f t="shared" si="204"/>
        <v>0</v>
      </c>
      <c r="CH236" s="241">
        <f t="shared" si="204"/>
        <v>0</v>
      </c>
      <c r="CI236" s="241">
        <f t="shared" si="205"/>
        <v>0</v>
      </c>
      <c r="CJ236" s="241"/>
      <c r="CK236" s="241"/>
      <c r="CL236" s="241"/>
      <c r="CM236" s="241"/>
    </row>
    <row r="237" spans="1:91" ht="18" x14ac:dyDescent="0.35">
      <c r="A237" s="43" t="s">
        <v>11</v>
      </c>
      <c r="B237" s="24"/>
      <c r="C237" s="5" t="s">
        <v>569</v>
      </c>
      <c r="D237" s="6"/>
      <c r="E237" s="130">
        <v>1</v>
      </c>
      <c r="F237" s="6"/>
      <c r="G237" s="7"/>
      <c r="H237" s="8"/>
      <c r="I237" s="12"/>
      <c r="J237" s="13"/>
      <c r="K237" s="14"/>
      <c r="L237" s="14"/>
      <c r="M237" s="218" t="e">
        <f t="shared" si="169"/>
        <v>#DIV/0!</v>
      </c>
      <c r="N237" s="218" t="e">
        <f t="shared" si="169"/>
        <v>#DIV/0!</v>
      </c>
      <c r="O237" s="17">
        <v>0</v>
      </c>
      <c r="P237" s="17">
        <f t="shared" si="170"/>
        <v>0</v>
      </c>
      <c r="Q237" s="237">
        <v>0</v>
      </c>
      <c r="R237" s="8">
        <f t="shared" si="171"/>
        <v>0</v>
      </c>
      <c r="S237" s="212">
        <f t="shared" si="172"/>
        <v>0</v>
      </c>
      <c r="T237" s="212">
        <f t="shared" si="173"/>
        <v>0</v>
      </c>
      <c r="U237" s="215"/>
      <c r="V237" s="215">
        <f t="shared" si="174"/>
        <v>0</v>
      </c>
      <c r="W237" s="215">
        <f t="shared" si="206"/>
        <v>0</v>
      </c>
      <c r="X237" s="215">
        <f t="shared" si="175"/>
        <v>0</v>
      </c>
      <c r="Y237" s="221"/>
      <c r="Z237" s="221">
        <f t="shared" si="176"/>
        <v>0</v>
      </c>
      <c r="AA237" s="221">
        <f t="shared" si="207"/>
        <v>0</v>
      </c>
      <c r="AB237" s="221">
        <f t="shared" si="177"/>
        <v>0</v>
      </c>
      <c r="AC237" s="215"/>
      <c r="AD237" s="215">
        <f t="shared" si="178"/>
        <v>0</v>
      </c>
      <c r="AE237" s="215">
        <f t="shared" si="208"/>
        <v>0</v>
      </c>
      <c r="AF237" s="215">
        <f t="shared" si="179"/>
        <v>0</v>
      </c>
      <c r="AG237" s="215">
        <f t="shared" si="209"/>
        <v>0</v>
      </c>
      <c r="AH237" s="215">
        <f t="shared" si="202"/>
        <v>0</v>
      </c>
      <c r="AI237" s="215">
        <f t="shared" si="202"/>
        <v>0</v>
      </c>
      <c r="AJ237" s="215">
        <f t="shared" si="202"/>
        <v>0</v>
      </c>
      <c r="AK237" s="214"/>
      <c r="AL237" s="215">
        <f t="shared" si="181"/>
        <v>0</v>
      </c>
      <c r="AM237" s="215">
        <f t="shared" si="210"/>
        <v>0</v>
      </c>
      <c r="AN237" s="215">
        <f t="shared" si="182"/>
        <v>0</v>
      </c>
      <c r="AO237" s="215"/>
      <c r="AP237" s="215">
        <f t="shared" si="183"/>
        <v>0</v>
      </c>
      <c r="AQ237" s="215">
        <f t="shared" si="211"/>
        <v>0</v>
      </c>
      <c r="AR237" s="215">
        <f t="shared" si="184"/>
        <v>0</v>
      </c>
      <c r="AS237" s="215"/>
      <c r="AT237" s="215">
        <f t="shared" si="185"/>
        <v>0</v>
      </c>
      <c r="AU237" s="215">
        <f t="shared" si="212"/>
        <v>0</v>
      </c>
      <c r="AV237" s="215">
        <f t="shared" si="186"/>
        <v>0</v>
      </c>
      <c r="AW237" s="215">
        <f t="shared" si="213"/>
        <v>0</v>
      </c>
      <c r="AX237" s="215">
        <f t="shared" si="213"/>
        <v>0</v>
      </c>
      <c r="AY237" s="215">
        <f t="shared" si="213"/>
        <v>0</v>
      </c>
      <c r="AZ237" s="215">
        <f t="shared" si="213"/>
        <v>0</v>
      </c>
      <c r="BA237" s="215"/>
      <c r="BB237" s="215">
        <f t="shared" si="188"/>
        <v>0</v>
      </c>
      <c r="BC237" s="215">
        <f t="shared" si="214"/>
        <v>0</v>
      </c>
      <c r="BD237" s="215">
        <f t="shared" si="189"/>
        <v>0</v>
      </c>
      <c r="BE237" s="214"/>
      <c r="BF237" s="215">
        <f t="shared" si="190"/>
        <v>0</v>
      </c>
      <c r="BG237" s="215">
        <f t="shared" si="215"/>
        <v>0</v>
      </c>
      <c r="BH237" s="215">
        <f t="shared" si="191"/>
        <v>0</v>
      </c>
      <c r="BI237" s="215"/>
      <c r="BJ237" s="215">
        <f t="shared" si="192"/>
        <v>0</v>
      </c>
      <c r="BK237" s="215">
        <f t="shared" si="216"/>
        <v>0</v>
      </c>
      <c r="BL237" s="215">
        <f t="shared" si="193"/>
        <v>0</v>
      </c>
      <c r="BM237" s="215">
        <f t="shared" si="217"/>
        <v>0</v>
      </c>
      <c r="BN237" s="215">
        <f t="shared" si="217"/>
        <v>0</v>
      </c>
      <c r="BO237" s="215">
        <f t="shared" si="218"/>
        <v>0</v>
      </c>
      <c r="BP237" s="215">
        <f t="shared" si="219"/>
        <v>0</v>
      </c>
      <c r="BQ237" s="215"/>
      <c r="BR237" s="215">
        <f t="shared" si="194"/>
        <v>0</v>
      </c>
      <c r="BS237" s="215">
        <f t="shared" si="220"/>
        <v>0</v>
      </c>
      <c r="BT237" s="215">
        <f t="shared" si="195"/>
        <v>0</v>
      </c>
      <c r="BU237" s="215"/>
      <c r="BV237" s="215">
        <f t="shared" si="196"/>
        <v>0</v>
      </c>
      <c r="BW237" s="215">
        <f t="shared" si="221"/>
        <v>0</v>
      </c>
      <c r="BX237" s="215">
        <f t="shared" si="197"/>
        <v>0</v>
      </c>
      <c r="BY237" s="215">
        <v>0</v>
      </c>
      <c r="BZ237" s="215">
        <f t="shared" si="198"/>
        <v>0</v>
      </c>
      <c r="CA237" s="215">
        <f t="shared" si="222"/>
        <v>0</v>
      </c>
      <c r="CB237" s="215">
        <f t="shared" si="199"/>
        <v>0</v>
      </c>
      <c r="CC237" s="215">
        <f t="shared" si="203"/>
        <v>0</v>
      </c>
      <c r="CD237" s="215">
        <f t="shared" si="203"/>
        <v>0</v>
      </c>
      <c r="CE237" s="219">
        <f t="shared" si="203"/>
        <v>0</v>
      </c>
      <c r="CF237" s="219">
        <f t="shared" si="200"/>
        <v>0</v>
      </c>
      <c r="CG237" s="241">
        <f t="shared" si="204"/>
        <v>0</v>
      </c>
      <c r="CH237" s="241">
        <f t="shared" si="204"/>
        <v>0</v>
      </c>
      <c r="CI237" s="241">
        <f t="shared" si="205"/>
        <v>0</v>
      </c>
      <c r="CJ237" s="241"/>
      <c r="CK237" s="241"/>
      <c r="CL237" s="241"/>
      <c r="CM237" s="241"/>
    </row>
    <row r="238" spans="1:91" ht="18" x14ac:dyDescent="0.35">
      <c r="A238" s="43" t="s">
        <v>11</v>
      </c>
      <c r="B238" s="24"/>
      <c r="C238" s="5" t="s">
        <v>571</v>
      </c>
      <c r="D238" s="6"/>
      <c r="E238" s="130">
        <v>1</v>
      </c>
      <c r="F238" s="6"/>
      <c r="G238" s="7"/>
      <c r="H238" s="8"/>
      <c r="I238" s="12"/>
      <c r="J238" s="13"/>
      <c r="K238" s="14"/>
      <c r="L238" s="14"/>
      <c r="M238" s="218" t="e">
        <f t="shared" si="169"/>
        <v>#DIV/0!</v>
      </c>
      <c r="N238" s="218" t="e">
        <f t="shared" si="169"/>
        <v>#DIV/0!</v>
      </c>
      <c r="O238" s="17">
        <v>0</v>
      </c>
      <c r="P238" s="17">
        <f t="shared" si="170"/>
        <v>0</v>
      </c>
      <c r="Q238" s="237">
        <v>0</v>
      </c>
      <c r="R238" s="8">
        <f t="shared" si="171"/>
        <v>0</v>
      </c>
      <c r="S238" s="212">
        <f t="shared" si="172"/>
        <v>0</v>
      </c>
      <c r="T238" s="212">
        <f t="shared" si="173"/>
        <v>0</v>
      </c>
      <c r="U238" s="215"/>
      <c r="V238" s="215">
        <f t="shared" si="174"/>
        <v>0</v>
      </c>
      <c r="W238" s="215">
        <f t="shared" si="206"/>
        <v>0</v>
      </c>
      <c r="X238" s="215">
        <f t="shared" si="175"/>
        <v>0</v>
      </c>
      <c r="Y238" s="221"/>
      <c r="Z238" s="221">
        <f t="shared" si="176"/>
        <v>0</v>
      </c>
      <c r="AA238" s="221">
        <f t="shared" si="207"/>
        <v>0</v>
      </c>
      <c r="AB238" s="221">
        <f t="shared" si="177"/>
        <v>0</v>
      </c>
      <c r="AC238" s="215"/>
      <c r="AD238" s="215">
        <f t="shared" si="178"/>
        <v>0</v>
      </c>
      <c r="AE238" s="215">
        <f t="shared" si="208"/>
        <v>0</v>
      </c>
      <c r="AF238" s="215">
        <f t="shared" si="179"/>
        <v>0</v>
      </c>
      <c r="AG238" s="215">
        <f t="shared" si="209"/>
        <v>0</v>
      </c>
      <c r="AH238" s="215">
        <f t="shared" si="202"/>
        <v>0</v>
      </c>
      <c r="AI238" s="215">
        <f t="shared" si="202"/>
        <v>0</v>
      </c>
      <c r="AJ238" s="215">
        <f t="shared" si="202"/>
        <v>0</v>
      </c>
      <c r="AK238" s="214"/>
      <c r="AL238" s="215">
        <f t="shared" si="181"/>
        <v>0</v>
      </c>
      <c r="AM238" s="215">
        <f t="shared" si="210"/>
        <v>0</v>
      </c>
      <c r="AN238" s="215">
        <f t="shared" si="182"/>
        <v>0</v>
      </c>
      <c r="AO238" s="215"/>
      <c r="AP238" s="215">
        <f t="shared" si="183"/>
        <v>0</v>
      </c>
      <c r="AQ238" s="215">
        <f t="shared" si="211"/>
        <v>0</v>
      </c>
      <c r="AR238" s="215">
        <f t="shared" si="184"/>
        <v>0</v>
      </c>
      <c r="AS238" s="215"/>
      <c r="AT238" s="215">
        <f t="shared" si="185"/>
        <v>0</v>
      </c>
      <c r="AU238" s="215">
        <f t="shared" si="212"/>
        <v>0</v>
      </c>
      <c r="AV238" s="215">
        <f t="shared" si="186"/>
        <v>0</v>
      </c>
      <c r="AW238" s="215">
        <f t="shared" si="213"/>
        <v>0</v>
      </c>
      <c r="AX238" s="215">
        <f t="shared" si="213"/>
        <v>0</v>
      </c>
      <c r="AY238" s="215">
        <f t="shared" si="213"/>
        <v>0</v>
      </c>
      <c r="AZ238" s="215">
        <f t="shared" si="213"/>
        <v>0</v>
      </c>
      <c r="BA238" s="215"/>
      <c r="BB238" s="215">
        <f t="shared" si="188"/>
        <v>0</v>
      </c>
      <c r="BC238" s="215">
        <f t="shared" si="214"/>
        <v>0</v>
      </c>
      <c r="BD238" s="215">
        <f t="shared" si="189"/>
        <v>0</v>
      </c>
      <c r="BE238" s="214"/>
      <c r="BF238" s="215">
        <f t="shared" si="190"/>
        <v>0</v>
      </c>
      <c r="BG238" s="215">
        <f t="shared" si="215"/>
        <v>0</v>
      </c>
      <c r="BH238" s="215">
        <f t="shared" si="191"/>
        <v>0</v>
      </c>
      <c r="BI238" s="215"/>
      <c r="BJ238" s="215">
        <f t="shared" si="192"/>
        <v>0</v>
      </c>
      <c r="BK238" s="215">
        <f t="shared" si="216"/>
        <v>0</v>
      </c>
      <c r="BL238" s="215">
        <f t="shared" si="193"/>
        <v>0</v>
      </c>
      <c r="BM238" s="215">
        <f t="shared" si="217"/>
        <v>0</v>
      </c>
      <c r="BN238" s="215">
        <f t="shared" si="217"/>
        <v>0</v>
      </c>
      <c r="BO238" s="215">
        <f t="shared" si="218"/>
        <v>0</v>
      </c>
      <c r="BP238" s="215">
        <f t="shared" si="219"/>
        <v>0</v>
      </c>
      <c r="BQ238" s="215"/>
      <c r="BR238" s="215">
        <f t="shared" si="194"/>
        <v>0</v>
      </c>
      <c r="BS238" s="215">
        <f t="shared" si="220"/>
        <v>0</v>
      </c>
      <c r="BT238" s="215">
        <f t="shared" si="195"/>
        <v>0</v>
      </c>
      <c r="BU238" s="215"/>
      <c r="BV238" s="215">
        <f t="shared" si="196"/>
        <v>0</v>
      </c>
      <c r="BW238" s="215">
        <f t="shared" si="221"/>
        <v>0</v>
      </c>
      <c r="BX238" s="215">
        <f t="shared" si="197"/>
        <v>0</v>
      </c>
      <c r="BY238" s="215">
        <v>0</v>
      </c>
      <c r="BZ238" s="215">
        <f t="shared" si="198"/>
        <v>0</v>
      </c>
      <c r="CA238" s="215">
        <f t="shared" si="222"/>
        <v>0</v>
      </c>
      <c r="CB238" s="215">
        <f t="shared" si="199"/>
        <v>0</v>
      </c>
      <c r="CC238" s="215">
        <f t="shared" si="203"/>
        <v>0</v>
      </c>
      <c r="CD238" s="215">
        <f t="shared" si="203"/>
        <v>0</v>
      </c>
      <c r="CE238" s="219">
        <f t="shared" si="203"/>
        <v>0</v>
      </c>
      <c r="CF238" s="219">
        <f t="shared" si="200"/>
        <v>0</v>
      </c>
      <c r="CG238" s="241">
        <f t="shared" si="204"/>
        <v>0</v>
      </c>
      <c r="CH238" s="241">
        <f t="shared" si="204"/>
        <v>0</v>
      </c>
      <c r="CI238" s="241">
        <f t="shared" si="205"/>
        <v>0</v>
      </c>
      <c r="CJ238" s="241"/>
      <c r="CK238" s="241"/>
      <c r="CL238" s="241"/>
      <c r="CM238" s="241"/>
    </row>
    <row r="239" spans="1:91" ht="18" x14ac:dyDescent="0.35">
      <c r="A239" s="43" t="s">
        <v>459</v>
      </c>
      <c r="B239" s="24"/>
      <c r="C239" s="132" t="s">
        <v>572</v>
      </c>
      <c r="D239" s="136"/>
      <c r="E239" s="130">
        <v>1</v>
      </c>
      <c r="F239" s="6">
        <v>10</v>
      </c>
      <c r="G239" s="171">
        <v>773810</v>
      </c>
      <c r="H239" s="8">
        <f t="shared" si="201"/>
        <v>77381</v>
      </c>
      <c r="I239" s="12"/>
      <c r="J239" s="13"/>
      <c r="K239" s="14"/>
      <c r="L239" s="14"/>
      <c r="M239" s="218">
        <f t="shared" si="169"/>
        <v>1024</v>
      </c>
      <c r="N239" s="218">
        <f t="shared" si="169"/>
        <v>1024</v>
      </c>
      <c r="O239" s="230">
        <v>10240</v>
      </c>
      <c r="P239" s="17">
        <f t="shared" si="170"/>
        <v>792381440</v>
      </c>
      <c r="Q239" s="237">
        <v>0.3</v>
      </c>
      <c r="R239" s="8">
        <f t="shared" si="171"/>
        <v>3072</v>
      </c>
      <c r="S239" s="212">
        <f t="shared" si="172"/>
        <v>13312</v>
      </c>
      <c r="T239" s="212">
        <f t="shared" si="173"/>
        <v>1030095872</v>
      </c>
      <c r="U239" s="215"/>
      <c r="V239" s="215">
        <f t="shared" si="174"/>
        <v>0</v>
      </c>
      <c r="W239" s="215">
        <f t="shared" si="206"/>
        <v>0</v>
      </c>
      <c r="X239" s="215">
        <f t="shared" si="175"/>
        <v>0</v>
      </c>
      <c r="Y239" s="221"/>
      <c r="Z239" s="221">
        <f t="shared" si="176"/>
        <v>0</v>
      </c>
      <c r="AA239" s="221">
        <f t="shared" si="207"/>
        <v>0</v>
      </c>
      <c r="AB239" s="221">
        <f t="shared" si="177"/>
        <v>0</v>
      </c>
      <c r="AC239" s="215"/>
      <c r="AD239" s="215">
        <f t="shared" si="178"/>
        <v>0</v>
      </c>
      <c r="AE239" s="215">
        <f t="shared" si="208"/>
        <v>0</v>
      </c>
      <c r="AF239" s="215">
        <f t="shared" si="179"/>
        <v>0</v>
      </c>
      <c r="AG239" s="215">
        <f t="shared" si="209"/>
        <v>0</v>
      </c>
      <c r="AH239" s="215">
        <f t="shared" si="202"/>
        <v>0</v>
      </c>
      <c r="AI239" s="215">
        <f t="shared" si="202"/>
        <v>0</v>
      </c>
      <c r="AJ239" s="215">
        <f t="shared" si="202"/>
        <v>0</v>
      </c>
      <c r="AK239" s="214"/>
      <c r="AL239" s="215">
        <f t="shared" si="181"/>
        <v>0</v>
      </c>
      <c r="AM239" s="215">
        <f t="shared" si="210"/>
        <v>0</v>
      </c>
      <c r="AN239" s="215">
        <f t="shared" si="182"/>
        <v>0</v>
      </c>
      <c r="AO239" s="215"/>
      <c r="AP239" s="215">
        <f t="shared" si="183"/>
        <v>0</v>
      </c>
      <c r="AQ239" s="215">
        <f t="shared" si="211"/>
        <v>0</v>
      </c>
      <c r="AR239" s="215">
        <f t="shared" si="184"/>
        <v>0</v>
      </c>
      <c r="AS239" s="215"/>
      <c r="AT239" s="215">
        <f t="shared" si="185"/>
        <v>0</v>
      </c>
      <c r="AU239" s="215">
        <f t="shared" si="212"/>
        <v>0</v>
      </c>
      <c r="AV239" s="215">
        <f t="shared" si="186"/>
        <v>0</v>
      </c>
      <c r="AW239" s="215">
        <f t="shared" si="213"/>
        <v>0</v>
      </c>
      <c r="AX239" s="215">
        <f t="shared" si="213"/>
        <v>0</v>
      </c>
      <c r="AY239" s="215">
        <f t="shared" si="213"/>
        <v>0</v>
      </c>
      <c r="AZ239" s="215">
        <f t="shared" si="213"/>
        <v>0</v>
      </c>
      <c r="BA239" s="215"/>
      <c r="BB239" s="215">
        <f t="shared" si="188"/>
        <v>0</v>
      </c>
      <c r="BC239" s="215">
        <f t="shared" si="214"/>
        <v>0</v>
      </c>
      <c r="BD239" s="215">
        <f t="shared" si="189"/>
        <v>0</v>
      </c>
      <c r="BE239" s="214"/>
      <c r="BF239" s="215">
        <f t="shared" si="190"/>
        <v>0</v>
      </c>
      <c r="BG239" s="215">
        <f t="shared" si="215"/>
        <v>0</v>
      </c>
      <c r="BH239" s="215">
        <f t="shared" si="191"/>
        <v>0</v>
      </c>
      <c r="BI239" s="215"/>
      <c r="BJ239" s="215">
        <f t="shared" si="192"/>
        <v>0</v>
      </c>
      <c r="BK239" s="215">
        <f t="shared" si="216"/>
        <v>0</v>
      </c>
      <c r="BL239" s="215">
        <f t="shared" si="193"/>
        <v>0</v>
      </c>
      <c r="BM239" s="215">
        <f t="shared" si="217"/>
        <v>0</v>
      </c>
      <c r="BN239" s="215">
        <f t="shared" si="217"/>
        <v>0</v>
      </c>
      <c r="BO239" s="215">
        <f t="shared" si="218"/>
        <v>0</v>
      </c>
      <c r="BP239" s="215">
        <f t="shared" si="219"/>
        <v>0</v>
      </c>
      <c r="BQ239" s="215"/>
      <c r="BR239" s="215">
        <f t="shared" si="194"/>
        <v>0</v>
      </c>
      <c r="BS239" s="215">
        <f t="shared" si="220"/>
        <v>0</v>
      </c>
      <c r="BT239" s="215">
        <f t="shared" si="195"/>
        <v>0</v>
      </c>
      <c r="BU239" s="215"/>
      <c r="BV239" s="215">
        <f t="shared" si="196"/>
        <v>0</v>
      </c>
      <c r="BW239" s="215">
        <f t="shared" si="221"/>
        <v>0</v>
      </c>
      <c r="BX239" s="215">
        <f t="shared" si="197"/>
        <v>0</v>
      </c>
      <c r="BY239" s="215">
        <v>10240</v>
      </c>
      <c r="BZ239" s="215">
        <f t="shared" si="198"/>
        <v>792381440</v>
      </c>
      <c r="CA239" s="215">
        <f t="shared" si="222"/>
        <v>3072</v>
      </c>
      <c r="CB239" s="215">
        <f t="shared" si="199"/>
        <v>237714432</v>
      </c>
      <c r="CC239" s="215">
        <f t="shared" si="203"/>
        <v>10240</v>
      </c>
      <c r="CD239" s="215">
        <f t="shared" si="203"/>
        <v>792381440</v>
      </c>
      <c r="CE239" s="219">
        <f t="shared" si="203"/>
        <v>3072</v>
      </c>
      <c r="CF239" s="219">
        <f t="shared" si="200"/>
        <v>237714432</v>
      </c>
      <c r="CG239" s="241">
        <f t="shared" si="204"/>
        <v>3072</v>
      </c>
      <c r="CH239" s="241">
        <f t="shared" si="204"/>
        <v>237714432</v>
      </c>
      <c r="CI239" s="241">
        <f t="shared" si="205"/>
        <v>0</v>
      </c>
      <c r="CJ239" s="241"/>
      <c r="CK239" s="241"/>
      <c r="CL239" s="241"/>
      <c r="CM239" s="241"/>
    </row>
    <row r="240" spans="1:91" ht="18" x14ac:dyDescent="0.35">
      <c r="A240" s="43" t="s">
        <v>459</v>
      </c>
      <c r="B240" s="24"/>
      <c r="C240" s="132" t="s">
        <v>573</v>
      </c>
      <c r="D240" s="137"/>
      <c r="E240" s="130">
        <v>1</v>
      </c>
      <c r="F240" s="6">
        <v>10</v>
      </c>
      <c r="G240" s="171">
        <v>580360</v>
      </c>
      <c r="H240" s="8">
        <f t="shared" si="201"/>
        <v>58036</v>
      </c>
      <c r="I240" s="12"/>
      <c r="J240" s="13"/>
      <c r="K240" s="14"/>
      <c r="L240" s="14"/>
      <c r="M240" s="218">
        <f t="shared" si="169"/>
        <v>3840</v>
      </c>
      <c r="N240" s="218">
        <f t="shared" si="169"/>
        <v>3840</v>
      </c>
      <c r="O240" s="230">
        <v>38400</v>
      </c>
      <c r="P240" s="17">
        <f t="shared" si="170"/>
        <v>2228582400</v>
      </c>
      <c r="Q240" s="237">
        <v>0.3</v>
      </c>
      <c r="R240" s="8">
        <f t="shared" si="171"/>
        <v>11520</v>
      </c>
      <c r="S240" s="212">
        <f t="shared" si="172"/>
        <v>49920</v>
      </c>
      <c r="T240" s="212">
        <f t="shared" si="173"/>
        <v>2897157120</v>
      </c>
      <c r="U240" s="215"/>
      <c r="V240" s="215">
        <f t="shared" si="174"/>
        <v>0</v>
      </c>
      <c r="W240" s="215">
        <f t="shared" si="206"/>
        <v>0</v>
      </c>
      <c r="X240" s="215">
        <f t="shared" si="175"/>
        <v>0</v>
      </c>
      <c r="Y240" s="221"/>
      <c r="Z240" s="221">
        <f t="shared" si="176"/>
        <v>0</v>
      </c>
      <c r="AA240" s="221">
        <f t="shared" si="207"/>
        <v>0</v>
      </c>
      <c r="AB240" s="221">
        <f t="shared" si="177"/>
        <v>0</v>
      </c>
      <c r="AC240" s="215"/>
      <c r="AD240" s="215">
        <f t="shared" si="178"/>
        <v>0</v>
      </c>
      <c r="AE240" s="215">
        <f t="shared" si="208"/>
        <v>0</v>
      </c>
      <c r="AF240" s="215">
        <f t="shared" si="179"/>
        <v>0</v>
      </c>
      <c r="AG240" s="215">
        <f t="shared" si="209"/>
        <v>0</v>
      </c>
      <c r="AH240" s="215">
        <f t="shared" si="202"/>
        <v>0</v>
      </c>
      <c r="AI240" s="215">
        <f t="shared" si="202"/>
        <v>0</v>
      </c>
      <c r="AJ240" s="215">
        <f t="shared" si="202"/>
        <v>0</v>
      </c>
      <c r="AK240" s="214"/>
      <c r="AL240" s="215">
        <f t="shared" si="181"/>
        <v>0</v>
      </c>
      <c r="AM240" s="215">
        <f t="shared" si="210"/>
        <v>0</v>
      </c>
      <c r="AN240" s="215">
        <f t="shared" si="182"/>
        <v>0</v>
      </c>
      <c r="AO240" s="215"/>
      <c r="AP240" s="215">
        <f t="shared" si="183"/>
        <v>0</v>
      </c>
      <c r="AQ240" s="215">
        <f t="shared" si="211"/>
        <v>0</v>
      </c>
      <c r="AR240" s="215">
        <f t="shared" si="184"/>
        <v>0</v>
      </c>
      <c r="AS240" s="215"/>
      <c r="AT240" s="215">
        <f t="shared" si="185"/>
        <v>0</v>
      </c>
      <c r="AU240" s="215">
        <f t="shared" si="212"/>
        <v>0</v>
      </c>
      <c r="AV240" s="215">
        <f t="shared" si="186"/>
        <v>0</v>
      </c>
      <c r="AW240" s="215">
        <f t="shared" si="213"/>
        <v>0</v>
      </c>
      <c r="AX240" s="215">
        <f t="shared" si="213"/>
        <v>0</v>
      </c>
      <c r="AY240" s="215">
        <f t="shared" si="213"/>
        <v>0</v>
      </c>
      <c r="AZ240" s="215">
        <f t="shared" si="213"/>
        <v>0</v>
      </c>
      <c r="BA240" s="215"/>
      <c r="BB240" s="215">
        <f t="shared" si="188"/>
        <v>0</v>
      </c>
      <c r="BC240" s="215">
        <f t="shared" si="214"/>
        <v>0</v>
      </c>
      <c r="BD240" s="215">
        <f t="shared" si="189"/>
        <v>0</v>
      </c>
      <c r="BE240" s="214"/>
      <c r="BF240" s="215">
        <f t="shared" si="190"/>
        <v>0</v>
      </c>
      <c r="BG240" s="215">
        <f t="shared" si="215"/>
        <v>0</v>
      </c>
      <c r="BH240" s="215">
        <f t="shared" si="191"/>
        <v>0</v>
      </c>
      <c r="BI240" s="215"/>
      <c r="BJ240" s="215">
        <f t="shared" si="192"/>
        <v>0</v>
      </c>
      <c r="BK240" s="215">
        <f t="shared" si="216"/>
        <v>0</v>
      </c>
      <c r="BL240" s="215">
        <f t="shared" si="193"/>
        <v>0</v>
      </c>
      <c r="BM240" s="215">
        <f t="shared" si="217"/>
        <v>0</v>
      </c>
      <c r="BN240" s="215">
        <f t="shared" si="217"/>
        <v>0</v>
      </c>
      <c r="BO240" s="215">
        <f t="shared" si="218"/>
        <v>0</v>
      </c>
      <c r="BP240" s="215">
        <f t="shared" si="219"/>
        <v>0</v>
      </c>
      <c r="BQ240" s="215"/>
      <c r="BR240" s="215">
        <f t="shared" si="194"/>
        <v>0</v>
      </c>
      <c r="BS240" s="215">
        <f t="shared" si="220"/>
        <v>0</v>
      </c>
      <c r="BT240" s="215">
        <f t="shared" si="195"/>
        <v>0</v>
      </c>
      <c r="BU240" s="215"/>
      <c r="BV240" s="215">
        <f t="shared" si="196"/>
        <v>0</v>
      </c>
      <c r="BW240" s="215">
        <f t="shared" si="221"/>
        <v>0</v>
      </c>
      <c r="BX240" s="215">
        <f t="shared" si="197"/>
        <v>0</v>
      </c>
      <c r="BY240" s="215">
        <v>38400</v>
      </c>
      <c r="BZ240" s="215">
        <f t="shared" si="198"/>
        <v>2228582400</v>
      </c>
      <c r="CA240" s="215">
        <f t="shared" si="222"/>
        <v>11520</v>
      </c>
      <c r="CB240" s="215">
        <f t="shared" si="199"/>
        <v>668574720</v>
      </c>
      <c r="CC240" s="215">
        <f t="shared" si="203"/>
        <v>38400</v>
      </c>
      <c r="CD240" s="215">
        <f t="shared" si="203"/>
        <v>2228582400</v>
      </c>
      <c r="CE240" s="219">
        <f t="shared" si="203"/>
        <v>11520</v>
      </c>
      <c r="CF240" s="219">
        <f t="shared" si="200"/>
        <v>668574720</v>
      </c>
      <c r="CG240" s="241">
        <f t="shared" si="204"/>
        <v>11520</v>
      </c>
      <c r="CH240" s="241">
        <f t="shared" si="204"/>
        <v>668574720</v>
      </c>
      <c r="CI240" s="241">
        <f t="shared" si="205"/>
        <v>0</v>
      </c>
      <c r="CJ240" s="241"/>
      <c r="CK240" s="241"/>
      <c r="CL240" s="241"/>
      <c r="CM240" s="241"/>
    </row>
    <row r="241" spans="1:91" ht="18" x14ac:dyDescent="0.35">
      <c r="A241" s="43" t="s">
        <v>459</v>
      </c>
      <c r="B241" s="24"/>
      <c r="C241" s="133" t="s">
        <v>574</v>
      </c>
      <c r="D241" s="136"/>
      <c r="E241" s="130">
        <v>1</v>
      </c>
      <c r="F241" s="6">
        <v>1</v>
      </c>
      <c r="G241" s="7"/>
      <c r="H241" s="8">
        <f t="shared" si="201"/>
        <v>0</v>
      </c>
      <c r="I241" s="12"/>
      <c r="J241" s="13"/>
      <c r="K241" s="14"/>
      <c r="L241" s="14"/>
      <c r="M241" s="218">
        <f t="shared" si="169"/>
        <v>0</v>
      </c>
      <c r="N241" s="218">
        <f t="shared" si="169"/>
        <v>0</v>
      </c>
      <c r="O241" s="17">
        <v>0</v>
      </c>
      <c r="P241" s="17">
        <f t="shared" si="170"/>
        <v>0</v>
      </c>
      <c r="Q241" s="237">
        <v>0</v>
      </c>
      <c r="R241" s="8">
        <f t="shared" si="171"/>
        <v>0</v>
      </c>
      <c r="S241" s="212">
        <f t="shared" si="172"/>
        <v>0</v>
      </c>
      <c r="T241" s="212">
        <f t="shared" si="173"/>
        <v>0</v>
      </c>
      <c r="U241" s="215"/>
      <c r="V241" s="215">
        <f t="shared" si="174"/>
        <v>0</v>
      </c>
      <c r="W241" s="215">
        <f t="shared" si="206"/>
        <v>0</v>
      </c>
      <c r="X241" s="215">
        <f t="shared" si="175"/>
        <v>0</v>
      </c>
      <c r="Y241" s="221"/>
      <c r="Z241" s="221">
        <f t="shared" si="176"/>
        <v>0</v>
      </c>
      <c r="AA241" s="221">
        <f t="shared" si="207"/>
        <v>0</v>
      </c>
      <c r="AB241" s="221">
        <f t="shared" si="177"/>
        <v>0</v>
      </c>
      <c r="AC241" s="215"/>
      <c r="AD241" s="215">
        <f t="shared" si="178"/>
        <v>0</v>
      </c>
      <c r="AE241" s="215">
        <f t="shared" si="208"/>
        <v>0</v>
      </c>
      <c r="AF241" s="215">
        <f t="shared" si="179"/>
        <v>0</v>
      </c>
      <c r="AG241" s="215">
        <f t="shared" si="209"/>
        <v>0</v>
      </c>
      <c r="AH241" s="215">
        <f t="shared" si="202"/>
        <v>0</v>
      </c>
      <c r="AI241" s="215">
        <f t="shared" si="202"/>
        <v>0</v>
      </c>
      <c r="AJ241" s="215">
        <f t="shared" si="202"/>
        <v>0</v>
      </c>
      <c r="AK241" s="214"/>
      <c r="AL241" s="215">
        <f t="shared" si="181"/>
        <v>0</v>
      </c>
      <c r="AM241" s="215">
        <f t="shared" si="210"/>
        <v>0</v>
      </c>
      <c r="AN241" s="215">
        <f t="shared" si="182"/>
        <v>0</v>
      </c>
      <c r="AO241" s="215"/>
      <c r="AP241" s="215">
        <f t="shared" si="183"/>
        <v>0</v>
      </c>
      <c r="AQ241" s="215">
        <f t="shared" si="211"/>
        <v>0</v>
      </c>
      <c r="AR241" s="215">
        <f t="shared" si="184"/>
        <v>0</v>
      </c>
      <c r="AS241" s="215"/>
      <c r="AT241" s="215">
        <f t="shared" si="185"/>
        <v>0</v>
      </c>
      <c r="AU241" s="215">
        <f t="shared" si="212"/>
        <v>0</v>
      </c>
      <c r="AV241" s="215">
        <f t="shared" si="186"/>
        <v>0</v>
      </c>
      <c r="AW241" s="215">
        <f t="shared" si="213"/>
        <v>0</v>
      </c>
      <c r="AX241" s="215">
        <f t="shared" si="213"/>
        <v>0</v>
      </c>
      <c r="AY241" s="215">
        <f t="shared" si="213"/>
        <v>0</v>
      </c>
      <c r="AZ241" s="215">
        <f t="shared" si="213"/>
        <v>0</v>
      </c>
      <c r="BA241" s="215"/>
      <c r="BB241" s="215">
        <f t="shared" si="188"/>
        <v>0</v>
      </c>
      <c r="BC241" s="215">
        <f t="shared" si="214"/>
        <v>0</v>
      </c>
      <c r="BD241" s="215">
        <f t="shared" si="189"/>
        <v>0</v>
      </c>
      <c r="BE241" s="214"/>
      <c r="BF241" s="215">
        <f t="shared" si="190"/>
        <v>0</v>
      </c>
      <c r="BG241" s="215">
        <f t="shared" si="215"/>
        <v>0</v>
      </c>
      <c r="BH241" s="215">
        <f t="shared" si="191"/>
        <v>0</v>
      </c>
      <c r="BI241" s="215"/>
      <c r="BJ241" s="215">
        <f t="shared" si="192"/>
        <v>0</v>
      </c>
      <c r="BK241" s="215">
        <f t="shared" si="216"/>
        <v>0</v>
      </c>
      <c r="BL241" s="215">
        <f t="shared" si="193"/>
        <v>0</v>
      </c>
      <c r="BM241" s="215">
        <f t="shared" si="217"/>
        <v>0</v>
      </c>
      <c r="BN241" s="215">
        <f t="shared" si="217"/>
        <v>0</v>
      </c>
      <c r="BO241" s="215">
        <f t="shared" si="218"/>
        <v>0</v>
      </c>
      <c r="BP241" s="215">
        <f t="shared" si="219"/>
        <v>0</v>
      </c>
      <c r="BQ241" s="215"/>
      <c r="BR241" s="215">
        <f t="shared" si="194"/>
        <v>0</v>
      </c>
      <c r="BS241" s="215">
        <f t="shared" si="220"/>
        <v>0</v>
      </c>
      <c r="BT241" s="215">
        <f t="shared" si="195"/>
        <v>0</v>
      </c>
      <c r="BU241" s="215"/>
      <c r="BV241" s="215">
        <f t="shared" si="196"/>
        <v>0</v>
      </c>
      <c r="BW241" s="215">
        <f t="shared" si="221"/>
        <v>0</v>
      </c>
      <c r="BX241" s="215">
        <f t="shared" si="197"/>
        <v>0</v>
      </c>
      <c r="BY241" s="215">
        <v>0</v>
      </c>
      <c r="BZ241" s="215">
        <f t="shared" si="198"/>
        <v>0</v>
      </c>
      <c r="CA241" s="215">
        <f t="shared" si="222"/>
        <v>0</v>
      </c>
      <c r="CB241" s="215">
        <f t="shared" si="199"/>
        <v>0</v>
      </c>
      <c r="CC241" s="215">
        <f t="shared" si="203"/>
        <v>0</v>
      </c>
      <c r="CD241" s="215">
        <f t="shared" si="203"/>
        <v>0</v>
      </c>
      <c r="CE241" s="219">
        <f t="shared" si="203"/>
        <v>0</v>
      </c>
      <c r="CF241" s="219">
        <f t="shared" si="200"/>
        <v>0</v>
      </c>
      <c r="CG241" s="241">
        <f t="shared" si="204"/>
        <v>0</v>
      </c>
      <c r="CH241" s="241">
        <f t="shared" si="204"/>
        <v>0</v>
      </c>
      <c r="CI241" s="241">
        <f t="shared" si="205"/>
        <v>0</v>
      </c>
      <c r="CJ241" s="241"/>
      <c r="CK241" s="241"/>
      <c r="CL241" s="241"/>
      <c r="CM241" s="241"/>
    </row>
    <row r="242" spans="1:91" ht="18" x14ac:dyDescent="0.35">
      <c r="A242" s="43" t="s">
        <v>8</v>
      </c>
      <c r="B242" s="19" t="s">
        <v>557</v>
      </c>
      <c r="C242" s="133" t="s">
        <v>154</v>
      </c>
      <c r="D242" s="136" t="s">
        <v>447</v>
      </c>
      <c r="E242" s="138">
        <v>1</v>
      </c>
      <c r="F242" s="6">
        <v>60</v>
      </c>
      <c r="G242" s="7">
        <v>690624</v>
      </c>
      <c r="H242" s="8">
        <f t="shared" si="201"/>
        <v>11510.4</v>
      </c>
      <c r="I242" s="12">
        <f>(K242/F242)/E242</f>
        <v>9600</v>
      </c>
      <c r="J242" s="13">
        <f>K242/F242</f>
        <v>9600</v>
      </c>
      <c r="K242" s="14">
        <v>576000</v>
      </c>
      <c r="L242" s="14">
        <f>K242*H242</f>
        <v>6629990400</v>
      </c>
      <c r="M242" s="218">
        <f t="shared" si="169"/>
        <v>1920</v>
      </c>
      <c r="N242" s="218">
        <f t="shared" si="169"/>
        <v>1920</v>
      </c>
      <c r="O242" s="230">
        <v>115200</v>
      </c>
      <c r="P242" s="17">
        <f t="shared" si="170"/>
        <v>1325998080</v>
      </c>
      <c r="Q242" s="237">
        <v>0.3</v>
      </c>
      <c r="R242" s="8">
        <f t="shared" si="171"/>
        <v>34560</v>
      </c>
      <c r="S242" s="212">
        <f t="shared" si="172"/>
        <v>149760</v>
      </c>
      <c r="T242" s="212">
        <f t="shared" si="173"/>
        <v>1723797504</v>
      </c>
      <c r="U242" s="215"/>
      <c r="V242" s="215">
        <f t="shared" si="174"/>
        <v>0</v>
      </c>
      <c r="W242" s="215">
        <f t="shared" si="206"/>
        <v>0</v>
      </c>
      <c r="X242" s="215">
        <f t="shared" si="175"/>
        <v>0</v>
      </c>
      <c r="Y242" s="221"/>
      <c r="Z242" s="221">
        <f t="shared" si="176"/>
        <v>0</v>
      </c>
      <c r="AA242" s="221">
        <f t="shared" si="207"/>
        <v>0</v>
      </c>
      <c r="AB242" s="221">
        <f t="shared" si="177"/>
        <v>0</v>
      </c>
      <c r="AC242" s="215"/>
      <c r="AD242" s="215">
        <f t="shared" si="178"/>
        <v>0</v>
      </c>
      <c r="AE242" s="215">
        <f t="shared" si="208"/>
        <v>0</v>
      </c>
      <c r="AF242" s="215">
        <f t="shared" si="179"/>
        <v>0</v>
      </c>
      <c r="AG242" s="215">
        <f t="shared" si="209"/>
        <v>0</v>
      </c>
      <c r="AH242" s="215">
        <f t="shared" si="202"/>
        <v>0</v>
      </c>
      <c r="AI242" s="215">
        <f t="shared" si="202"/>
        <v>0</v>
      </c>
      <c r="AJ242" s="215">
        <f t="shared" si="202"/>
        <v>0</v>
      </c>
      <c r="AK242" s="214"/>
      <c r="AL242" s="215">
        <f t="shared" si="181"/>
        <v>0</v>
      </c>
      <c r="AM242" s="215">
        <f t="shared" si="210"/>
        <v>0</v>
      </c>
      <c r="AN242" s="215">
        <f t="shared" si="182"/>
        <v>0</v>
      </c>
      <c r="AO242" s="215"/>
      <c r="AP242" s="215">
        <f t="shared" si="183"/>
        <v>0</v>
      </c>
      <c r="AQ242" s="215">
        <f t="shared" si="211"/>
        <v>0</v>
      </c>
      <c r="AR242" s="215">
        <f t="shared" si="184"/>
        <v>0</v>
      </c>
      <c r="AS242" s="215"/>
      <c r="AT242" s="215">
        <f t="shared" si="185"/>
        <v>0</v>
      </c>
      <c r="AU242" s="215">
        <f t="shared" si="212"/>
        <v>0</v>
      </c>
      <c r="AV242" s="215">
        <f t="shared" si="186"/>
        <v>0</v>
      </c>
      <c r="AW242" s="215">
        <f t="shared" si="213"/>
        <v>0</v>
      </c>
      <c r="AX242" s="215">
        <f t="shared" si="213"/>
        <v>0</v>
      </c>
      <c r="AY242" s="215">
        <f t="shared" si="213"/>
        <v>0</v>
      </c>
      <c r="AZ242" s="215">
        <f t="shared" si="213"/>
        <v>0</v>
      </c>
      <c r="BA242" s="215"/>
      <c r="BB242" s="215">
        <f t="shared" si="188"/>
        <v>0</v>
      </c>
      <c r="BC242" s="215">
        <f t="shared" si="214"/>
        <v>0</v>
      </c>
      <c r="BD242" s="215">
        <f t="shared" si="189"/>
        <v>0</v>
      </c>
      <c r="BE242" s="214"/>
      <c r="BF242" s="215">
        <f t="shared" si="190"/>
        <v>0</v>
      </c>
      <c r="BG242" s="215">
        <f t="shared" si="215"/>
        <v>0</v>
      </c>
      <c r="BH242" s="215">
        <f t="shared" si="191"/>
        <v>0</v>
      </c>
      <c r="BI242" s="215"/>
      <c r="BJ242" s="215">
        <f t="shared" si="192"/>
        <v>0</v>
      </c>
      <c r="BK242" s="215">
        <f t="shared" si="216"/>
        <v>0</v>
      </c>
      <c r="BL242" s="215">
        <f t="shared" si="193"/>
        <v>0</v>
      </c>
      <c r="BM242" s="215">
        <f t="shared" si="217"/>
        <v>0</v>
      </c>
      <c r="BN242" s="215">
        <f t="shared" si="217"/>
        <v>0</v>
      </c>
      <c r="BO242" s="215">
        <f t="shared" si="218"/>
        <v>0</v>
      </c>
      <c r="BP242" s="215">
        <f t="shared" si="219"/>
        <v>0</v>
      </c>
      <c r="BQ242" s="215"/>
      <c r="BR242" s="215">
        <f t="shared" si="194"/>
        <v>0</v>
      </c>
      <c r="BS242" s="215">
        <f t="shared" si="220"/>
        <v>0</v>
      </c>
      <c r="BT242" s="215">
        <f t="shared" si="195"/>
        <v>0</v>
      </c>
      <c r="BU242" s="215"/>
      <c r="BV242" s="215">
        <f t="shared" si="196"/>
        <v>0</v>
      </c>
      <c r="BW242" s="215">
        <f t="shared" si="221"/>
        <v>0</v>
      </c>
      <c r="BX242" s="215">
        <f t="shared" si="197"/>
        <v>0</v>
      </c>
      <c r="BY242" s="215">
        <v>115200</v>
      </c>
      <c r="BZ242" s="215">
        <f t="shared" si="198"/>
        <v>1325998080</v>
      </c>
      <c r="CA242" s="215">
        <f t="shared" si="222"/>
        <v>34560</v>
      </c>
      <c r="CB242" s="215">
        <f t="shared" si="199"/>
        <v>397799424</v>
      </c>
      <c r="CC242" s="215">
        <f t="shared" si="203"/>
        <v>115200</v>
      </c>
      <c r="CD242" s="215">
        <f t="shared" si="203"/>
        <v>1325998080</v>
      </c>
      <c r="CE242" s="219">
        <f t="shared" si="203"/>
        <v>34560</v>
      </c>
      <c r="CF242" s="219">
        <f t="shared" si="200"/>
        <v>397799424</v>
      </c>
      <c r="CG242" s="241">
        <f t="shared" si="204"/>
        <v>34560</v>
      </c>
      <c r="CH242" s="241">
        <f t="shared" si="204"/>
        <v>397799424</v>
      </c>
      <c r="CI242" s="241">
        <f t="shared" si="205"/>
        <v>0</v>
      </c>
      <c r="CJ242" s="241"/>
      <c r="CK242" s="241"/>
      <c r="CL242" s="241"/>
      <c r="CM242" s="241"/>
    </row>
    <row r="243" spans="1:91" ht="18" x14ac:dyDescent="0.35">
      <c r="A243" s="44" t="s">
        <v>8</v>
      </c>
      <c r="B243" s="19" t="s">
        <v>557</v>
      </c>
      <c r="C243" s="133" t="s">
        <v>778</v>
      </c>
      <c r="D243" s="136" t="s">
        <v>448</v>
      </c>
      <c r="E243" s="130">
        <v>1</v>
      </c>
      <c r="F243" s="6">
        <v>60</v>
      </c>
      <c r="G243" s="7">
        <v>425100</v>
      </c>
      <c r="H243" s="8">
        <f t="shared" si="201"/>
        <v>7085</v>
      </c>
      <c r="I243" s="12">
        <f>(K243/F243)/E243</f>
        <v>12800</v>
      </c>
      <c r="J243" s="13">
        <f>K243/F243</f>
        <v>12800</v>
      </c>
      <c r="K243" s="14">
        <v>768000</v>
      </c>
      <c r="L243" s="14">
        <f>K243*H243</f>
        <v>5441280000</v>
      </c>
      <c r="M243" s="218">
        <f t="shared" si="169"/>
        <v>2560</v>
      </c>
      <c r="N243" s="218">
        <f t="shared" si="169"/>
        <v>2560</v>
      </c>
      <c r="O243" s="230">
        <v>153600</v>
      </c>
      <c r="P243" s="17">
        <f t="shared" si="170"/>
        <v>1088256000</v>
      </c>
      <c r="Q243" s="237">
        <v>0.3</v>
      </c>
      <c r="R243" s="8">
        <f t="shared" si="171"/>
        <v>46080</v>
      </c>
      <c r="S243" s="212">
        <f t="shared" si="172"/>
        <v>199680</v>
      </c>
      <c r="T243" s="212">
        <f t="shared" si="173"/>
        <v>1414732800</v>
      </c>
      <c r="U243" s="215"/>
      <c r="V243" s="215">
        <f t="shared" si="174"/>
        <v>0</v>
      </c>
      <c r="W243" s="215">
        <f t="shared" si="206"/>
        <v>0</v>
      </c>
      <c r="X243" s="215">
        <f t="shared" si="175"/>
        <v>0</v>
      </c>
      <c r="Y243" s="221"/>
      <c r="Z243" s="221">
        <f t="shared" si="176"/>
        <v>0</v>
      </c>
      <c r="AA243" s="221">
        <f t="shared" si="207"/>
        <v>0</v>
      </c>
      <c r="AB243" s="221">
        <f t="shared" si="177"/>
        <v>0</v>
      </c>
      <c r="AC243" s="215"/>
      <c r="AD243" s="215">
        <f t="shared" si="178"/>
        <v>0</v>
      </c>
      <c r="AE243" s="215">
        <f t="shared" si="208"/>
        <v>0</v>
      </c>
      <c r="AF243" s="215">
        <f t="shared" si="179"/>
        <v>0</v>
      </c>
      <c r="AG243" s="215">
        <f t="shared" si="209"/>
        <v>0</v>
      </c>
      <c r="AH243" s="215">
        <f t="shared" si="202"/>
        <v>0</v>
      </c>
      <c r="AI243" s="215">
        <f t="shared" si="202"/>
        <v>0</v>
      </c>
      <c r="AJ243" s="215">
        <f t="shared" si="202"/>
        <v>0</v>
      </c>
      <c r="AK243" s="214"/>
      <c r="AL243" s="215">
        <f t="shared" si="181"/>
        <v>0</v>
      </c>
      <c r="AM243" s="215">
        <f t="shared" si="210"/>
        <v>0</v>
      </c>
      <c r="AN243" s="215">
        <f t="shared" si="182"/>
        <v>0</v>
      </c>
      <c r="AO243" s="215"/>
      <c r="AP243" s="215">
        <f t="shared" si="183"/>
        <v>0</v>
      </c>
      <c r="AQ243" s="215">
        <f t="shared" si="211"/>
        <v>0</v>
      </c>
      <c r="AR243" s="215">
        <f t="shared" si="184"/>
        <v>0</v>
      </c>
      <c r="AS243" s="215"/>
      <c r="AT243" s="215">
        <f t="shared" si="185"/>
        <v>0</v>
      </c>
      <c r="AU243" s="215">
        <f t="shared" si="212"/>
        <v>0</v>
      </c>
      <c r="AV243" s="215">
        <f t="shared" si="186"/>
        <v>0</v>
      </c>
      <c r="AW243" s="215">
        <f t="shared" si="213"/>
        <v>0</v>
      </c>
      <c r="AX243" s="215">
        <f t="shared" si="213"/>
        <v>0</v>
      </c>
      <c r="AY243" s="215">
        <f t="shared" si="213"/>
        <v>0</v>
      </c>
      <c r="AZ243" s="215">
        <f t="shared" si="213"/>
        <v>0</v>
      </c>
      <c r="BA243" s="215"/>
      <c r="BB243" s="215">
        <f t="shared" si="188"/>
        <v>0</v>
      </c>
      <c r="BC243" s="215">
        <f t="shared" si="214"/>
        <v>0</v>
      </c>
      <c r="BD243" s="215">
        <f t="shared" si="189"/>
        <v>0</v>
      </c>
      <c r="BE243" s="214"/>
      <c r="BF243" s="215">
        <f t="shared" si="190"/>
        <v>0</v>
      </c>
      <c r="BG243" s="215">
        <f t="shared" si="215"/>
        <v>0</v>
      </c>
      <c r="BH243" s="215">
        <f t="shared" si="191"/>
        <v>0</v>
      </c>
      <c r="BI243" s="215"/>
      <c r="BJ243" s="215">
        <f t="shared" si="192"/>
        <v>0</v>
      </c>
      <c r="BK243" s="215">
        <f t="shared" si="216"/>
        <v>0</v>
      </c>
      <c r="BL243" s="215">
        <f t="shared" si="193"/>
        <v>0</v>
      </c>
      <c r="BM243" s="215">
        <f t="shared" si="217"/>
        <v>0</v>
      </c>
      <c r="BN243" s="215">
        <f t="shared" si="217"/>
        <v>0</v>
      </c>
      <c r="BO243" s="215">
        <f t="shared" si="218"/>
        <v>0</v>
      </c>
      <c r="BP243" s="215">
        <f t="shared" si="219"/>
        <v>0</v>
      </c>
      <c r="BQ243" s="215"/>
      <c r="BR243" s="215">
        <f t="shared" si="194"/>
        <v>0</v>
      </c>
      <c r="BS243" s="215">
        <f t="shared" si="220"/>
        <v>0</v>
      </c>
      <c r="BT243" s="215">
        <f t="shared" si="195"/>
        <v>0</v>
      </c>
      <c r="BU243" s="215"/>
      <c r="BV243" s="215">
        <f t="shared" si="196"/>
        <v>0</v>
      </c>
      <c r="BW243" s="215">
        <f t="shared" si="221"/>
        <v>0</v>
      </c>
      <c r="BX243" s="215">
        <f t="shared" si="197"/>
        <v>0</v>
      </c>
      <c r="BY243" s="215">
        <v>153600</v>
      </c>
      <c r="BZ243" s="215">
        <f t="shared" si="198"/>
        <v>1088256000</v>
      </c>
      <c r="CA243" s="215">
        <f t="shared" si="222"/>
        <v>46080</v>
      </c>
      <c r="CB243" s="215">
        <f t="shared" si="199"/>
        <v>326476800</v>
      </c>
      <c r="CC243" s="215">
        <f t="shared" si="203"/>
        <v>153600</v>
      </c>
      <c r="CD243" s="215">
        <f t="shared" si="203"/>
        <v>1088256000</v>
      </c>
      <c r="CE243" s="219">
        <f t="shared" si="203"/>
        <v>46080</v>
      </c>
      <c r="CF243" s="219">
        <f t="shared" si="200"/>
        <v>326476800</v>
      </c>
      <c r="CG243" s="241">
        <f t="shared" si="204"/>
        <v>46080</v>
      </c>
      <c r="CH243" s="241">
        <f t="shared" si="204"/>
        <v>326476800</v>
      </c>
      <c r="CI243" s="241">
        <f t="shared" si="205"/>
        <v>0</v>
      </c>
      <c r="CJ243" s="241"/>
      <c r="CK243" s="241"/>
      <c r="CL243" s="241"/>
      <c r="CM243" s="241"/>
    </row>
    <row r="244" spans="1:91" ht="18" x14ac:dyDescent="0.35">
      <c r="A244" s="43" t="s">
        <v>8</v>
      </c>
      <c r="B244" s="19" t="s">
        <v>557</v>
      </c>
      <c r="C244" s="133" t="s">
        <v>438</v>
      </c>
      <c r="D244" s="136"/>
      <c r="E244" s="130">
        <v>1</v>
      </c>
      <c r="F244" s="6">
        <v>10</v>
      </c>
      <c r="G244" s="7"/>
      <c r="H244" s="8">
        <f t="shared" si="201"/>
        <v>0</v>
      </c>
      <c r="I244" s="12">
        <f>(K244/F244)/E244</f>
        <v>3200</v>
      </c>
      <c r="J244" s="13">
        <f>K244/F244</f>
        <v>3200</v>
      </c>
      <c r="K244" s="14">
        <v>32000</v>
      </c>
      <c r="L244" s="14">
        <f>K244*H244</f>
        <v>0</v>
      </c>
      <c r="M244" s="218">
        <f t="shared" si="169"/>
        <v>1920</v>
      </c>
      <c r="N244" s="218">
        <f t="shared" si="169"/>
        <v>1920</v>
      </c>
      <c r="O244" s="230">
        <v>19200</v>
      </c>
      <c r="P244" s="17">
        <f t="shared" si="170"/>
        <v>0</v>
      </c>
      <c r="Q244" s="237">
        <v>0</v>
      </c>
      <c r="R244" s="8">
        <f t="shared" si="171"/>
        <v>0</v>
      </c>
      <c r="S244" s="212">
        <f t="shared" si="172"/>
        <v>19200</v>
      </c>
      <c r="T244" s="212">
        <f t="shared" si="173"/>
        <v>0</v>
      </c>
      <c r="U244" s="215"/>
      <c r="V244" s="215">
        <f t="shared" si="174"/>
        <v>0</v>
      </c>
      <c r="W244" s="215">
        <f t="shared" si="206"/>
        <v>0</v>
      </c>
      <c r="X244" s="215">
        <f t="shared" si="175"/>
        <v>0</v>
      </c>
      <c r="Y244" s="221"/>
      <c r="Z244" s="221">
        <f t="shared" si="176"/>
        <v>0</v>
      </c>
      <c r="AA244" s="221">
        <f t="shared" si="207"/>
        <v>0</v>
      </c>
      <c r="AB244" s="221">
        <f t="shared" si="177"/>
        <v>0</v>
      </c>
      <c r="AC244" s="215"/>
      <c r="AD244" s="215">
        <f t="shared" si="178"/>
        <v>0</v>
      </c>
      <c r="AE244" s="215">
        <f t="shared" si="208"/>
        <v>0</v>
      </c>
      <c r="AF244" s="215">
        <f t="shared" si="179"/>
        <v>0</v>
      </c>
      <c r="AG244" s="215">
        <f t="shared" si="209"/>
        <v>0</v>
      </c>
      <c r="AH244" s="215">
        <f t="shared" si="202"/>
        <v>0</v>
      </c>
      <c r="AI244" s="215">
        <f t="shared" si="202"/>
        <v>0</v>
      </c>
      <c r="AJ244" s="215">
        <f t="shared" si="202"/>
        <v>0</v>
      </c>
      <c r="AK244" s="214"/>
      <c r="AL244" s="215">
        <f t="shared" si="181"/>
        <v>0</v>
      </c>
      <c r="AM244" s="215">
        <f t="shared" si="210"/>
        <v>0</v>
      </c>
      <c r="AN244" s="215">
        <f t="shared" si="182"/>
        <v>0</v>
      </c>
      <c r="AO244" s="215"/>
      <c r="AP244" s="215">
        <f t="shared" si="183"/>
        <v>0</v>
      </c>
      <c r="AQ244" s="215">
        <f t="shared" si="211"/>
        <v>0</v>
      </c>
      <c r="AR244" s="215">
        <f t="shared" si="184"/>
        <v>0</v>
      </c>
      <c r="AS244" s="215"/>
      <c r="AT244" s="215">
        <f t="shared" si="185"/>
        <v>0</v>
      </c>
      <c r="AU244" s="215">
        <f t="shared" si="212"/>
        <v>0</v>
      </c>
      <c r="AV244" s="215">
        <f t="shared" si="186"/>
        <v>0</v>
      </c>
      <c r="AW244" s="215">
        <f t="shared" si="213"/>
        <v>0</v>
      </c>
      <c r="AX244" s="215">
        <f t="shared" si="213"/>
        <v>0</v>
      </c>
      <c r="AY244" s="215">
        <f t="shared" si="213"/>
        <v>0</v>
      </c>
      <c r="AZ244" s="215">
        <f t="shared" si="213"/>
        <v>0</v>
      </c>
      <c r="BA244" s="215"/>
      <c r="BB244" s="215">
        <f t="shared" si="188"/>
        <v>0</v>
      </c>
      <c r="BC244" s="215">
        <f t="shared" si="214"/>
        <v>0</v>
      </c>
      <c r="BD244" s="215">
        <f t="shared" si="189"/>
        <v>0</v>
      </c>
      <c r="BE244" s="214"/>
      <c r="BF244" s="215">
        <f t="shared" si="190"/>
        <v>0</v>
      </c>
      <c r="BG244" s="215">
        <f t="shared" si="215"/>
        <v>0</v>
      </c>
      <c r="BH244" s="215">
        <f t="shared" si="191"/>
        <v>0</v>
      </c>
      <c r="BI244" s="215"/>
      <c r="BJ244" s="215">
        <f t="shared" si="192"/>
        <v>0</v>
      </c>
      <c r="BK244" s="215">
        <f t="shared" si="216"/>
        <v>0</v>
      </c>
      <c r="BL244" s="215">
        <f t="shared" si="193"/>
        <v>0</v>
      </c>
      <c r="BM244" s="215">
        <f t="shared" si="217"/>
        <v>0</v>
      </c>
      <c r="BN244" s="215">
        <f t="shared" si="217"/>
        <v>0</v>
      </c>
      <c r="BO244" s="215">
        <f t="shared" si="218"/>
        <v>0</v>
      </c>
      <c r="BP244" s="215">
        <f t="shared" si="219"/>
        <v>0</v>
      </c>
      <c r="BQ244" s="215"/>
      <c r="BR244" s="215">
        <f t="shared" si="194"/>
        <v>0</v>
      </c>
      <c r="BS244" s="215">
        <f t="shared" si="220"/>
        <v>0</v>
      </c>
      <c r="BT244" s="215">
        <f t="shared" si="195"/>
        <v>0</v>
      </c>
      <c r="BU244" s="215"/>
      <c r="BV244" s="215">
        <f t="shared" si="196"/>
        <v>0</v>
      </c>
      <c r="BW244" s="215">
        <f t="shared" si="221"/>
        <v>0</v>
      </c>
      <c r="BX244" s="215">
        <f t="shared" si="197"/>
        <v>0</v>
      </c>
      <c r="BY244" s="215">
        <v>19200</v>
      </c>
      <c r="BZ244" s="215">
        <f t="shared" si="198"/>
        <v>0</v>
      </c>
      <c r="CA244" s="215">
        <f t="shared" si="222"/>
        <v>0</v>
      </c>
      <c r="CB244" s="215">
        <f t="shared" si="199"/>
        <v>0</v>
      </c>
      <c r="CC244" s="215">
        <f t="shared" si="203"/>
        <v>19200</v>
      </c>
      <c r="CD244" s="215">
        <f t="shared" si="203"/>
        <v>0</v>
      </c>
      <c r="CE244" s="219">
        <f t="shared" si="203"/>
        <v>0</v>
      </c>
      <c r="CF244" s="219">
        <f t="shared" si="200"/>
        <v>0</v>
      </c>
      <c r="CG244" s="241">
        <f t="shared" si="204"/>
        <v>0</v>
      </c>
      <c r="CH244" s="241">
        <f t="shared" si="204"/>
        <v>0</v>
      </c>
      <c r="CI244" s="241">
        <f t="shared" si="205"/>
        <v>0</v>
      </c>
      <c r="CJ244" s="241"/>
      <c r="CK244" s="241"/>
      <c r="CL244" s="241"/>
      <c r="CM244" s="241"/>
    </row>
    <row r="245" spans="1:91" ht="18" x14ac:dyDescent="0.35">
      <c r="A245" s="44" t="s">
        <v>8</v>
      </c>
      <c r="B245" s="19" t="s">
        <v>557</v>
      </c>
      <c r="C245" s="133" t="s">
        <v>435</v>
      </c>
      <c r="D245" s="136"/>
      <c r="E245" s="130">
        <v>1</v>
      </c>
      <c r="F245" s="6">
        <v>10</v>
      </c>
      <c r="G245" s="7">
        <v>1227776</v>
      </c>
      <c r="H245" s="8">
        <f t="shared" si="201"/>
        <v>122777.60000000001</v>
      </c>
      <c r="I245" s="12">
        <f>(K245/F245)/E245</f>
        <v>6400</v>
      </c>
      <c r="J245" s="13">
        <f>K245/F245</f>
        <v>6400</v>
      </c>
      <c r="K245" s="14">
        <v>64000</v>
      </c>
      <c r="L245" s="14">
        <f>K245*H245</f>
        <v>7857766400</v>
      </c>
      <c r="M245" s="218">
        <f t="shared" si="169"/>
        <v>2048</v>
      </c>
      <c r="N245" s="218">
        <f t="shared" si="169"/>
        <v>2048</v>
      </c>
      <c r="O245" s="17">
        <v>20480</v>
      </c>
      <c r="P245" s="17">
        <f t="shared" si="170"/>
        <v>2514485248</v>
      </c>
      <c r="Q245" s="237">
        <v>0.3</v>
      </c>
      <c r="R245" s="8">
        <f t="shared" si="171"/>
        <v>6144</v>
      </c>
      <c r="S245" s="212">
        <f t="shared" si="172"/>
        <v>26624</v>
      </c>
      <c r="T245" s="212">
        <f t="shared" si="173"/>
        <v>3268830822.4000001</v>
      </c>
      <c r="U245" s="215"/>
      <c r="V245" s="215">
        <f t="shared" si="174"/>
        <v>0</v>
      </c>
      <c r="W245" s="215">
        <f t="shared" si="206"/>
        <v>0</v>
      </c>
      <c r="X245" s="215">
        <f t="shared" si="175"/>
        <v>0</v>
      </c>
      <c r="Y245" s="221"/>
      <c r="Z245" s="221">
        <f t="shared" si="176"/>
        <v>0</v>
      </c>
      <c r="AA245" s="221">
        <f t="shared" si="207"/>
        <v>0</v>
      </c>
      <c r="AB245" s="221">
        <f t="shared" si="177"/>
        <v>0</v>
      </c>
      <c r="AC245" s="215"/>
      <c r="AD245" s="215">
        <f t="shared" si="178"/>
        <v>0</v>
      </c>
      <c r="AE245" s="215">
        <f t="shared" si="208"/>
        <v>0</v>
      </c>
      <c r="AF245" s="215">
        <f t="shared" si="179"/>
        <v>0</v>
      </c>
      <c r="AG245" s="215">
        <f t="shared" si="209"/>
        <v>0</v>
      </c>
      <c r="AH245" s="215">
        <f t="shared" si="202"/>
        <v>0</v>
      </c>
      <c r="AI245" s="215">
        <f t="shared" si="202"/>
        <v>0</v>
      </c>
      <c r="AJ245" s="215">
        <f t="shared" si="202"/>
        <v>0</v>
      </c>
      <c r="AK245" s="214"/>
      <c r="AL245" s="215">
        <f t="shared" si="181"/>
        <v>0</v>
      </c>
      <c r="AM245" s="215">
        <f t="shared" si="210"/>
        <v>0</v>
      </c>
      <c r="AN245" s="215">
        <f t="shared" si="182"/>
        <v>0</v>
      </c>
      <c r="AO245" s="215"/>
      <c r="AP245" s="215">
        <f t="shared" si="183"/>
        <v>0</v>
      </c>
      <c r="AQ245" s="215">
        <f t="shared" si="211"/>
        <v>0</v>
      </c>
      <c r="AR245" s="215">
        <f t="shared" si="184"/>
        <v>0</v>
      </c>
      <c r="AS245" s="215"/>
      <c r="AT245" s="215">
        <f t="shared" si="185"/>
        <v>0</v>
      </c>
      <c r="AU245" s="215">
        <f t="shared" si="212"/>
        <v>0</v>
      </c>
      <c r="AV245" s="215">
        <f t="shared" si="186"/>
        <v>0</v>
      </c>
      <c r="AW245" s="215">
        <f t="shared" si="213"/>
        <v>0</v>
      </c>
      <c r="AX245" s="215">
        <f t="shared" si="213"/>
        <v>0</v>
      </c>
      <c r="AY245" s="215">
        <f t="shared" si="213"/>
        <v>0</v>
      </c>
      <c r="AZ245" s="215">
        <f t="shared" si="213"/>
        <v>0</v>
      </c>
      <c r="BA245" s="215"/>
      <c r="BB245" s="215">
        <f t="shared" si="188"/>
        <v>0</v>
      </c>
      <c r="BC245" s="215">
        <f t="shared" si="214"/>
        <v>0</v>
      </c>
      <c r="BD245" s="215">
        <f t="shared" si="189"/>
        <v>0</v>
      </c>
      <c r="BE245" s="214"/>
      <c r="BF245" s="215">
        <f t="shared" si="190"/>
        <v>0</v>
      </c>
      <c r="BG245" s="215">
        <f t="shared" si="215"/>
        <v>0</v>
      </c>
      <c r="BH245" s="215">
        <f t="shared" si="191"/>
        <v>0</v>
      </c>
      <c r="BI245" s="215"/>
      <c r="BJ245" s="215">
        <f t="shared" si="192"/>
        <v>0</v>
      </c>
      <c r="BK245" s="215">
        <f t="shared" si="216"/>
        <v>0</v>
      </c>
      <c r="BL245" s="215">
        <f t="shared" si="193"/>
        <v>0</v>
      </c>
      <c r="BM245" s="215">
        <f t="shared" si="217"/>
        <v>0</v>
      </c>
      <c r="BN245" s="215">
        <f t="shared" si="217"/>
        <v>0</v>
      </c>
      <c r="BO245" s="215">
        <f t="shared" si="218"/>
        <v>0</v>
      </c>
      <c r="BP245" s="215">
        <f t="shared" si="219"/>
        <v>0</v>
      </c>
      <c r="BQ245" s="215"/>
      <c r="BR245" s="215">
        <f t="shared" si="194"/>
        <v>0</v>
      </c>
      <c r="BS245" s="215">
        <f t="shared" si="220"/>
        <v>0</v>
      </c>
      <c r="BT245" s="215">
        <f t="shared" si="195"/>
        <v>0</v>
      </c>
      <c r="BU245" s="215"/>
      <c r="BV245" s="215">
        <f t="shared" si="196"/>
        <v>0</v>
      </c>
      <c r="BW245" s="215">
        <f t="shared" si="221"/>
        <v>0</v>
      </c>
      <c r="BX245" s="215">
        <f t="shared" si="197"/>
        <v>0</v>
      </c>
      <c r="BY245" s="215">
        <v>20480</v>
      </c>
      <c r="BZ245" s="215">
        <f t="shared" si="198"/>
        <v>2514485248</v>
      </c>
      <c r="CA245" s="215">
        <f t="shared" si="222"/>
        <v>6144</v>
      </c>
      <c r="CB245" s="215">
        <f t="shared" si="199"/>
        <v>754345574.4000001</v>
      </c>
      <c r="CC245" s="215">
        <f t="shared" si="203"/>
        <v>20480</v>
      </c>
      <c r="CD245" s="215">
        <f t="shared" si="203"/>
        <v>2514485248</v>
      </c>
      <c r="CE245" s="219">
        <f t="shared" si="203"/>
        <v>6144</v>
      </c>
      <c r="CF245" s="219">
        <f t="shared" si="200"/>
        <v>754345574.4000001</v>
      </c>
      <c r="CG245" s="241">
        <f t="shared" si="204"/>
        <v>6144</v>
      </c>
      <c r="CH245" s="241">
        <f t="shared" si="204"/>
        <v>754345574.4000001</v>
      </c>
      <c r="CI245" s="241">
        <f t="shared" si="205"/>
        <v>0</v>
      </c>
      <c r="CJ245" s="241"/>
      <c r="CK245" s="241"/>
      <c r="CL245" s="241"/>
      <c r="CM245" s="241"/>
    </row>
    <row r="246" spans="1:91" ht="18" x14ac:dyDescent="0.35">
      <c r="A246" s="45" t="s">
        <v>8</v>
      </c>
      <c r="B246" s="19" t="s">
        <v>557</v>
      </c>
      <c r="C246" s="133" t="s">
        <v>458</v>
      </c>
      <c r="D246" s="136" t="s">
        <v>452</v>
      </c>
      <c r="E246" s="130">
        <v>1</v>
      </c>
      <c r="F246" s="6">
        <v>1</v>
      </c>
      <c r="G246" s="7">
        <v>1233408</v>
      </c>
      <c r="H246" s="8">
        <f t="shared" si="201"/>
        <v>1233408</v>
      </c>
      <c r="I246" s="12">
        <f>(K246/F246)/E246</f>
        <v>1000</v>
      </c>
      <c r="J246" s="13">
        <f>K246/F246</f>
        <v>1000</v>
      </c>
      <c r="K246" s="14">
        <v>1000</v>
      </c>
      <c r="L246" s="14">
        <f>K246*H246</f>
        <v>1233408000</v>
      </c>
      <c r="M246" s="218">
        <f t="shared" si="169"/>
        <v>1000</v>
      </c>
      <c r="N246" s="218">
        <f t="shared" si="169"/>
        <v>1000</v>
      </c>
      <c r="O246" s="232">
        <v>1000</v>
      </c>
      <c r="P246" s="17">
        <f t="shared" si="170"/>
        <v>1233408000</v>
      </c>
      <c r="Q246" s="237">
        <v>0</v>
      </c>
      <c r="R246" s="8">
        <f t="shared" si="171"/>
        <v>0</v>
      </c>
      <c r="S246" s="212">
        <f t="shared" si="172"/>
        <v>1000</v>
      </c>
      <c r="T246" s="212">
        <f t="shared" si="173"/>
        <v>1233408000</v>
      </c>
      <c r="U246" s="215"/>
      <c r="V246" s="215">
        <f t="shared" si="174"/>
        <v>0</v>
      </c>
      <c r="W246" s="215">
        <f t="shared" si="206"/>
        <v>0</v>
      </c>
      <c r="X246" s="215">
        <f t="shared" si="175"/>
        <v>0</v>
      </c>
      <c r="Y246" s="221"/>
      <c r="Z246" s="221">
        <f t="shared" si="176"/>
        <v>0</v>
      </c>
      <c r="AA246" s="221">
        <f t="shared" si="207"/>
        <v>0</v>
      </c>
      <c r="AB246" s="221">
        <f t="shared" si="177"/>
        <v>0</v>
      </c>
      <c r="AC246" s="215"/>
      <c r="AD246" s="215">
        <f t="shared" si="178"/>
        <v>0</v>
      </c>
      <c r="AE246" s="215">
        <f t="shared" si="208"/>
        <v>0</v>
      </c>
      <c r="AF246" s="215">
        <f t="shared" si="179"/>
        <v>0</v>
      </c>
      <c r="AG246" s="215">
        <f t="shared" si="209"/>
        <v>0</v>
      </c>
      <c r="AH246" s="215">
        <f t="shared" si="202"/>
        <v>0</v>
      </c>
      <c r="AI246" s="215">
        <f t="shared" si="202"/>
        <v>0</v>
      </c>
      <c r="AJ246" s="215">
        <f t="shared" si="202"/>
        <v>0</v>
      </c>
      <c r="AK246" s="214"/>
      <c r="AL246" s="215">
        <f t="shared" si="181"/>
        <v>0</v>
      </c>
      <c r="AM246" s="215">
        <f t="shared" si="210"/>
        <v>0</v>
      </c>
      <c r="AN246" s="215">
        <f t="shared" si="182"/>
        <v>0</v>
      </c>
      <c r="AO246" s="215"/>
      <c r="AP246" s="215">
        <f t="shared" si="183"/>
        <v>0</v>
      </c>
      <c r="AQ246" s="215">
        <f t="shared" si="211"/>
        <v>0</v>
      </c>
      <c r="AR246" s="215">
        <f t="shared" si="184"/>
        <v>0</v>
      </c>
      <c r="AS246" s="215"/>
      <c r="AT246" s="215">
        <f t="shared" si="185"/>
        <v>0</v>
      </c>
      <c r="AU246" s="215">
        <f t="shared" si="212"/>
        <v>0</v>
      </c>
      <c r="AV246" s="215">
        <f t="shared" si="186"/>
        <v>0</v>
      </c>
      <c r="AW246" s="215">
        <f t="shared" si="213"/>
        <v>0</v>
      </c>
      <c r="AX246" s="215">
        <f t="shared" si="213"/>
        <v>0</v>
      </c>
      <c r="AY246" s="215">
        <f t="shared" si="213"/>
        <v>0</v>
      </c>
      <c r="AZ246" s="215">
        <f t="shared" si="213"/>
        <v>0</v>
      </c>
      <c r="BA246" s="215"/>
      <c r="BB246" s="215">
        <f t="shared" si="188"/>
        <v>0</v>
      </c>
      <c r="BC246" s="215">
        <f t="shared" si="214"/>
        <v>0</v>
      </c>
      <c r="BD246" s="215">
        <f t="shared" si="189"/>
        <v>0</v>
      </c>
      <c r="BE246" s="214"/>
      <c r="BF246" s="215">
        <f t="shared" si="190"/>
        <v>0</v>
      </c>
      <c r="BG246" s="215">
        <f t="shared" si="215"/>
        <v>0</v>
      </c>
      <c r="BH246" s="215">
        <f t="shared" si="191"/>
        <v>0</v>
      </c>
      <c r="BI246" s="215"/>
      <c r="BJ246" s="215">
        <f t="shared" si="192"/>
        <v>0</v>
      </c>
      <c r="BK246" s="215">
        <f t="shared" si="216"/>
        <v>0</v>
      </c>
      <c r="BL246" s="215">
        <f t="shared" si="193"/>
        <v>0</v>
      </c>
      <c r="BM246" s="215">
        <f t="shared" si="217"/>
        <v>0</v>
      </c>
      <c r="BN246" s="215">
        <f t="shared" si="217"/>
        <v>0</v>
      </c>
      <c r="BO246" s="215">
        <f t="shared" si="218"/>
        <v>0</v>
      </c>
      <c r="BP246" s="215">
        <f t="shared" si="219"/>
        <v>0</v>
      </c>
      <c r="BQ246" s="215"/>
      <c r="BR246" s="215">
        <f t="shared" si="194"/>
        <v>0</v>
      </c>
      <c r="BS246" s="215">
        <f t="shared" si="220"/>
        <v>0</v>
      </c>
      <c r="BT246" s="215">
        <f t="shared" si="195"/>
        <v>0</v>
      </c>
      <c r="BU246" s="215"/>
      <c r="BV246" s="215">
        <f t="shared" si="196"/>
        <v>0</v>
      </c>
      <c r="BW246" s="215">
        <f t="shared" si="221"/>
        <v>0</v>
      </c>
      <c r="BX246" s="215">
        <f t="shared" si="197"/>
        <v>0</v>
      </c>
      <c r="BY246" s="215">
        <v>1000</v>
      </c>
      <c r="BZ246" s="215">
        <f t="shared" si="198"/>
        <v>1233408000</v>
      </c>
      <c r="CA246" s="215">
        <f t="shared" si="222"/>
        <v>0</v>
      </c>
      <c r="CB246" s="215">
        <f t="shared" si="199"/>
        <v>0</v>
      </c>
      <c r="CC246" s="215">
        <f t="shared" si="203"/>
        <v>1000</v>
      </c>
      <c r="CD246" s="215">
        <f t="shared" si="203"/>
        <v>1233408000</v>
      </c>
      <c r="CE246" s="219">
        <f t="shared" si="203"/>
        <v>0</v>
      </c>
      <c r="CF246" s="219">
        <f t="shared" si="200"/>
        <v>0</v>
      </c>
      <c r="CG246" s="241">
        <f t="shared" si="204"/>
        <v>0</v>
      </c>
      <c r="CH246" s="241">
        <f t="shared" si="204"/>
        <v>0</v>
      </c>
      <c r="CI246" s="241">
        <f t="shared" si="205"/>
        <v>0</v>
      </c>
      <c r="CJ246" s="241"/>
      <c r="CK246" s="241"/>
      <c r="CL246" s="241"/>
      <c r="CM246" s="241"/>
    </row>
    <row r="247" spans="1:91" ht="18" x14ac:dyDescent="0.35">
      <c r="A247" s="45"/>
      <c r="B247" s="19" t="s">
        <v>557</v>
      </c>
      <c r="C247" s="133" t="s">
        <v>455</v>
      </c>
      <c r="D247" s="136"/>
      <c r="E247" s="130">
        <v>1</v>
      </c>
      <c r="F247" s="6">
        <v>60</v>
      </c>
      <c r="G247" s="7">
        <v>848214.28571428568</v>
      </c>
      <c r="H247" s="8">
        <f t="shared" si="201"/>
        <v>14136.904761904761</v>
      </c>
      <c r="I247" s="12"/>
      <c r="J247" s="13"/>
      <c r="K247" s="14"/>
      <c r="L247" s="14"/>
      <c r="M247" s="218">
        <f t="shared" si="169"/>
        <v>0</v>
      </c>
      <c r="N247" s="218">
        <f t="shared" si="169"/>
        <v>0</v>
      </c>
      <c r="O247" s="232">
        <v>0</v>
      </c>
      <c r="P247" s="17"/>
      <c r="Q247" s="237"/>
      <c r="R247" s="8"/>
      <c r="S247" s="212"/>
      <c r="T247" s="212"/>
      <c r="U247" s="215"/>
      <c r="V247" s="215">
        <f t="shared" si="174"/>
        <v>0</v>
      </c>
      <c r="W247" s="215">
        <f t="shared" si="206"/>
        <v>0</v>
      </c>
      <c r="X247" s="215">
        <f t="shared" si="175"/>
        <v>0</v>
      </c>
      <c r="Y247" s="221">
        <v>0</v>
      </c>
      <c r="Z247" s="221">
        <f t="shared" si="176"/>
        <v>0</v>
      </c>
      <c r="AA247" s="221">
        <f t="shared" si="207"/>
        <v>0</v>
      </c>
      <c r="AB247" s="221">
        <f t="shared" si="177"/>
        <v>0</v>
      </c>
      <c r="AC247" s="215">
        <v>0</v>
      </c>
      <c r="AD247" s="215">
        <f t="shared" si="178"/>
        <v>0</v>
      </c>
      <c r="AE247" s="215">
        <f t="shared" si="208"/>
        <v>0</v>
      </c>
      <c r="AF247" s="215">
        <f t="shared" si="179"/>
        <v>0</v>
      </c>
      <c r="AG247" s="215">
        <f t="shared" si="209"/>
        <v>0</v>
      </c>
      <c r="AH247" s="215">
        <f t="shared" si="202"/>
        <v>0</v>
      </c>
      <c r="AI247" s="215">
        <f t="shared" si="202"/>
        <v>0</v>
      </c>
      <c r="AJ247" s="215">
        <f t="shared" si="202"/>
        <v>0</v>
      </c>
      <c r="AK247" s="214">
        <v>0</v>
      </c>
      <c r="AL247" s="215">
        <f t="shared" si="181"/>
        <v>0</v>
      </c>
      <c r="AM247" s="215">
        <f t="shared" si="210"/>
        <v>0</v>
      </c>
      <c r="AN247" s="215">
        <f t="shared" si="182"/>
        <v>0</v>
      </c>
      <c r="AO247" s="215">
        <v>0</v>
      </c>
      <c r="AP247" s="215">
        <f t="shared" si="183"/>
        <v>0</v>
      </c>
      <c r="AQ247" s="215">
        <f t="shared" si="211"/>
        <v>0</v>
      </c>
      <c r="AR247" s="215">
        <f t="shared" si="184"/>
        <v>0</v>
      </c>
      <c r="AS247" s="215">
        <v>0</v>
      </c>
      <c r="AT247" s="215">
        <f t="shared" si="185"/>
        <v>0</v>
      </c>
      <c r="AU247" s="215">
        <f t="shared" si="212"/>
        <v>0</v>
      </c>
      <c r="AV247" s="215">
        <f t="shared" si="186"/>
        <v>0</v>
      </c>
      <c r="AW247" s="215">
        <f t="shared" si="213"/>
        <v>0</v>
      </c>
      <c r="AX247" s="215">
        <f t="shared" si="213"/>
        <v>0</v>
      </c>
      <c r="AY247" s="215">
        <f t="shared" si="213"/>
        <v>0</v>
      </c>
      <c r="AZ247" s="215">
        <f t="shared" si="213"/>
        <v>0</v>
      </c>
      <c r="BA247" s="215">
        <v>0</v>
      </c>
      <c r="BB247" s="215">
        <f t="shared" si="188"/>
        <v>0</v>
      </c>
      <c r="BC247" s="215">
        <f t="shared" si="214"/>
        <v>0</v>
      </c>
      <c r="BD247" s="215">
        <f t="shared" si="189"/>
        <v>0</v>
      </c>
      <c r="BE247" s="214">
        <v>0</v>
      </c>
      <c r="BF247" s="215">
        <f t="shared" si="190"/>
        <v>0</v>
      </c>
      <c r="BG247" s="215">
        <f t="shared" si="215"/>
        <v>0</v>
      </c>
      <c r="BH247" s="215">
        <f t="shared" si="191"/>
        <v>0</v>
      </c>
      <c r="BI247" s="215">
        <v>0</v>
      </c>
      <c r="BJ247" s="215">
        <f t="shared" si="192"/>
        <v>0</v>
      </c>
      <c r="BK247" s="215">
        <f t="shared" si="216"/>
        <v>0</v>
      </c>
      <c r="BL247" s="215">
        <f t="shared" si="193"/>
        <v>0</v>
      </c>
      <c r="BM247" s="215">
        <f t="shared" si="217"/>
        <v>0</v>
      </c>
      <c r="BN247" s="215">
        <f t="shared" si="217"/>
        <v>0</v>
      </c>
      <c r="BO247" s="215">
        <f t="shared" si="218"/>
        <v>0</v>
      </c>
      <c r="BP247" s="215">
        <f t="shared" si="219"/>
        <v>0</v>
      </c>
      <c r="BQ247" s="215">
        <v>0</v>
      </c>
      <c r="BR247" s="215">
        <f t="shared" si="194"/>
        <v>0</v>
      </c>
      <c r="BS247" s="215">
        <f t="shared" si="220"/>
        <v>0</v>
      </c>
      <c r="BT247" s="215">
        <f t="shared" si="195"/>
        <v>0</v>
      </c>
      <c r="BU247" s="215">
        <v>0</v>
      </c>
      <c r="BV247" s="215">
        <f t="shared" si="196"/>
        <v>0</v>
      </c>
      <c r="BW247" s="215">
        <f t="shared" si="221"/>
        <v>0</v>
      </c>
      <c r="BX247" s="215">
        <f t="shared" si="197"/>
        <v>0</v>
      </c>
      <c r="BY247" s="215">
        <v>0</v>
      </c>
      <c r="BZ247" s="215">
        <f t="shared" si="198"/>
        <v>0</v>
      </c>
      <c r="CA247" s="215">
        <f t="shared" si="222"/>
        <v>0</v>
      </c>
      <c r="CB247" s="215">
        <f t="shared" si="199"/>
        <v>0</v>
      </c>
      <c r="CC247" s="215">
        <f t="shared" si="203"/>
        <v>0</v>
      </c>
      <c r="CD247" s="215">
        <f t="shared" si="203"/>
        <v>0</v>
      </c>
      <c r="CE247" s="219">
        <f t="shared" si="203"/>
        <v>0</v>
      </c>
      <c r="CF247" s="219">
        <f t="shared" si="200"/>
        <v>0</v>
      </c>
      <c r="CG247" s="241">
        <f t="shared" si="204"/>
        <v>0</v>
      </c>
      <c r="CH247" s="241">
        <f t="shared" si="204"/>
        <v>0</v>
      </c>
      <c r="CI247" s="241">
        <f t="shared" si="205"/>
        <v>0</v>
      </c>
      <c r="CJ247" s="241"/>
      <c r="CK247" s="241"/>
      <c r="CL247" s="241"/>
      <c r="CM247" s="241"/>
    </row>
    <row r="248" spans="1:91" ht="18" x14ac:dyDescent="0.35">
      <c r="A248" s="45" t="s">
        <v>8</v>
      </c>
      <c r="B248" s="19">
        <v>13050345</v>
      </c>
      <c r="C248" s="133" t="s">
        <v>436</v>
      </c>
      <c r="D248" s="136"/>
      <c r="E248" s="130">
        <v>1</v>
      </c>
      <c r="F248" s="6">
        <v>10</v>
      </c>
      <c r="G248" s="7">
        <v>1116071.4285714286</v>
      </c>
      <c r="H248" s="8">
        <f t="shared" si="201"/>
        <v>111607.14285714287</v>
      </c>
      <c r="I248" s="12">
        <f t="shared" ref="I248:I259" si="223">(K248/F248)/E248</f>
        <v>6400</v>
      </c>
      <c r="J248" s="13">
        <f t="shared" ref="J248:J264" si="224">K248/F248</f>
        <v>6400</v>
      </c>
      <c r="K248" s="14">
        <v>64000</v>
      </c>
      <c r="L248" s="14">
        <f t="shared" ref="L248:L264" si="225">K248*H248</f>
        <v>7142857142.8571434</v>
      </c>
      <c r="M248" s="218">
        <f t="shared" si="169"/>
        <v>0</v>
      </c>
      <c r="N248" s="218">
        <f t="shared" si="169"/>
        <v>0</v>
      </c>
      <c r="O248" s="232">
        <v>0</v>
      </c>
      <c r="P248" s="17">
        <f t="shared" ref="P248:P311" si="226">O248*H248</f>
        <v>0</v>
      </c>
      <c r="Q248" s="237">
        <v>0.33</v>
      </c>
      <c r="R248" s="8">
        <f t="shared" ref="R248:R311" si="227">Q248*O248</f>
        <v>0</v>
      </c>
      <c r="S248" s="212">
        <f t="shared" ref="S248:S311" si="228">R248+O248</f>
        <v>0</v>
      </c>
      <c r="T248" s="212">
        <f t="shared" ref="T248:T311" si="229">S248*H248</f>
        <v>0</v>
      </c>
      <c r="U248" s="215"/>
      <c r="V248" s="215">
        <f t="shared" si="174"/>
        <v>0</v>
      </c>
      <c r="W248" s="215">
        <f t="shared" si="206"/>
        <v>0</v>
      </c>
      <c r="X248" s="215">
        <f t="shared" si="175"/>
        <v>0</v>
      </c>
      <c r="Y248" s="221"/>
      <c r="Z248" s="221">
        <f t="shared" si="176"/>
        <v>0</v>
      </c>
      <c r="AA248" s="221">
        <f t="shared" si="207"/>
        <v>0</v>
      </c>
      <c r="AB248" s="221">
        <f t="shared" si="177"/>
        <v>0</v>
      </c>
      <c r="AC248" s="215"/>
      <c r="AD248" s="215">
        <f t="shared" si="178"/>
        <v>0</v>
      </c>
      <c r="AE248" s="215">
        <f t="shared" si="208"/>
        <v>0</v>
      </c>
      <c r="AF248" s="215">
        <f t="shared" si="179"/>
        <v>0</v>
      </c>
      <c r="AG248" s="215">
        <f t="shared" si="209"/>
        <v>0</v>
      </c>
      <c r="AH248" s="215">
        <f t="shared" si="202"/>
        <v>0</v>
      </c>
      <c r="AI248" s="215">
        <f t="shared" si="202"/>
        <v>0</v>
      </c>
      <c r="AJ248" s="215">
        <f t="shared" si="202"/>
        <v>0</v>
      </c>
      <c r="AK248" s="214"/>
      <c r="AL248" s="215">
        <f t="shared" si="181"/>
        <v>0</v>
      </c>
      <c r="AM248" s="215">
        <f t="shared" si="210"/>
        <v>0</v>
      </c>
      <c r="AN248" s="215">
        <f t="shared" si="182"/>
        <v>0</v>
      </c>
      <c r="AO248" s="215"/>
      <c r="AP248" s="215">
        <f t="shared" si="183"/>
        <v>0</v>
      </c>
      <c r="AQ248" s="215">
        <f t="shared" si="211"/>
        <v>0</v>
      </c>
      <c r="AR248" s="215">
        <f t="shared" si="184"/>
        <v>0</v>
      </c>
      <c r="AS248" s="215"/>
      <c r="AT248" s="215">
        <f t="shared" si="185"/>
        <v>0</v>
      </c>
      <c r="AU248" s="215">
        <f t="shared" si="212"/>
        <v>0</v>
      </c>
      <c r="AV248" s="215">
        <f t="shared" si="186"/>
        <v>0</v>
      </c>
      <c r="AW248" s="215">
        <f t="shared" si="213"/>
        <v>0</v>
      </c>
      <c r="AX248" s="215">
        <f t="shared" si="213"/>
        <v>0</v>
      </c>
      <c r="AY248" s="215">
        <f t="shared" si="213"/>
        <v>0</v>
      </c>
      <c r="AZ248" s="215">
        <f t="shared" si="213"/>
        <v>0</v>
      </c>
      <c r="BA248" s="215"/>
      <c r="BB248" s="215">
        <f t="shared" si="188"/>
        <v>0</v>
      </c>
      <c r="BC248" s="215">
        <f t="shared" si="214"/>
        <v>0</v>
      </c>
      <c r="BD248" s="215">
        <f t="shared" si="189"/>
        <v>0</v>
      </c>
      <c r="BE248" s="214"/>
      <c r="BF248" s="215">
        <f t="shared" si="190"/>
        <v>0</v>
      </c>
      <c r="BG248" s="215">
        <f t="shared" si="215"/>
        <v>0</v>
      </c>
      <c r="BH248" s="215">
        <f t="shared" si="191"/>
        <v>0</v>
      </c>
      <c r="BI248" s="215"/>
      <c r="BJ248" s="215">
        <f t="shared" si="192"/>
        <v>0</v>
      </c>
      <c r="BK248" s="215">
        <f t="shared" si="216"/>
        <v>0</v>
      </c>
      <c r="BL248" s="215">
        <f t="shared" si="193"/>
        <v>0</v>
      </c>
      <c r="BM248" s="215">
        <f t="shared" si="217"/>
        <v>0</v>
      </c>
      <c r="BN248" s="215">
        <f t="shared" si="217"/>
        <v>0</v>
      </c>
      <c r="BO248" s="215">
        <f t="shared" si="218"/>
        <v>0</v>
      </c>
      <c r="BP248" s="215">
        <f t="shared" si="219"/>
        <v>0</v>
      </c>
      <c r="BQ248" s="215"/>
      <c r="BR248" s="215">
        <f t="shared" si="194"/>
        <v>0</v>
      </c>
      <c r="BS248" s="215">
        <f t="shared" si="220"/>
        <v>0</v>
      </c>
      <c r="BT248" s="215">
        <f t="shared" si="195"/>
        <v>0</v>
      </c>
      <c r="BU248" s="215"/>
      <c r="BV248" s="215">
        <f t="shared" si="196"/>
        <v>0</v>
      </c>
      <c r="BW248" s="215">
        <f t="shared" si="221"/>
        <v>0</v>
      </c>
      <c r="BX248" s="215">
        <f t="shared" si="197"/>
        <v>0</v>
      </c>
      <c r="BY248" s="215">
        <v>0</v>
      </c>
      <c r="BZ248" s="215">
        <f t="shared" si="198"/>
        <v>0</v>
      </c>
      <c r="CA248" s="215">
        <f t="shared" si="222"/>
        <v>0</v>
      </c>
      <c r="CB248" s="215">
        <f t="shared" si="199"/>
        <v>0</v>
      </c>
      <c r="CC248" s="215">
        <f t="shared" si="203"/>
        <v>0</v>
      </c>
      <c r="CD248" s="215">
        <f t="shared" si="203"/>
        <v>0</v>
      </c>
      <c r="CE248" s="219">
        <f t="shared" si="203"/>
        <v>0</v>
      </c>
      <c r="CF248" s="219">
        <f t="shared" si="200"/>
        <v>0</v>
      </c>
      <c r="CG248" s="241">
        <f t="shared" si="204"/>
        <v>0</v>
      </c>
      <c r="CH248" s="241">
        <f t="shared" si="204"/>
        <v>0</v>
      </c>
      <c r="CI248" s="241">
        <f t="shared" si="205"/>
        <v>0</v>
      </c>
      <c r="CJ248" s="241"/>
      <c r="CK248" s="241"/>
      <c r="CL248" s="241"/>
      <c r="CM248" s="241"/>
    </row>
    <row r="249" spans="1:91" ht="18" x14ac:dyDescent="0.35">
      <c r="A249" s="45" t="s">
        <v>8</v>
      </c>
      <c r="B249" s="19">
        <v>13050346</v>
      </c>
      <c r="C249" s="133" t="s">
        <v>437</v>
      </c>
      <c r="D249" s="136"/>
      <c r="E249" s="130">
        <v>1</v>
      </c>
      <c r="F249" s="6">
        <v>10</v>
      </c>
      <c r="G249" s="7">
        <v>1004464.2857142857</v>
      </c>
      <c r="H249" s="8">
        <f t="shared" si="201"/>
        <v>100446.42857142857</v>
      </c>
      <c r="I249" s="12">
        <f t="shared" si="223"/>
        <v>12800</v>
      </c>
      <c r="J249" s="13">
        <f t="shared" si="224"/>
        <v>12800</v>
      </c>
      <c r="K249" s="14">
        <v>128000</v>
      </c>
      <c r="L249" s="14">
        <f t="shared" si="225"/>
        <v>12857142857.142857</v>
      </c>
      <c r="M249" s="218">
        <f t="shared" si="169"/>
        <v>0</v>
      </c>
      <c r="N249" s="218">
        <f t="shared" si="169"/>
        <v>0</v>
      </c>
      <c r="O249" s="232">
        <v>0</v>
      </c>
      <c r="P249" s="17">
        <f t="shared" si="226"/>
        <v>0</v>
      </c>
      <c r="Q249" s="237">
        <v>0.33</v>
      </c>
      <c r="R249" s="8">
        <f t="shared" si="227"/>
        <v>0</v>
      </c>
      <c r="S249" s="212">
        <f t="shared" si="228"/>
        <v>0</v>
      </c>
      <c r="T249" s="212">
        <f t="shared" si="229"/>
        <v>0</v>
      </c>
      <c r="U249" s="215"/>
      <c r="V249" s="215">
        <f t="shared" si="174"/>
        <v>0</v>
      </c>
      <c r="W249" s="215">
        <f t="shared" si="206"/>
        <v>0</v>
      </c>
      <c r="X249" s="215">
        <f t="shared" si="175"/>
        <v>0</v>
      </c>
      <c r="Y249" s="221"/>
      <c r="Z249" s="221">
        <f t="shared" si="176"/>
        <v>0</v>
      </c>
      <c r="AA249" s="221">
        <f t="shared" si="207"/>
        <v>0</v>
      </c>
      <c r="AB249" s="221">
        <f t="shared" si="177"/>
        <v>0</v>
      </c>
      <c r="AC249" s="215"/>
      <c r="AD249" s="215">
        <f t="shared" si="178"/>
        <v>0</v>
      </c>
      <c r="AE249" s="215">
        <f t="shared" si="208"/>
        <v>0</v>
      </c>
      <c r="AF249" s="215">
        <f t="shared" si="179"/>
        <v>0</v>
      </c>
      <c r="AG249" s="215">
        <f t="shared" si="209"/>
        <v>0</v>
      </c>
      <c r="AH249" s="215">
        <f t="shared" si="202"/>
        <v>0</v>
      </c>
      <c r="AI249" s="215">
        <f t="shared" si="202"/>
        <v>0</v>
      </c>
      <c r="AJ249" s="215">
        <f t="shared" si="202"/>
        <v>0</v>
      </c>
      <c r="AK249" s="214"/>
      <c r="AL249" s="215">
        <f t="shared" si="181"/>
        <v>0</v>
      </c>
      <c r="AM249" s="215">
        <f t="shared" si="210"/>
        <v>0</v>
      </c>
      <c r="AN249" s="215">
        <f t="shared" si="182"/>
        <v>0</v>
      </c>
      <c r="AO249" s="215"/>
      <c r="AP249" s="215">
        <f t="shared" si="183"/>
        <v>0</v>
      </c>
      <c r="AQ249" s="215">
        <f t="shared" si="211"/>
        <v>0</v>
      </c>
      <c r="AR249" s="215">
        <f t="shared" si="184"/>
        <v>0</v>
      </c>
      <c r="AS249" s="215"/>
      <c r="AT249" s="215">
        <f t="shared" si="185"/>
        <v>0</v>
      </c>
      <c r="AU249" s="215">
        <f t="shared" si="212"/>
        <v>0</v>
      </c>
      <c r="AV249" s="215">
        <f t="shared" si="186"/>
        <v>0</v>
      </c>
      <c r="AW249" s="215">
        <f t="shared" si="213"/>
        <v>0</v>
      </c>
      <c r="AX249" s="215">
        <f t="shared" si="213"/>
        <v>0</v>
      </c>
      <c r="AY249" s="215">
        <f t="shared" si="213"/>
        <v>0</v>
      </c>
      <c r="AZ249" s="215">
        <f t="shared" si="213"/>
        <v>0</v>
      </c>
      <c r="BA249" s="215"/>
      <c r="BB249" s="215">
        <f t="shared" si="188"/>
        <v>0</v>
      </c>
      <c r="BC249" s="215">
        <f t="shared" si="214"/>
        <v>0</v>
      </c>
      <c r="BD249" s="215">
        <f t="shared" si="189"/>
        <v>0</v>
      </c>
      <c r="BE249" s="214"/>
      <c r="BF249" s="215">
        <f t="shared" si="190"/>
        <v>0</v>
      </c>
      <c r="BG249" s="215">
        <f t="shared" si="215"/>
        <v>0</v>
      </c>
      <c r="BH249" s="215">
        <f t="shared" si="191"/>
        <v>0</v>
      </c>
      <c r="BI249" s="215"/>
      <c r="BJ249" s="215">
        <f t="shared" si="192"/>
        <v>0</v>
      </c>
      <c r="BK249" s="215">
        <f t="shared" si="216"/>
        <v>0</v>
      </c>
      <c r="BL249" s="215">
        <f t="shared" si="193"/>
        <v>0</v>
      </c>
      <c r="BM249" s="215">
        <f t="shared" si="217"/>
        <v>0</v>
      </c>
      <c r="BN249" s="215">
        <f t="shared" si="217"/>
        <v>0</v>
      </c>
      <c r="BO249" s="215">
        <f t="shared" si="218"/>
        <v>0</v>
      </c>
      <c r="BP249" s="215">
        <f t="shared" si="219"/>
        <v>0</v>
      </c>
      <c r="BQ249" s="215"/>
      <c r="BR249" s="215">
        <f t="shared" si="194"/>
        <v>0</v>
      </c>
      <c r="BS249" s="215">
        <f t="shared" si="220"/>
        <v>0</v>
      </c>
      <c r="BT249" s="215">
        <f t="shared" si="195"/>
        <v>0</v>
      </c>
      <c r="BU249" s="215"/>
      <c r="BV249" s="215">
        <f t="shared" si="196"/>
        <v>0</v>
      </c>
      <c r="BW249" s="215">
        <f t="shared" si="221"/>
        <v>0</v>
      </c>
      <c r="BX249" s="215">
        <f t="shared" si="197"/>
        <v>0</v>
      </c>
      <c r="BY249" s="215">
        <v>0</v>
      </c>
      <c r="BZ249" s="215">
        <f t="shared" si="198"/>
        <v>0</v>
      </c>
      <c r="CA249" s="215">
        <f t="shared" si="222"/>
        <v>0</v>
      </c>
      <c r="CB249" s="215">
        <f t="shared" si="199"/>
        <v>0</v>
      </c>
      <c r="CC249" s="215">
        <f t="shared" si="203"/>
        <v>0</v>
      </c>
      <c r="CD249" s="215">
        <f t="shared" si="203"/>
        <v>0</v>
      </c>
      <c r="CE249" s="219">
        <f t="shared" si="203"/>
        <v>0</v>
      </c>
      <c r="CF249" s="219">
        <f t="shared" si="200"/>
        <v>0</v>
      </c>
      <c r="CG249" s="241">
        <f t="shared" si="204"/>
        <v>0</v>
      </c>
      <c r="CH249" s="241">
        <f t="shared" si="204"/>
        <v>0</v>
      </c>
      <c r="CI249" s="241">
        <f t="shared" si="205"/>
        <v>0</v>
      </c>
      <c r="CJ249" s="241"/>
      <c r="CK249" s="241"/>
      <c r="CL249" s="241"/>
      <c r="CM249" s="241"/>
    </row>
    <row r="250" spans="1:91" ht="28.5" x14ac:dyDescent="0.35">
      <c r="A250" s="100" t="s">
        <v>875</v>
      </c>
      <c r="B250" s="19" t="s">
        <v>94</v>
      </c>
      <c r="C250" s="5" t="s">
        <v>147</v>
      </c>
      <c r="D250" s="6"/>
      <c r="E250" s="6"/>
      <c r="F250" s="6">
        <v>60</v>
      </c>
      <c r="G250" s="7">
        <v>933328</v>
      </c>
      <c r="H250" s="8">
        <f t="shared" si="201"/>
        <v>15555.466666666667</v>
      </c>
      <c r="I250" s="12" t="e">
        <f t="shared" si="223"/>
        <v>#DIV/0!</v>
      </c>
      <c r="J250" s="13">
        <f t="shared" si="224"/>
        <v>1600</v>
      </c>
      <c r="K250" s="14">
        <v>96000</v>
      </c>
      <c r="L250" s="14">
        <f t="shared" si="225"/>
        <v>1493324800</v>
      </c>
      <c r="M250" s="218" t="e">
        <f t="shared" si="169"/>
        <v>#DIV/0!</v>
      </c>
      <c r="N250" s="218">
        <f t="shared" si="169"/>
        <v>0</v>
      </c>
      <c r="O250" s="17">
        <v>0</v>
      </c>
      <c r="P250" s="17">
        <f t="shared" si="226"/>
        <v>0</v>
      </c>
      <c r="Q250" s="237">
        <v>0</v>
      </c>
      <c r="R250" s="8">
        <f t="shared" si="227"/>
        <v>0</v>
      </c>
      <c r="S250" s="212">
        <f t="shared" si="228"/>
        <v>0</v>
      </c>
      <c r="T250" s="212">
        <f t="shared" si="229"/>
        <v>0</v>
      </c>
      <c r="U250" s="215">
        <v>0</v>
      </c>
      <c r="V250" s="215">
        <f t="shared" si="174"/>
        <v>0</v>
      </c>
      <c r="W250" s="215">
        <f t="shared" si="206"/>
        <v>0</v>
      </c>
      <c r="X250" s="215">
        <f t="shared" si="175"/>
        <v>0</v>
      </c>
      <c r="Y250" s="221">
        <v>0</v>
      </c>
      <c r="Z250" s="221">
        <f t="shared" si="176"/>
        <v>0</v>
      </c>
      <c r="AA250" s="221">
        <f t="shared" si="207"/>
        <v>0</v>
      </c>
      <c r="AB250" s="221">
        <f t="shared" si="177"/>
        <v>0</v>
      </c>
      <c r="AC250" s="215">
        <v>0</v>
      </c>
      <c r="AD250" s="215">
        <f t="shared" si="178"/>
        <v>0</v>
      </c>
      <c r="AE250" s="215">
        <f t="shared" si="208"/>
        <v>0</v>
      </c>
      <c r="AF250" s="215">
        <f t="shared" si="179"/>
        <v>0</v>
      </c>
      <c r="AG250" s="215">
        <f t="shared" si="209"/>
        <v>0</v>
      </c>
      <c r="AH250" s="215">
        <f t="shared" si="202"/>
        <v>0</v>
      </c>
      <c r="AI250" s="215">
        <f t="shared" si="202"/>
        <v>0</v>
      </c>
      <c r="AJ250" s="215">
        <f t="shared" si="202"/>
        <v>0</v>
      </c>
      <c r="AK250" s="214">
        <v>0</v>
      </c>
      <c r="AL250" s="215">
        <f t="shared" si="181"/>
        <v>0</v>
      </c>
      <c r="AM250" s="215">
        <f t="shared" si="210"/>
        <v>0</v>
      </c>
      <c r="AN250" s="215">
        <f t="shared" si="182"/>
        <v>0</v>
      </c>
      <c r="AO250" s="215">
        <v>0</v>
      </c>
      <c r="AP250" s="215">
        <f t="shared" si="183"/>
        <v>0</v>
      </c>
      <c r="AQ250" s="215">
        <f t="shared" si="211"/>
        <v>0</v>
      </c>
      <c r="AR250" s="215">
        <f t="shared" si="184"/>
        <v>0</v>
      </c>
      <c r="AS250" s="215">
        <v>0</v>
      </c>
      <c r="AT250" s="215">
        <f t="shared" si="185"/>
        <v>0</v>
      </c>
      <c r="AU250" s="215">
        <f t="shared" si="212"/>
        <v>0</v>
      </c>
      <c r="AV250" s="215">
        <f t="shared" si="186"/>
        <v>0</v>
      </c>
      <c r="AW250" s="215">
        <f t="shared" si="213"/>
        <v>0</v>
      </c>
      <c r="AX250" s="215">
        <f t="shared" si="213"/>
        <v>0</v>
      </c>
      <c r="AY250" s="215">
        <f t="shared" si="213"/>
        <v>0</v>
      </c>
      <c r="AZ250" s="215">
        <f t="shared" si="213"/>
        <v>0</v>
      </c>
      <c r="BA250" s="215">
        <v>0</v>
      </c>
      <c r="BB250" s="215">
        <f t="shared" si="188"/>
        <v>0</v>
      </c>
      <c r="BC250" s="215">
        <f t="shared" si="214"/>
        <v>0</v>
      </c>
      <c r="BD250" s="215">
        <f t="shared" si="189"/>
        <v>0</v>
      </c>
      <c r="BE250" s="214">
        <v>0</v>
      </c>
      <c r="BF250" s="215">
        <f t="shared" si="190"/>
        <v>0</v>
      </c>
      <c r="BG250" s="215">
        <f t="shared" si="215"/>
        <v>0</v>
      </c>
      <c r="BH250" s="215">
        <f t="shared" si="191"/>
        <v>0</v>
      </c>
      <c r="BI250" s="215">
        <v>0</v>
      </c>
      <c r="BJ250" s="215">
        <f t="shared" si="192"/>
        <v>0</v>
      </c>
      <c r="BK250" s="215">
        <f t="shared" si="216"/>
        <v>0</v>
      </c>
      <c r="BL250" s="215">
        <f t="shared" si="193"/>
        <v>0</v>
      </c>
      <c r="BM250" s="215">
        <f t="shared" si="217"/>
        <v>0</v>
      </c>
      <c r="BN250" s="215">
        <f t="shared" si="217"/>
        <v>0</v>
      </c>
      <c r="BO250" s="215">
        <f t="shared" si="218"/>
        <v>0</v>
      </c>
      <c r="BP250" s="215">
        <f t="shared" si="219"/>
        <v>0</v>
      </c>
      <c r="BQ250" s="215">
        <v>0</v>
      </c>
      <c r="BR250" s="215">
        <f t="shared" si="194"/>
        <v>0</v>
      </c>
      <c r="BS250" s="215">
        <f t="shared" si="220"/>
        <v>0</v>
      </c>
      <c r="BT250" s="215">
        <f t="shared" si="195"/>
        <v>0</v>
      </c>
      <c r="BU250" s="215">
        <v>0</v>
      </c>
      <c r="BV250" s="215">
        <f t="shared" si="196"/>
        <v>0</v>
      </c>
      <c r="BW250" s="215">
        <f t="shared" si="221"/>
        <v>0</v>
      </c>
      <c r="BX250" s="215">
        <f t="shared" si="197"/>
        <v>0</v>
      </c>
      <c r="BY250" s="215">
        <v>0</v>
      </c>
      <c r="BZ250" s="215">
        <f t="shared" si="198"/>
        <v>0</v>
      </c>
      <c r="CA250" s="215">
        <f t="shared" si="222"/>
        <v>0</v>
      </c>
      <c r="CB250" s="215">
        <f t="shared" si="199"/>
        <v>0</v>
      </c>
      <c r="CC250" s="215">
        <f t="shared" si="203"/>
        <v>0</v>
      </c>
      <c r="CD250" s="215">
        <f t="shared" si="203"/>
        <v>0</v>
      </c>
      <c r="CE250" s="219">
        <f t="shared" si="203"/>
        <v>0</v>
      </c>
      <c r="CF250" s="219">
        <f t="shared" si="200"/>
        <v>0</v>
      </c>
      <c r="CG250" s="241">
        <f t="shared" si="204"/>
        <v>0</v>
      </c>
      <c r="CH250" s="241">
        <f t="shared" si="204"/>
        <v>0</v>
      </c>
      <c r="CI250" s="241">
        <f t="shared" si="205"/>
        <v>0</v>
      </c>
      <c r="CJ250" s="241"/>
      <c r="CK250" s="241"/>
      <c r="CL250" s="241"/>
      <c r="CM250" s="241"/>
    </row>
    <row r="251" spans="1:91" ht="28.5" x14ac:dyDescent="0.35">
      <c r="A251" s="100" t="s">
        <v>875</v>
      </c>
      <c r="B251" s="19" t="s">
        <v>94</v>
      </c>
      <c r="C251" s="5" t="s">
        <v>406</v>
      </c>
      <c r="D251" s="6"/>
      <c r="E251" s="6"/>
      <c r="F251" s="6">
        <v>100</v>
      </c>
      <c r="G251" s="7">
        <v>317856</v>
      </c>
      <c r="H251" s="8">
        <f t="shared" si="201"/>
        <v>3178.56</v>
      </c>
      <c r="I251" s="12" t="e">
        <f t="shared" si="223"/>
        <v>#DIV/0!</v>
      </c>
      <c r="J251" s="13">
        <f t="shared" si="224"/>
        <v>1200</v>
      </c>
      <c r="K251" s="14">
        <v>120000</v>
      </c>
      <c r="L251" s="14">
        <f t="shared" si="225"/>
        <v>381427200</v>
      </c>
      <c r="M251" s="218" t="e">
        <f t="shared" si="169"/>
        <v>#DIV/0!</v>
      </c>
      <c r="N251" s="218">
        <f t="shared" si="169"/>
        <v>0</v>
      </c>
      <c r="O251" s="198">
        <v>0</v>
      </c>
      <c r="P251" s="17">
        <f t="shared" si="226"/>
        <v>0</v>
      </c>
      <c r="Q251" s="237">
        <v>0</v>
      </c>
      <c r="R251" s="8">
        <f t="shared" si="227"/>
        <v>0</v>
      </c>
      <c r="S251" s="212">
        <f t="shared" si="228"/>
        <v>0</v>
      </c>
      <c r="T251" s="212">
        <f t="shared" si="229"/>
        <v>0</v>
      </c>
      <c r="U251" s="215">
        <v>0</v>
      </c>
      <c r="V251" s="215">
        <f t="shared" si="174"/>
        <v>0</v>
      </c>
      <c r="W251" s="215">
        <f t="shared" si="206"/>
        <v>0</v>
      </c>
      <c r="X251" s="215">
        <f t="shared" si="175"/>
        <v>0</v>
      </c>
      <c r="Y251" s="221">
        <v>0</v>
      </c>
      <c r="Z251" s="221">
        <f t="shared" si="176"/>
        <v>0</v>
      </c>
      <c r="AA251" s="221">
        <f t="shared" si="207"/>
        <v>0</v>
      </c>
      <c r="AB251" s="221">
        <f t="shared" si="177"/>
        <v>0</v>
      </c>
      <c r="AC251" s="215">
        <v>0</v>
      </c>
      <c r="AD251" s="215">
        <f t="shared" si="178"/>
        <v>0</v>
      </c>
      <c r="AE251" s="215">
        <f t="shared" si="208"/>
        <v>0</v>
      </c>
      <c r="AF251" s="215">
        <f t="shared" si="179"/>
        <v>0</v>
      </c>
      <c r="AG251" s="215">
        <f t="shared" si="209"/>
        <v>0</v>
      </c>
      <c r="AH251" s="215">
        <f t="shared" si="202"/>
        <v>0</v>
      </c>
      <c r="AI251" s="215">
        <f t="shared" si="202"/>
        <v>0</v>
      </c>
      <c r="AJ251" s="215">
        <f t="shared" si="202"/>
        <v>0</v>
      </c>
      <c r="AK251" s="214">
        <v>0</v>
      </c>
      <c r="AL251" s="215">
        <f t="shared" si="181"/>
        <v>0</v>
      </c>
      <c r="AM251" s="215">
        <f t="shared" si="210"/>
        <v>0</v>
      </c>
      <c r="AN251" s="215">
        <f t="shared" si="182"/>
        <v>0</v>
      </c>
      <c r="AO251" s="215">
        <v>0</v>
      </c>
      <c r="AP251" s="215">
        <f t="shared" si="183"/>
        <v>0</v>
      </c>
      <c r="AQ251" s="215">
        <f t="shared" si="211"/>
        <v>0</v>
      </c>
      <c r="AR251" s="215">
        <f t="shared" si="184"/>
        <v>0</v>
      </c>
      <c r="AS251" s="215">
        <v>0</v>
      </c>
      <c r="AT251" s="215">
        <f t="shared" si="185"/>
        <v>0</v>
      </c>
      <c r="AU251" s="215">
        <f t="shared" si="212"/>
        <v>0</v>
      </c>
      <c r="AV251" s="215">
        <f t="shared" si="186"/>
        <v>0</v>
      </c>
      <c r="AW251" s="215">
        <f t="shared" si="213"/>
        <v>0</v>
      </c>
      <c r="AX251" s="215">
        <f t="shared" si="213"/>
        <v>0</v>
      </c>
      <c r="AY251" s="215">
        <f t="shared" si="213"/>
        <v>0</v>
      </c>
      <c r="AZ251" s="215">
        <f t="shared" si="213"/>
        <v>0</v>
      </c>
      <c r="BA251" s="215">
        <v>0</v>
      </c>
      <c r="BB251" s="215">
        <f t="shared" si="188"/>
        <v>0</v>
      </c>
      <c r="BC251" s="215">
        <f t="shared" si="214"/>
        <v>0</v>
      </c>
      <c r="BD251" s="215">
        <f t="shared" si="189"/>
        <v>0</v>
      </c>
      <c r="BE251" s="214">
        <v>0</v>
      </c>
      <c r="BF251" s="215">
        <f t="shared" si="190"/>
        <v>0</v>
      </c>
      <c r="BG251" s="215">
        <f t="shared" si="215"/>
        <v>0</v>
      </c>
      <c r="BH251" s="215">
        <f t="shared" si="191"/>
        <v>0</v>
      </c>
      <c r="BI251" s="215">
        <v>0</v>
      </c>
      <c r="BJ251" s="215">
        <f t="shared" si="192"/>
        <v>0</v>
      </c>
      <c r="BK251" s="215">
        <f t="shared" si="216"/>
        <v>0</v>
      </c>
      <c r="BL251" s="215">
        <f t="shared" si="193"/>
        <v>0</v>
      </c>
      <c r="BM251" s="215">
        <f t="shared" si="217"/>
        <v>0</v>
      </c>
      <c r="BN251" s="215">
        <f t="shared" si="217"/>
        <v>0</v>
      </c>
      <c r="BO251" s="215">
        <f t="shared" si="218"/>
        <v>0</v>
      </c>
      <c r="BP251" s="215">
        <f t="shared" si="219"/>
        <v>0</v>
      </c>
      <c r="BQ251" s="215">
        <v>0</v>
      </c>
      <c r="BR251" s="215">
        <f t="shared" si="194"/>
        <v>0</v>
      </c>
      <c r="BS251" s="215">
        <f t="shared" si="220"/>
        <v>0</v>
      </c>
      <c r="BT251" s="215">
        <f t="shared" si="195"/>
        <v>0</v>
      </c>
      <c r="BU251" s="215">
        <v>0</v>
      </c>
      <c r="BV251" s="215">
        <f t="shared" si="196"/>
        <v>0</v>
      </c>
      <c r="BW251" s="215">
        <f t="shared" si="221"/>
        <v>0</v>
      </c>
      <c r="BX251" s="215">
        <f t="shared" si="197"/>
        <v>0</v>
      </c>
      <c r="BY251" s="215">
        <v>0</v>
      </c>
      <c r="BZ251" s="215">
        <f t="shared" si="198"/>
        <v>0</v>
      </c>
      <c r="CA251" s="215">
        <f t="shared" si="222"/>
        <v>0</v>
      </c>
      <c r="CB251" s="215">
        <f t="shared" si="199"/>
        <v>0</v>
      </c>
      <c r="CC251" s="215">
        <f t="shared" si="203"/>
        <v>0</v>
      </c>
      <c r="CD251" s="215">
        <f t="shared" si="203"/>
        <v>0</v>
      </c>
      <c r="CE251" s="219">
        <f t="shared" si="203"/>
        <v>0</v>
      </c>
      <c r="CF251" s="219">
        <f t="shared" si="200"/>
        <v>0</v>
      </c>
      <c r="CG251" s="241">
        <f t="shared" si="204"/>
        <v>0</v>
      </c>
      <c r="CH251" s="241">
        <f t="shared" si="204"/>
        <v>0</v>
      </c>
      <c r="CI251" s="241">
        <f t="shared" si="205"/>
        <v>0</v>
      </c>
      <c r="CJ251" s="241"/>
      <c r="CK251" s="241"/>
      <c r="CL251" s="241"/>
      <c r="CM251" s="241"/>
    </row>
    <row r="252" spans="1:91" ht="28.5" x14ac:dyDescent="0.35">
      <c r="A252" s="100" t="s">
        <v>875</v>
      </c>
      <c r="B252" s="19" t="s">
        <v>94</v>
      </c>
      <c r="C252" s="5" t="s">
        <v>161</v>
      </c>
      <c r="D252" s="6"/>
      <c r="E252" s="6"/>
      <c r="F252" s="6">
        <v>100</v>
      </c>
      <c r="G252" s="7">
        <v>322291</v>
      </c>
      <c r="H252" s="8">
        <f t="shared" si="201"/>
        <v>3222.91</v>
      </c>
      <c r="I252" s="12" t="e">
        <f t="shared" si="223"/>
        <v>#DIV/0!</v>
      </c>
      <c r="J252" s="13">
        <f t="shared" si="224"/>
        <v>1200</v>
      </c>
      <c r="K252" s="14">
        <v>120000</v>
      </c>
      <c r="L252" s="14">
        <f t="shared" si="225"/>
        <v>386749200</v>
      </c>
      <c r="M252" s="218" t="e">
        <f t="shared" si="169"/>
        <v>#DIV/0!</v>
      </c>
      <c r="N252" s="218">
        <f t="shared" si="169"/>
        <v>0</v>
      </c>
      <c r="O252" s="198">
        <v>0</v>
      </c>
      <c r="P252" s="17">
        <f t="shared" si="226"/>
        <v>0</v>
      </c>
      <c r="Q252" s="237">
        <v>0</v>
      </c>
      <c r="R252" s="8">
        <f t="shared" si="227"/>
        <v>0</v>
      </c>
      <c r="S252" s="212">
        <f t="shared" si="228"/>
        <v>0</v>
      </c>
      <c r="T252" s="212">
        <f t="shared" si="229"/>
        <v>0</v>
      </c>
      <c r="U252" s="215">
        <v>0</v>
      </c>
      <c r="V252" s="215">
        <f t="shared" si="174"/>
        <v>0</v>
      </c>
      <c r="W252" s="215">
        <f t="shared" si="206"/>
        <v>0</v>
      </c>
      <c r="X252" s="215">
        <f t="shared" si="175"/>
        <v>0</v>
      </c>
      <c r="Y252" s="221">
        <v>0</v>
      </c>
      <c r="Z252" s="221">
        <f t="shared" si="176"/>
        <v>0</v>
      </c>
      <c r="AA252" s="221">
        <f t="shared" si="207"/>
        <v>0</v>
      </c>
      <c r="AB252" s="221">
        <f t="shared" si="177"/>
        <v>0</v>
      </c>
      <c r="AC252" s="215">
        <v>0</v>
      </c>
      <c r="AD252" s="215">
        <f t="shared" si="178"/>
        <v>0</v>
      </c>
      <c r="AE252" s="215">
        <f t="shared" si="208"/>
        <v>0</v>
      </c>
      <c r="AF252" s="215">
        <f t="shared" si="179"/>
        <v>0</v>
      </c>
      <c r="AG252" s="215">
        <f t="shared" si="209"/>
        <v>0</v>
      </c>
      <c r="AH252" s="215">
        <f t="shared" si="202"/>
        <v>0</v>
      </c>
      <c r="AI252" s="215">
        <f t="shared" si="202"/>
        <v>0</v>
      </c>
      <c r="AJ252" s="215">
        <f t="shared" si="202"/>
        <v>0</v>
      </c>
      <c r="AK252" s="214">
        <v>0</v>
      </c>
      <c r="AL252" s="215">
        <f t="shared" si="181"/>
        <v>0</v>
      </c>
      <c r="AM252" s="215">
        <f t="shared" si="210"/>
        <v>0</v>
      </c>
      <c r="AN252" s="215">
        <f t="shared" si="182"/>
        <v>0</v>
      </c>
      <c r="AO252" s="215">
        <v>0</v>
      </c>
      <c r="AP252" s="215">
        <f t="shared" si="183"/>
        <v>0</v>
      </c>
      <c r="AQ252" s="215">
        <f t="shared" si="211"/>
        <v>0</v>
      </c>
      <c r="AR252" s="215">
        <f t="shared" si="184"/>
        <v>0</v>
      </c>
      <c r="AS252" s="215">
        <v>0</v>
      </c>
      <c r="AT252" s="215">
        <f t="shared" si="185"/>
        <v>0</v>
      </c>
      <c r="AU252" s="215">
        <f t="shared" si="212"/>
        <v>0</v>
      </c>
      <c r="AV252" s="215">
        <f t="shared" si="186"/>
        <v>0</v>
      </c>
      <c r="AW252" s="215">
        <f t="shared" si="213"/>
        <v>0</v>
      </c>
      <c r="AX252" s="215">
        <f t="shared" si="213"/>
        <v>0</v>
      </c>
      <c r="AY252" s="215">
        <f t="shared" si="213"/>
        <v>0</v>
      </c>
      <c r="AZ252" s="215">
        <f t="shared" si="213"/>
        <v>0</v>
      </c>
      <c r="BA252" s="215">
        <v>0</v>
      </c>
      <c r="BB252" s="215">
        <f t="shared" si="188"/>
        <v>0</v>
      </c>
      <c r="BC252" s="215">
        <f t="shared" si="214"/>
        <v>0</v>
      </c>
      <c r="BD252" s="215">
        <f t="shared" si="189"/>
        <v>0</v>
      </c>
      <c r="BE252" s="214">
        <v>0</v>
      </c>
      <c r="BF252" s="215">
        <f t="shared" si="190"/>
        <v>0</v>
      </c>
      <c r="BG252" s="215">
        <f t="shared" si="215"/>
        <v>0</v>
      </c>
      <c r="BH252" s="215">
        <f t="shared" si="191"/>
        <v>0</v>
      </c>
      <c r="BI252" s="215">
        <v>0</v>
      </c>
      <c r="BJ252" s="215">
        <f t="shared" si="192"/>
        <v>0</v>
      </c>
      <c r="BK252" s="215">
        <f t="shared" si="216"/>
        <v>0</v>
      </c>
      <c r="BL252" s="215">
        <f t="shared" si="193"/>
        <v>0</v>
      </c>
      <c r="BM252" s="215">
        <f t="shared" si="217"/>
        <v>0</v>
      </c>
      <c r="BN252" s="215">
        <f t="shared" si="217"/>
        <v>0</v>
      </c>
      <c r="BO252" s="215">
        <f t="shared" si="218"/>
        <v>0</v>
      </c>
      <c r="BP252" s="215">
        <f t="shared" si="219"/>
        <v>0</v>
      </c>
      <c r="BQ252" s="215">
        <v>0</v>
      </c>
      <c r="BR252" s="215">
        <f t="shared" si="194"/>
        <v>0</v>
      </c>
      <c r="BS252" s="215">
        <f t="shared" si="220"/>
        <v>0</v>
      </c>
      <c r="BT252" s="215">
        <f t="shared" si="195"/>
        <v>0</v>
      </c>
      <c r="BU252" s="215">
        <v>0</v>
      </c>
      <c r="BV252" s="215">
        <f t="shared" si="196"/>
        <v>0</v>
      </c>
      <c r="BW252" s="215">
        <f t="shared" si="221"/>
        <v>0</v>
      </c>
      <c r="BX252" s="215">
        <f t="shared" si="197"/>
        <v>0</v>
      </c>
      <c r="BY252" s="215">
        <v>0</v>
      </c>
      <c r="BZ252" s="215">
        <f t="shared" si="198"/>
        <v>0</v>
      </c>
      <c r="CA252" s="215">
        <f t="shared" si="222"/>
        <v>0</v>
      </c>
      <c r="CB252" s="215">
        <f t="shared" si="199"/>
        <v>0</v>
      </c>
      <c r="CC252" s="215">
        <f t="shared" si="203"/>
        <v>0</v>
      </c>
      <c r="CD252" s="215">
        <f t="shared" si="203"/>
        <v>0</v>
      </c>
      <c r="CE252" s="219">
        <f t="shared" si="203"/>
        <v>0</v>
      </c>
      <c r="CF252" s="219">
        <f t="shared" si="200"/>
        <v>0</v>
      </c>
      <c r="CG252" s="241">
        <f t="shared" si="204"/>
        <v>0</v>
      </c>
      <c r="CH252" s="241">
        <f t="shared" si="204"/>
        <v>0</v>
      </c>
      <c r="CI252" s="241">
        <f t="shared" si="205"/>
        <v>0</v>
      </c>
      <c r="CJ252" s="241"/>
      <c r="CK252" s="241"/>
      <c r="CL252" s="241"/>
      <c r="CM252" s="241"/>
    </row>
    <row r="253" spans="1:91" ht="18" x14ac:dyDescent="0.35">
      <c r="A253" s="43" t="s">
        <v>8</v>
      </c>
      <c r="B253" s="19" t="s">
        <v>94</v>
      </c>
      <c r="C253" s="133" t="s">
        <v>143</v>
      </c>
      <c r="D253" s="46" t="s">
        <v>452</v>
      </c>
      <c r="E253" s="130">
        <v>1</v>
      </c>
      <c r="F253" s="6">
        <v>1</v>
      </c>
      <c r="G253" s="7">
        <v>1232000</v>
      </c>
      <c r="H253" s="8">
        <f t="shared" si="201"/>
        <v>1232000</v>
      </c>
      <c r="I253" s="12">
        <f t="shared" si="223"/>
        <v>1000</v>
      </c>
      <c r="J253" s="13">
        <f t="shared" si="224"/>
        <v>1000</v>
      </c>
      <c r="K253" s="14">
        <v>1000</v>
      </c>
      <c r="L253" s="14">
        <f t="shared" si="225"/>
        <v>1232000000</v>
      </c>
      <c r="M253" s="218">
        <f t="shared" si="169"/>
        <v>0</v>
      </c>
      <c r="N253" s="218">
        <f t="shared" si="169"/>
        <v>0</v>
      </c>
      <c r="O253" s="17">
        <v>0</v>
      </c>
      <c r="P253" s="17">
        <f t="shared" si="226"/>
        <v>0</v>
      </c>
      <c r="Q253" s="237">
        <v>0</v>
      </c>
      <c r="R253" s="8">
        <f t="shared" si="227"/>
        <v>0</v>
      </c>
      <c r="S253" s="212">
        <f t="shared" si="228"/>
        <v>0</v>
      </c>
      <c r="T253" s="212">
        <f t="shared" si="229"/>
        <v>0</v>
      </c>
      <c r="U253" s="215"/>
      <c r="V253" s="215">
        <f t="shared" si="174"/>
        <v>0</v>
      </c>
      <c r="W253" s="215">
        <f t="shared" si="206"/>
        <v>0</v>
      </c>
      <c r="X253" s="215">
        <f t="shared" si="175"/>
        <v>0</v>
      </c>
      <c r="Y253" s="221"/>
      <c r="Z253" s="221">
        <f t="shared" si="176"/>
        <v>0</v>
      </c>
      <c r="AA253" s="221">
        <f t="shared" si="207"/>
        <v>0</v>
      </c>
      <c r="AB253" s="221">
        <f t="shared" si="177"/>
        <v>0</v>
      </c>
      <c r="AC253" s="215"/>
      <c r="AD253" s="215">
        <f t="shared" si="178"/>
        <v>0</v>
      </c>
      <c r="AE253" s="215">
        <f t="shared" si="208"/>
        <v>0</v>
      </c>
      <c r="AF253" s="215">
        <f t="shared" si="179"/>
        <v>0</v>
      </c>
      <c r="AG253" s="215">
        <f t="shared" si="209"/>
        <v>0</v>
      </c>
      <c r="AH253" s="215">
        <f t="shared" si="202"/>
        <v>0</v>
      </c>
      <c r="AI253" s="215">
        <f t="shared" si="202"/>
        <v>0</v>
      </c>
      <c r="AJ253" s="215">
        <f t="shared" si="202"/>
        <v>0</v>
      </c>
      <c r="AK253" s="214"/>
      <c r="AL253" s="215">
        <f t="shared" si="181"/>
        <v>0</v>
      </c>
      <c r="AM253" s="215">
        <f t="shared" si="210"/>
        <v>0</v>
      </c>
      <c r="AN253" s="215">
        <f t="shared" si="182"/>
        <v>0</v>
      </c>
      <c r="AO253" s="215"/>
      <c r="AP253" s="215">
        <f t="shared" si="183"/>
        <v>0</v>
      </c>
      <c r="AQ253" s="215">
        <f t="shared" si="211"/>
        <v>0</v>
      </c>
      <c r="AR253" s="215">
        <f t="shared" si="184"/>
        <v>0</v>
      </c>
      <c r="AS253" s="215"/>
      <c r="AT253" s="215">
        <f t="shared" si="185"/>
        <v>0</v>
      </c>
      <c r="AU253" s="215">
        <f t="shared" si="212"/>
        <v>0</v>
      </c>
      <c r="AV253" s="215">
        <f t="shared" si="186"/>
        <v>0</v>
      </c>
      <c r="AW253" s="215">
        <f t="shared" si="213"/>
        <v>0</v>
      </c>
      <c r="AX253" s="215">
        <f t="shared" si="213"/>
        <v>0</v>
      </c>
      <c r="AY253" s="215">
        <f t="shared" si="213"/>
        <v>0</v>
      </c>
      <c r="AZ253" s="215">
        <f t="shared" si="213"/>
        <v>0</v>
      </c>
      <c r="BA253" s="215"/>
      <c r="BB253" s="215">
        <f t="shared" si="188"/>
        <v>0</v>
      </c>
      <c r="BC253" s="215">
        <f t="shared" si="214"/>
        <v>0</v>
      </c>
      <c r="BD253" s="215">
        <f t="shared" si="189"/>
        <v>0</v>
      </c>
      <c r="BE253" s="214"/>
      <c r="BF253" s="215">
        <f t="shared" si="190"/>
        <v>0</v>
      </c>
      <c r="BG253" s="215">
        <f t="shared" si="215"/>
        <v>0</v>
      </c>
      <c r="BH253" s="215">
        <f t="shared" si="191"/>
        <v>0</v>
      </c>
      <c r="BI253" s="215"/>
      <c r="BJ253" s="215">
        <f t="shared" si="192"/>
        <v>0</v>
      </c>
      <c r="BK253" s="215">
        <f t="shared" si="216"/>
        <v>0</v>
      </c>
      <c r="BL253" s="215">
        <f t="shared" si="193"/>
        <v>0</v>
      </c>
      <c r="BM253" s="215">
        <f t="shared" si="217"/>
        <v>0</v>
      </c>
      <c r="BN253" s="215">
        <f t="shared" si="217"/>
        <v>0</v>
      </c>
      <c r="BO253" s="215">
        <f t="shared" si="218"/>
        <v>0</v>
      </c>
      <c r="BP253" s="215">
        <f t="shared" si="219"/>
        <v>0</v>
      </c>
      <c r="BQ253" s="215"/>
      <c r="BR253" s="215">
        <f t="shared" si="194"/>
        <v>0</v>
      </c>
      <c r="BS253" s="215">
        <f t="shared" si="220"/>
        <v>0</v>
      </c>
      <c r="BT253" s="215">
        <f t="shared" si="195"/>
        <v>0</v>
      </c>
      <c r="BU253" s="215"/>
      <c r="BV253" s="215">
        <f t="shared" si="196"/>
        <v>0</v>
      </c>
      <c r="BW253" s="215">
        <f t="shared" si="221"/>
        <v>0</v>
      </c>
      <c r="BX253" s="215">
        <f t="shared" si="197"/>
        <v>0</v>
      </c>
      <c r="BY253" s="215">
        <v>0</v>
      </c>
      <c r="BZ253" s="215">
        <f t="shared" si="198"/>
        <v>0</v>
      </c>
      <c r="CA253" s="215">
        <f t="shared" si="222"/>
        <v>0</v>
      </c>
      <c r="CB253" s="215">
        <f t="shared" si="199"/>
        <v>0</v>
      </c>
      <c r="CC253" s="215">
        <f t="shared" si="203"/>
        <v>0</v>
      </c>
      <c r="CD253" s="215">
        <f t="shared" si="203"/>
        <v>0</v>
      </c>
      <c r="CE253" s="219">
        <f t="shared" si="203"/>
        <v>0</v>
      </c>
      <c r="CF253" s="219">
        <f t="shared" si="200"/>
        <v>0</v>
      </c>
      <c r="CG253" s="241">
        <f t="shared" si="204"/>
        <v>0</v>
      </c>
      <c r="CH253" s="241">
        <f t="shared" si="204"/>
        <v>0</v>
      </c>
      <c r="CI253" s="241">
        <f t="shared" si="205"/>
        <v>0</v>
      </c>
      <c r="CJ253" s="241"/>
      <c r="CK253" s="241"/>
      <c r="CL253" s="241"/>
      <c r="CM253" s="241"/>
    </row>
    <row r="254" spans="1:91" ht="28.5" x14ac:dyDescent="0.35">
      <c r="A254" s="100" t="s">
        <v>875</v>
      </c>
      <c r="B254" s="19" t="s">
        <v>94</v>
      </c>
      <c r="C254" s="91" t="s">
        <v>144</v>
      </c>
      <c r="D254" s="46" t="s">
        <v>452</v>
      </c>
      <c r="E254" s="6"/>
      <c r="F254" s="6">
        <v>1</v>
      </c>
      <c r="G254" s="7">
        <v>1030000</v>
      </c>
      <c r="H254" s="8">
        <f t="shared" si="201"/>
        <v>1030000</v>
      </c>
      <c r="I254" s="12" t="e">
        <f t="shared" si="223"/>
        <v>#DIV/0!</v>
      </c>
      <c r="J254" s="13">
        <f t="shared" si="224"/>
        <v>1000</v>
      </c>
      <c r="K254" s="14">
        <v>1000</v>
      </c>
      <c r="L254" s="14">
        <f t="shared" si="225"/>
        <v>1030000000</v>
      </c>
      <c r="M254" s="218" t="e">
        <f t="shared" si="169"/>
        <v>#DIV/0!</v>
      </c>
      <c r="N254" s="218">
        <f t="shared" si="169"/>
        <v>0</v>
      </c>
      <c r="O254" s="17">
        <v>0</v>
      </c>
      <c r="P254" s="17">
        <f t="shared" si="226"/>
        <v>0</v>
      </c>
      <c r="Q254" s="237">
        <v>0</v>
      </c>
      <c r="R254" s="8">
        <f t="shared" si="227"/>
        <v>0</v>
      </c>
      <c r="S254" s="212">
        <f t="shared" si="228"/>
        <v>0</v>
      </c>
      <c r="T254" s="212">
        <f t="shared" si="229"/>
        <v>0</v>
      </c>
      <c r="U254" s="215">
        <v>0</v>
      </c>
      <c r="V254" s="215">
        <f t="shared" si="174"/>
        <v>0</v>
      </c>
      <c r="W254" s="215">
        <f t="shared" si="206"/>
        <v>0</v>
      </c>
      <c r="X254" s="215">
        <f t="shared" si="175"/>
        <v>0</v>
      </c>
      <c r="Y254" s="221">
        <v>0</v>
      </c>
      <c r="Z254" s="221">
        <f t="shared" si="176"/>
        <v>0</v>
      </c>
      <c r="AA254" s="221">
        <f t="shared" si="207"/>
        <v>0</v>
      </c>
      <c r="AB254" s="221">
        <f t="shared" si="177"/>
        <v>0</v>
      </c>
      <c r="AC254" s="215">
        <v>0</v>
      </c>
      <c r="AD254" s="215">
        <f t="shared" si="178"/>
        <v>0</v>
      </c>
      <c r="AE254" s="215">
        <f t="shared" si="208"/>
        <v>0</v>
      </c>
      <c r="AF254" s="215">
        <f t="shared" si="179"/>
        <v>0</v>
      </c>
      <c r="AG254" s="215">
        <f t="shared" si="209"/>
        <v>0</v>
      </c>
      <c r="AH254" s="215">
        <f t="shared" si="202"/>
        <v>0</v>
      </c>
      <c r="AI254" s="215">
        <f t="shared" si="202"/>
        <v>0</v>
      </c>
      <c r="AJ254" s="215">
        <f t="shared" si="202"/>
        <v>0</v>
      </c>
      <c r="AK254" s="214">
        <v>0</v>
      </c>
      <c r="AL254" s="215">
        <f t="shared" si="181"/>
        <v>0</v>
      </c>
      <c r="AM254" s="215">
        <f t="shared" si="210"/>
        <v>0</v>
      </c>
      <c r="AN254" s="215">
        <f t="shared" si="182"/>
        <v>0</v>
      </c>
      <c r="AO254" s="215">
        <v>0</v>
      </c>
      <c r="AP254" s="215">
        <f t="shared" si="183"/>
        <v>0</v>
      </c>
      <c r="AQ254" s="215">
        <f t="shared" si="211"/>
        <v>0</v>
      </c>
      <c r="AR254" s="215">
        <f t="shared" si="184"/>
        <v>0</v>
      </c>
      <c r="AS254" s="215">
        <v>0</v>
      </c>
      <c r="AT254" s="215">
        <f t="shared" si="185"/>
        <v>0</v>
      </c>
      <c r="AU254" s="215">
        <f t="shared" si="212"/>
        <v>0</v>
      </c>
      <c r="AV254" s="215">
        <f t="shared" si="186"/>
        <v>0</v>
      </c>
      <c r="AW254" s="215">
        <f t="shared" si="213"/>
        <v>0</v>
      </c>
      <c r="AX254" s="215">
        <f t="shared" si="213"/>
        <v>0</v>
      </c>
      <c r="AY254" s="215">
        <f t="shared" si="213"/>
        <v>0</v>
      </c>
      <c r="AZ254" s="215">
        <f t="shared" si="213"/>
        <v>0</v>
      </c>
      <c r="BA254" s="215">
        <v>0</v>
      </c>
      <c r="BB254" s="215">
        <f t="shared" si="188"/>
        <v>0</v>
      </c>
      <c r="BC254" s="215">
        <f t="shared" si="214"/>
        <v>0</v>
      </c>
      <c r="BD254" s="215">
        <f t="shared" si="189"/>
        <v>0</v>
      </c>
      <c r="BE254" s="214">
        <v>0</v>
      </c>
      <c r="BF254" s="215">
        <f t="shared" si="190"/>
        <v>0</v>
      </c>
      <c r="BG254" s="215">
        <f t="shared" si="215"/>
        <v>0</v>
      </c>
      <c r="BH254" s="215">
        <f t="shared" si="191"/>
        <v>0</v>
      </c>
      <c r="BI254" s="215">
        <v>0</v>
      </c>
      <c r="BJ254" s="215">
        <f t="shared" si="192"/>
        <v>0</v>
      </c>
      <c r="BK254" s="215">
        <f t="shared" si="216"/>
        <v>0</v>
      </c>
      <c r="BL254" s="215">
        <f t="shared" si="193"/>
        <v>0</v>
      </c>
      <c r="BM254" s="215">
        <f t="shared" si="217"/>
        <v>0</v>
      </c>
      <c r="BN254" s="215">
        <f t="shared" si="217"/>
        <v>0</v>
      </c>
      <c r="BO254" s="215">
        <f t="shared" si="218"/>
        <v>0</v>
      </c>
      <c r="BP254" s="215">
        <f t="shared" si="219"/>
        <v>0</v>
      </c>
      <c r="BQ254" s="215">
        <v>0</v>
      </c>
      <c r="BR254" s="215">
        <f t="shared" si="194"/>
        <v>0</v>
      </c>
      <c r="BS254" s="215">
        <f t="shared" si="220"/>
        <v>0</v>
      </c>
      <c r="BT254" s="215">
        <f t="shared" si="195"/>
        <v>0</v>
      </c>
      <c r="BU254" s="215">
        <v>0</v>
      </c>
      <c r="BV254" s="215">
        <f t="shared" si="196"/>
        <v>0</v>
      </c>
      <c r="BW254" s="215">
        <f t="shared" si="221"/>
        <v>0</v>
      </c>
      <c r="BX254" s="215">
        <f t="shared" si="197"/>
        <v>0</v>
      </c>
      <c r="BY254" s="215">
        <v>0</v>
      </c>
      <c r="BZ254" s="215">
        <f t="shared" si="198"/>
        <v>0</v>
      </c>
      <c r="CA254" s="215">
        <f t="shared" si="222"/>
        <v>0</v>
      </c>
      <c r="CB254" s="215">
        <f t="shared" si="199"/>
        <v>0</v>
      </c>
      <c r="CC254" s="215">
        <f t="shared" si="203"/>
        <v>0</v>
      </c>
      <c r="CD254" s="215">
        <f t="shared" si="203"/>
        <v>0</v>
      </c>
      <c r="CE254" s="219">
        <f t="shared" si="203"/>
        <v>0</v>
      </c>
      <c r="CF254" s="219">
        <f t="shared" si="200"/>
        <v>0</v>
      </c>
      <c r="CG254" s="241">
        <f t="shared" si="204"/>
        <v>0</v>
      </c>
      <c r="CH254" s="241">
        <f t="shared" si="204"/>
        <v>0</v>
      </c>
      <c r="CI254" s="241">
        <f t="shared" si="205"/>
        <v>0</v>
      </c>
      <c r="CJ254" s="241"/>
      <c r="CK254" s="241"/>
      <c r="CL254" s="241"/>
      <c r="CM254" s="241"/>
    </row>
    <row r="255" spans="1:91" ht="18" x14ac:dyDescent="0.35">
      <c r="A255" s="43" t="s">
        <v>8</v>
      </c>
      <c r="B255" s="19" t="s">
        <v>94</v>
      </c>
      <c r="C255" s="133" t="s">
        <v>457</v>
      </c>
      <c r="D255" s="60" t="s">
        <v>452</v>
      </c>
      <c r="E255" s="130">
        <v>1</v>
      </c>
      <c r="F255" s="6">
        <v>1</v>
      </c>
      <c r="G255" s="7">
        <v>1126400</v>
      </c>
      <c r="H255" s="8">
        <f t="shared" si="201"/>
        <v>1126400</v>
      </c>
      <c r="I255" s="12">
        <f t="shared" si="223"/>
        <v>1000</v>
      </c>
      <c r="J255" s="13">
        <f t="shared" si="224"/>
        <v>1000</v>
      </c>
      <c r="K255" s="14">
        <v>1000</v>
      </c>
      <c r="L255" s="14">
        <f t="shared" si="225"/>
        <v>1126400000</v>
      </c>
      <c r="M255" s="218">
        <f t="shared" si="169"/>
        <v>0</v>
      </c>
      <c r="N255" s="218">
        <f t="shared" si="169"/>
        <v>0</v>
      </c>
      <c r="O255" s="17">
        <v>0</v>
      </c>
      <c r="P255" s="17">
        <f t="shared" si="226"/>
        <v>0</v>
      </c>
      <c r="Q255" s="237">
        <v>0</v>
      </c>
      <c r="R255" s="8">
        <f t="shared" si="227"/>
        <v>0</v>
      </c>
      <c r="S255" s="212">
        <f t="shared" si="228"/>
        <v>0</v>
      </c>
      <c r="T255" s="212">
        <f t="shared" si="229"/>
        <v>0</v>
      </c>
      <c r="U255" s="215"/>
      <c r="V255" s="215">
        <f t="shared" si="174"/>
        <v>0</v>
      </c>
      <c r="W255" s="215">
        <f t="shared" si="206"/>
        <v>0</v>
      </c>
      <c r="X255" s="215">
        <f t="shared" si="175"/>
        <v>0</v>
      </c>
      <c r="Y255" s="221"/>
      <c r="Z255" s="221">
        <f t="shared" si="176"/>
        <v>0</v>
      </c>
      <c r="AA255" s="221">
        <f t="shared" si="207"/>
        <v>0</v>
      </c>
      <c r="AB255" s="221">
        <f t="shared" si="177"/>
        <v>0</v>
      </c>
      <c r="AC255" s="215"/>
      <c r="AD255" s="215">
        <f t="shared" si="178"/>
        <v>0</v>
      </c>
      <c r="AE255" s="215">
        <f t="shared" si="208"/>
        <v>0</v>
      </c>
      <c r="AF255" s="215">
        <f t="shared" si="179"/>
        <v>0</v>
      </c>
      <c r="AG255" s="215">
        <f t="shared" si="209"/>
        <v>0</v>
      </c>
      <c r="AH255" s="215">
        <f t="shared" si="202"/>
        <v>0</v>
      </c>
      <c r="AI255" s="215">
        <f t="shared" si="202"/>
        <v>0</v>
      </c>
      <c r="AJ255" s="215">
        <f t="shared" si="202"/>
        <v>0</v>
      </c>
      <c r="AK255" s="214"/>
      <c r="AL255" s="215">
        <f t="shared" si="181"/>
        <v>0</v>
      </c>
      <c r="AM255" s="215">
        <f t="shared" si="210"/>
        <v>0</v>
      </c>
      <c r="AN255" s="215">
        <f t="shared" si="182"/>
        <v>0</v>
      </c>
      <c r="AO255" s="215"/>
      <c r="AP255" s="215">
        <f t="shared" si="183"/>
        <v>0</v>
      </c>
      <c r="AQ255" s="215">
        <f t="shared" si="211"/>
        <v>0</v>
      </c>
      <c r="AR255" s="215">
        <f t="shared" si="184"/>
        <v>0</v>
      </c>
      <c r="AS255" s="215"/>
      <c r="AT255" s="215">
        <f t="shared" si="185"/>
        <v>0</v>
      </c>
      <c r="AU255" s="215">
        <f t="shared" si="212"/>
        <v>0</v>
      </c>
      <c r="AV255" s="215">
        <f t="shared" si="186"/>
        <v>0</v>
      </c>
      <c r="AW255" s="215">
        <f t="shared" si="213"/>
        <v>0</v>
      </c>
      <c r="AX255" s="215">
        <f t="shared" si="213"/>
        <v>0</v>
      </c>
      <c r="AY255" s="215">
        <f t="shared" si="213"/>
        <v>0</v>
      </c>
      <c r="AZ255" s="215">
        <f t="shared" si="213"/>
        <v>0</v>
      </c>
      <c r="BA255" s="215"/>
      <c r="BB255" s="215">
        <f t="shared" si="188"/>
        <v>0</v>
      </c>
      <c r="BC255" s="215">
        <f t="shared" si="214"/>
        <v>0</v>
      </c>
      <c r="BD255" s="215">
        <f t="shared" si="189"/>
        <v>0</v>
      </c>
      <c r="BE255" s="214"/>
      <c r="BF255" s="215">
        <f t="shared" si="190"/>
        <v>0</v>
      </c>
      <c r="BG255" s="215">
        <f t="shared" si="215"/>
        <v>0</v>
      </c>
      <c r="BH255" s="215">
        <f t="shared" si="191"/>
        <v>0</v>
      </c>
      <c r="BI255" s="215"/>
      <c r="BJ255" s="215">
        <f t="shared" si="192"/>
        <v>0</v>
      </c>
      <c r="BK255" s="215">
        <f t="shared" si="216"/>
        <v>0</v>
      </c>
      <c r="BL255" s="215">
        <f t="shared" si="193"/>
        <v>0</v>
      </c>
      <c r="BM255" s="215">
        <f t="shared" si="217"/>
        <v>0</v>
      </c>
      <c r="BN255" s="215">
        <f t="shared" si="217"/>
        <v>0</v>
      </c>
      <c r="BO255" s="215">
        <f t="shared" si="218"/>
        <v>0</v>
      </c>
      <c r="BP255" s="215">
        <f t="shared" si="219"/>
        <v>0</v>
      </c>
      <c r="BQ255" s="215"/>
      <c r="BR255" s="215">
        <f t="shared" si="194"/>
        <v>0</v>
      </c>
      <c r="BS255" s="215">
        <f t="shared" si="220"/>
        <v>0</v>
      </c>
      <c r="BT255" s="215">
        <f t="shared" si="195"/>
        <v>0</v>
      </c>
      <c r="BU255" s="215"/>
      <c r="BV255" s="215">
        <f t="shared" si="196"/>
        <v>0</v>
      </c>
      <c r="BW255" s="215">
        <f t="shared" si="221"/>
        <v>0</v>
      </c>
      <c r="BX255" s="215">
        <f t="shared" si="197"/>
        <v>0</v>
      </c>
      <c r="BY255" s="215">
        <v>0</v>
      </c>
      <c r="BZ255" s="215">
        <f t="shared" si="198"/>
        <v>0</v>
      </c>
      <c r="CA255" s="215">
        <f t="shared" si="222"/>
        <v>0</v>
      </c>
      <c r="CB255" s="215">
        <f t="shared" si="199"/>
        <v>0</v>
      </c>
      <c r="CC255" s="215">
        <f t="shared" si="203"/>
        <v>0</v>
      </c>
      <c r="CD255" s="215">
        <f t="shared" si="203"/>
        <v>0</v>
      </c>
      <c r="CE255" s="219">
        <f t="shared" si="203"/>
        <v>0</v>
      </c>
      <c r="CF255" s="219">
        <f t="shared" si="200"/>
        <v>0</v>
      </c>
      <c r="CG255" s="241">
        <f t="shared" si="204"/>
        <v>0</v>
      </c>
      <c r="CH255" s="241">
        <f t="shared" si="204"/>
        <v>0</v>
      </c>
      <c r="CI255" s="241">
        <f t="shared" si="205"/>
        <v>0</v>
      </c>
      <c r="CJ255" s="241"/>
      <c r="CK255" s="241"/>
      <c r="CL255" s="241"/>
      <c r="CM255" s="241"/>
    </row>
    <row r="256" spans="1:91" ht="18" x14ac:dyDescent="0.35">
      <c r="A256" s="43" t="s">
        <v>8</v>
      </c>
      <c r="B256" s="19" t="s">
        <v>94</v>
      </c>
      <c r="C256" s="133" t="s">
        <v>439</v>
      </c>
      <c r="D256" s="136"/>
      <c r="E256" s="130">
        <v>1</v>
      </c>
      <c r="F256" s="6">
        <v>10</v>
      </c>
      <c r="G256" s="7">
        <v>613888</v>
      </c>
      <c r="H256" s="8">
        <f t="shared" si="201"/>
        <v>61388.800000000003</v>
      </c>
      <c r="I256" s="12">
        <f t="shared" si="223"/>
        <v>6400</v>
      </c>
      <c r="J256" s="13">
        <f t="shared" si="224"/>
        <v>6400</v>
      </c>
      <c r="K256" s="14">
        <v>64000</v>
      </c>
      <c r="L256" s="14">
        <f t="shared" si="225"/>
        <v>3928883200</v>
      </c>
      <c r="M256" s="218">
        <f t="shared" si="169"/>
        <v>0</v>
      </c>
      <c r="N256" s="218">
        <f t="shared" si="169"/>
        <v>0</v>
      </c>
      <c r="O256" s="17">
        <v>0</v>
      </c>
      <c r="P256" s="17">
        <f t="shared" si="226"/>
        <v>0</v>
      </c>
      <c r="Q256" s="237">
        <v>0</v>
      </c>
      <c r="R256" s="8">
        <f t="shared" si="227"/>
        <v>0</v>
      </c>
      <c r="S256" s="212">
        <f t="shared" si="228"/>
        <v>0</v>
      </c>
      <c r="T256" s="212">
        <f t="shared" si="229"/>
        <v>0</v>
      </c>
      <c r="U256" s="215"/>
      <c r="V256" s="215">
        <f t="shared" si="174"/>
        <v>0</v>
      </c>
      <c r="W256" s="215">
        <f t="shared" si="206"/>
        <v>0</v>
      </c>
      <c r="X256" s="215">
        <f t="shared" si="175"/>
        <v>0</v>
      </c>
      <c r="Y256" s="221"/>
      <c r="Z256" s="221">
        <f t="shared" si="176"/>
        <v>0</v>
      </c>
      <c r="AA256" s="221">
        <f t="shared" si="207"/>
        <v>0</v>
      </c>
      <c r="AB256" s="221">
        <f t="shared" si="177"/>
        <v>0</v>
      </c>
      <c r="AC256" s="215"/>
      <c r="AD256" s="215">
        <f t="shared" si="178"/>
        <v>0</v>
      </c>
      <c r="AE256" s="215">
        <f t="shared" si="208"/>
        <v>0</v>
      </c>
      <c r="AF256" s="215">
        <f t="shared" si="179"/>
        <v>0</v>
      </c>
      <c r="AG256" s="215">
        <f t="shared" si="209"/>
        <v>0</v>
      </c>
      <c r="AH256" s="215">
        <f t="shared" si="202"/>
        <v>0</v>
      </c>
      <c r="AI256" s="215">
        <f t="shared" si="202"/>
        <v>0</v>
      </c>
      <c r="AJ256" s="215">
        <f t="shared" si="202"/>
        <v>0</v>
      </c>
      <c r="AK256" s="214"/>
      <c r="AL256" s="215">
        <f t="shared" si="181"/>
        <v>0</v>
      </c>
      <c r="AM256" s="215">
        <f t="shared" si="210"/>
        <v>0</v>
      </c>
      <c r="AN256" s="215">
        <f t="shared" si="182"/>
        <v>0</v>
      </c>
      <c r="AO256" s="215"/>
      <c r="AP256" s="215">
        <f t="shared" si="183"/>
        <v>0</v>
      </c>
      <c r="AQ256" s="215">
        <f t="shared" si="211"/>
        <v>0</v>
      </c>
      <c r="AR256" s="215">
        <f t="shared" si="184"/>
        <v>0</v>
      </c>
      <c r="AS256" s="215"/>
      <c r="AT256" s="215">
        <f t="shared" si="185"/>
        <v>0</v>
      </c>
      <c r="AU256" s="215">
        <f t="shared" si="212"/>
        <v>0</v>
      </c>
      <c r="AV256" s="215">
        <f t="shared" si="186"/>
        <v>0</v>
      </c>
      <c r="AW256" s="215">
        <f t="shared" si="213"/>
        <v>0</v>
      </c>
      <c r="AX256" s="215">
        <f t="shared" si="213"/>
        <v>0</v>
      </c>
      <c r="AY256" s="215">
        <f t="shared" si="213"/>
        <v>0</v>
      </c>
      <c r="AZ256" s="215">
        <f t="shared" si="213"/>
        <v>0</v>
      </c>
      <c r="BA256" s="215"/>
      <c r="BB256" s="215">
        <f t="shared" si="188"/>
        <v>0</v>
      </c>
      <c r="BC256" s="215">
        <f t="shared" si="214"/>
        <v>0</v>
      </c>
      <c r="BD256" s="215">
        <f t="shared" si="189"/>
        <v>0</v>
      </c>
      <c r="BE256" s="214"/>
      <c r="BF256" s="215">
        <f t="shared" si="190"/>
        <v>0</v>
      </c>
      <c r="BG256" s="215">
        <f t="shared" si="215"/>
        <v>0</v>
      </c>
      <c r="BH256" s="215">
        <f t="shared" si="191"/>
        <v>0</v>
      </c>
      <c r="BI256" s="215"/>
      <c r="BJ256" s="215">
        <f t="shared" si="192"/>
        <v>0</v>
      </c>
      <c r="BK256" s="215">
        <f t="shared" si="216"/>
        <v>0</v>
      </c>
      <c r="BL256" s="215">
        <f t="shared" si="193"/>
        <v>0</v>
      </c>
      <c r="BM256" s="215">
        <f t="shared" si="217"/>
        <v>0</v>
      </c>
      <c r="BN256" s="215">
        <f t="shared" si="217"/>
        <v>0</v>
      </c>
      <c r="BO256" s="215">
        <f t="shared" si="218"/>
        <v>0</v>
      </c>
      <c r="BP256" s="215">
        <f t="shared" si="219"/>
        <v>0</v>
      </c>
      <c r="BQ256" s="215"/>
      <c r="BR256" s="215">
        <f t="shared" si="194"/>
        <v>0</v>
      </c>
      <c r="BS256" s="215">
        <f t="shared" si="220"/>
        <v>0</v>
      </c>
      <c r="BT256" s="215">
        <f t="shared" si="195"/>
        <v>0</v>
      </c>
      <c r="BU256" s="215"/>
      <c r="BV256" s="215">
        <f t="shared" si="196"/>
        <v>0</v>
      </c>
      <c r="BW256" s="215">
        <f t="shared" si="221"/>
        <v>0</v>
      </c>
      <c r="BX256" s="215">
        <f t="shared" si="197"/>
        <v>0</v>
      </c>
      <c r="BY256" s="215">
        <v>0</v>
      </c>
      <c r="BZ256" s="215">
        <f t="shared" si="198"/>
        <v>0</v>
      </c>
      <c r="CA256" s="215">
        <f t="shared" si="222"/>
        <v>0</v>
      </c>
      <c r="CB256" s="215">
        <f t="shared" si="199"/>
        <v>0</v>
      </c>
      <c r="CC256" s="215">
        <f t="shared" si="203"/>
        <v>0</v>
      </c>
      <c r="CD256" s="215">
        <f t="shared" si="203"/>
        <v>0</v>
      </c>
      <c r="CE256" s="219">
        <f t="shared" si="203"/>
        <v>0</v>
      </c>
      <c r="CF256" s="219">
        <f t="shared" si="200"/>
        <v>0</v>
      </c>
      <c r="CG256" s="241">
        <f t="shared" si="204"/>
        <v>0</v>
      </c>
      <c r="CH256" s="241">
        <f t="shared" si="204"/>
        <v>0</v>
      </c>
      <c r="CI256" s="241">
        <f t="shared" si="205"/>
        <v>0</v>
      </c>
      <c r="CJ256" s="241"/>
      <c r="CK256" s="241"/>
      <c r="CL256" s="241"/>
      <c r="CM256" s="241"/>
    </row>
    <row r="257" spans="1:91" ht="28.5" x14ac:dyDescent="0.35">
      <c r="A257" s="100" t="s">
        <v>875</v>
      </c>
      <c r="B257" s="19" t="s">
        <v>94</v>
      </c>
      <c r="C257" s="91" t="s">
        <v>157</v>
      </c>
      <c r="D257" s="47" t="s">
        <v>141</v>
      </c>
      <c r="E257" s="6"/>
      <c r="F257" s="6">
        <v>60</v>
      </c>
      <c r="G257" s="7">
        <v>658660</v>
      </c>
      <c r="H257" s="8">
        <f t="shared" si="201"/>
        <v>10977.666666666666</v>
      </c>
      <c r="I257" s="12" t="e">
        <f t="shared" si="223"/>
        <v>#DIV/0!</v>
      </c>
      <c r="J257" s="13">
        <f t="shared" si="224"/>
        <v>48000</v>
      </c>
      <c r="K257" s="14">
        <v>2880000</v>
      </c>
      <c r="L257" s="14">
        <f t="shared" si="225"/>
        <v>31615680000</v>
      </c>
      <c r="M257" s="218" t="e">
        <f t="shared" si="169"/>
        <v>#DIV/0!</v>
      </c>
      <c r="N257" s="218">
        <f t="shared" si="169"/>
        <v>0</v>
      </c>
      <c r="O257" s="17">
        <v>0</v>
      </c>
      <c r="P257" s="17">
        <f t="shared" si="226"/>
        <v>0</v>
      </c>
      <c r="Q257" s="237">
        <v>0</v>
      </c>
      <c r="R257" s="8">
        <f t="shared" si="227"/>
        <v>0</v>
      </c>
      <c r="S257" s="212">
        <f t="shared" si="228"/>
        <v>0</v>
      </c>
      <c r="T257" s="212">
        <f t="shared" si="229"/>
        <v>0</v>
      </c>
      <c r="U257" s="215">
        <v>0</v>
      </c>
      <c r="V257" s="215">
        <f t="shared" si="174"/>
        <v>0</v>
      </c>
      <c r="W257" s="215">
        <f t="shared" si="206"/>
        <v>0</v>
      </c>
      <c r="X257" s="215">
        <f t="shared" si="175"/>
        <v>0</v>
      </c>
      <c r="Y257" s="221">
        <v>0</v>
      </c>
      <c r="Z257" s="221">
        <f t="shared" si="176"/>
        <v>0</v>
      </c>
      <c r="AA257" s="221">
        <f t="shared" si="207"/>
        <v>0</v>
      </c>
      <c r="AB257" s="221">
        <f t="shared" si="177"/>
        <v>0</v>
      </c>
      <c r="AC257" s="215">
        <v>0</v>
      </c>
      <c r="AD257" s="215">
        <f t="shared" si="178"/>
        <v>0</v>
      </c>
      <c r="AE257" s="215">
        <f t="shared" si="208"/>
        <v>0</v>
      </c>
      <c r="AF257" s="215">
        <f t="shared" si="179"/>
        <v>0</v>
      </c>
      <c r="AG257" s="215">
        <f t="shared" si="209"/>
        <v>0</v>
      </c>
      <c r="AH257" s="215">
        <f t="shared" si="202"/>
        <v>0</v>
      </c>
      <c r="AI257" s="215">
        <f t="shared" si="202"/>
        <v>0</v>
      </c>
      <c r="AJ257" s="215">
        <f t="shared" si="202"/>
        <v>0</v>
      </c>
      <c r="AK257" s="214">
        <v>0</v>
      </c>
      <c r="AL257" s="215">
        <f t="shared" si="181"/>
        <v>0</v>
      </c>
      <c r="AM257" s="215">
        <f t="shared" si="210"/>
        <v>0</v>
      </c>
      <c r="AN257" s="215">
        <f t="shared" si="182"/>
        <v>0</v>
      </c>
      <c r="AO257" s="215">
        <v>0</v>
      </c>
      <c r="AP257" s="215">
        <f t="shared" si="183"/>
        <v>0</v>
      </c>
      <c r="AQ257" s="215">
        <f t="shared" si="211"/>
        <v>0</v>
      </c>
      <c r="AR257" s="215">
        <f t="shared" si="184"/>
        <v>0</v>
      </c>
      <c r="AS257" s="215">
        <v>0</v>
      </c>
      <c r="AT257" s="215">
        <f t="shared" si="185"/>
        <v>0</v>
      </c>
      <c r="AU257" s="215">
        <f t="shared" si="212"/>
        <v>0</v>
      </c>
      <c r="AV257" s="215">
        <f t="shared" si="186"/>
        <v>0</v>
      </c>
      <c r="AW257" s="215">
        <f t="shared" si="213"/>
        <v>0</v>
      </c>
      <c r="AX257" s="215">
        <f t="shared" si="213"/>
        <v>0</v>
      </c>
      <c r="AY257" s="215">
        <f t="shared" si="213"/>
        <v>0</v>
      </c>
      <c r="AZ257" s="215">
        <f t="shared" si="213"/>
        <v>0</v>
      </c>
      <c r="BA257" s="215">
        <v>0</v>
      </c>
      <c r="BB257" s="215">
        <f t="shared" si="188"/>
        <v>0</v>
      </c>
      <c r="BC257" s="215">
        <f t="shared" si="214"/>
        <v>0</v>
      </c>
      <c r="BD257" s="215">
        <f t="shared" si="189"/>
        <v>0</v>
      </c>
      <c r="BE257" s="214">
        <v>0</v>
      </c>
      <c r="BF257" s="215">
        <f t="shared" si="190"/>
        <v>0</v>
      </c>
      <c r="BG257" s="215">
        <f t="shared" si="215"/>
        <v>0</v>
      </c>
      <c r="BH257" s="215">
        <f t="shared" si="191"/>
        <v>0</v>
      </c>
      <c r="BI257" s="215">
        <v>0</v>
      </c>
      <c r="BJ257" s="215">
        <f t="shared" si="192"/>
        <v>0</v>
      </c>
      <c r="BK257" s="215">
        <f t="shared" si="216"/>
        <v>0</v>
      </c>
      <c r="BL257" s="215">
        <f t="shared" si="193"/>
        <v>0</v>
      </c>
      <c r="BM257" s="215">
        <f t="shared" si="217"/>
        <v>0</v>
      </c>
      <c r="BN257" s="215">
        <f t="shared" si="217"/>
        <v>0</v>
      </c>
      <c r="BO257" s="215">
        <f t="shared" si="218"/>
        <v>0</v>
      </c>
      <c r="BP257" s="215">
        <f t="shared" si="219"/>
        <v>0</v>
      </c>
      <c r="BQ257" s="215">
        <v>0</v>
      </c>
      <c r="BR257" s="215">
        <f t="shared" si="194"/>
        <v>0</v>
      </c>
      <c r="BS257" s="215">
        <f t="shared" si="220"/>
        <v>0</v>
      </c>
      <c r="BT257" s="215">
        <f t="shared" si="195"/>
        <v>0</v>
      </c>
      <c r="BU257" s="215">
        <v>0</v>
      </c>
      <c r="BV257" s="215">
        <f t="shared" si="196"/>
        <v>0</v>
      </c>
      <c r="BW257" s="215">
        <f t="shared" si="221"/>
        <v>0</v>
      </c>
      <c r="BX257" s="215">
        <f t="shared" si="197"/>
        <v>0</v>
      </c>
      <c r="BY257" s="215">
        <v>0</v>
      </c>
      <c r="BZ257" s="215">
        <f t="shared" si="198"/>
        <v>0</v>
      </c>
      <c r="CA257" s="215">
        <f t="shared" si="222"/>
        <v>0</v>
      </c>
      <c r="CB257" s="215">
        <f t="shared" si="199"/>
        <v>0</v>
      </c>
      <c r="CC257" s="215">
        <f t="shared" si="203"/>
        <v>0</v>
      </c>
      <c r="CD257" s="215">
        <f t="shared" si="203"/>
        <v>0</v>
      </c>
      <c r="CE257" s="219">
        <f t="shared" si="203"/>
        <v>0</v>
      </c>
      <c r="CF257" s="219">
        <f t="shared" si="200"/>
        <v>0</v>
      </c>
      <c r="CG257" s="241">
        <f t="shared" si="204"/>
        <v>0</v>
      </c>
      <c r="CH257" s="241">
        <f t="shared" si="204"/>
        <v>0</v>
      </c>
      <c r="CI257" s="241">
        <f t="shared" si="205"/>
        <v>0</v>
      </c>
      <c r="CJ257" s="241"/>
      <c r="CK257" s="241"/>
      <c r="CL257" s="241"/>
      <c r="CM257" s="241"/>
    </row>
    <row r="258" spans="1:91" ht="18" x14ac:dyDescent="0.35">
      <c r="A258" s="43" t="s">
        <v>8</v>
      </c>
      <c r="B258" s="19" t="s">
        <v>94</v>
      </c>
      <c r="C258" s="133" t="s">
        <v>131</v>
      </c>
      <c r="D258" s="7"/>
      <c r="E258" s="130">
        <v>1</v>
      </c>
      <c r="F258" s="6">
        <v>60</v>
      </c>
      <c r="G258" s="7">
        <v>989894</v>
      </c>
      <c r="H258" s="8">
        <f t="shared" si="201"/>
        <v>16498.233333333334</v>
      </c>
      <c r="I258" s="12">
        <f t="shared" si="223"/>
        <v>9600</v>
      </c>
      <c r="J258" s="13">
        <f t="shared" si="224"/>
        <v>9600</v>
      </c>
      <c r="K258" s="14">
        <v>576000</v>
      </c>
      <c r="L258" s="14">
        <f t="shared" si="225"/>
        <v>9502982400</v>
      </c>
      <c r="M258" s="218">
        <f t="shared" ref="M258:N321" si="230">N258/E258</f>
        <v>0</v>
      </c>
      <c r="N258" s="218">
        <f t="shared" si="230"/>
        <v>0</v>
      </c>
      <c r="O258" s="17">
        <v>0</v>
      </c>
      <c r="P258" s="17">
        <f t="shared" si="226"/>
        <v>0</v>
      </c>
      <c r="Q258" s="237">
        <v>0</v>
      </c>
      <c r="R258" s="8">
        <f t="shared" si="227"/>
        <v>0</v>
      </c>
      <c r="S258" s="212">
        <f t="shared" si="228"/>
        <v>0</v>
      </c>
      <c r="T258" s="212">
        <f t="shared" si="229"/>
        <v>0</v>
      </c>
      <c r="U258" s="215"/>
      <c r="V258" s="215">
        <f t="shared" ref="V258:V321" si="231">U258*H258</f>
        <v>0</v>
      </c>
      <c r="W258" s="215">
        <f t="shared" si="206"/>
        <v>0</v>
      </c>
      <c r="X258" s="215">
        <f t="shared" ref="X258:X321" si="232">W258*H258</f>
        <v>0</v>
      </c>
      <c r="Y258" s="221"/>
      <c r="Z258" s="221">
        <f t="shared" ref="Z258:Z321" si="233">Y258*H258</f>
        <v>0</v>
      </c>
      <c r="AA258" s="221">
        <f t="shared" si="207"/>
        <v>0</v>
      </c>
      <c r="AB258" s="221">
        <f t="shared" ref="AB258:AB321" si="234">AA258*H258</f>
        <v>0</v>
      </c>
      <c r="AC258" s="215"/>
      <c r="AD258" s="215">
        <f t="shared" ref="AD258:AD321" si="235">AC258*H258</f>
        <v>0</v>
      </c>
      <c r="AE258" s="215">
        <f t="shared" si="208"/>
        <v>0</v>
      </c>
      <c r="AF258" s="215">
        <f t="shared" ref="AF258:AF321" si="236">AE258*H258</f>
        <v>0</v>
      </c>
      <c r="AG258" s="215">
        <f t="shared" si="209"/>
        <v>0</v>
      </c>
      <c r="AH258" s="215">
        <f t="shared" si="202"/>
        <v>0</v>
      </c>
      <c r="AI258" s="215">
        <f t="shared" si="202"/>
        <v>0</v>
      </c>
      <c r="AJ258" s="215">
        <f t="shared" si="202"/>
        <v>0</v>
      </c>
      <c r="AK258" s="214"/>
      <c r="AL258" s="215">
        <f t="shared" ref="AL258:AL321" si="237">AK258*H258</f>
        <v>0</v>
      </c>
      <c r="AM258" s="215">
        <f t="shared" si="210"/>
        <v>0</v>
      </c>
      <c r="AN258" s="215">
        <f t="shared" ref="AN258:AN321" si="238">AM258*H258</f>
        <v>0</v>
      </c>
      <c r="AO258" s="215"/>
      <c r="AP258" s="215">
        <f t="shared" ref="AP258:AP321" si="239">AO258*H258</f>
        <v>0</v>
      </c>
      <c r="AQ258" s="215">
        <f t="shared" si="211"/>
        <v>0</v>
      </c>
      <c r="AR258" s="215">
        <f t="shared" ref="AR258:AR321" si="240">AQ258*H258</f>
        <v>0</v>
      </c>
      <c r="AS258" s="215"/>
      <c r="AT258" s="215">
        <f t="shared" ref="AT258:AT321" si="241">AS258*H258</f>
        <v>0</v>
      </c>
      <c r="AU258" s="215">
        <f t="shared" si="212"/>
        <v>0</v>
      </c>
      <c r="AV258" s="215">
        <f t="shared" ref="AV258:AV321" si="242">AU258*H258</f>
        <v>0</v>
      </c>
      <c r="AW258" s="215">
        <f t="shared" si="213"/>
        <v>0</v>
      </c>
      <c r="AX258" s="215">
        <f t="shared" si="213"/>
        <v>0</v>
      </c>
      <c r="AY258" s="215">
        <f t="shared" si="213"/>
        <v>0</v>
      </c>
      <c r="AZ258" s="215">
        <f t="shared" si="213"/>
        <v>0</v>
      </c>
      <c r="BA258" s="215"/>
      <c r="BB258" s="215">
        <f t="shared" ref="BB258:BB321" si="243">BA258*H258</f>
        <v>0</v>
      </c>
      <c r="BC258" s="215">
        <f t="shared" si="214"/>
        <v>0</v>
      </c>
      <c r="BD258" s="215">
        <f t="shared" ref="BD258:BD321" si="244">BC258*H258</f>
        <v>0</v>
      </c>
      <c r="BE258" s="214"/>
      <c r="BF258" s="215">
        <f t="shared" ref="BF258:BF321" si="245">BE258*H258</f>
        <v>0</v>
      </c>
      <c r="BG258" s="215">
        <f t="shared" si="215"/>
        <v>0</v>
      </c>
      <c r="BH258" s="215">
        <f t="shared" ref="BH258:BH321" si="246">BG258*H258</f>
        <v>0</v>
      </c>
      <c r="BI258" s="215"/>
      <c r="BJ258" s="215">
        <f t="shared" ref="BJ258:BJ321" si="247">BI258*H258</f>
        <v>0</v>
      </c>
      <c r="BK258" s="215">
        <f t="shared" si="216"/>
        <v>0</v>
      </c>
      <c r="BL258" s="215">
        <f t="shared" ref="BL258:BL321" si="248">BK258*H258</f>
        <v>0</v>
      </c>
      <c r="BM258" s="215">
        <f t="shared" si="217"/>
        <v>0</v>
      </c>
      <c r="BN258" s="215">
        <f t="shared" si="217"/>
        <v>0</v>
      </c>
      <c r="BO258" s="215">
        <f t="shared" si="218"/>
        <v>0</v>
      </c>
      <c r="BP258" s="215">
        <f t="shared" si="219"/>
        <v>0</v>
      </c>
      <c r="BQ258" s="215"/>
      <c r="BR258" s="215">
        <f t="shared" ref="BR258:BR321" si="249">BQ258*H258</f>
        <v>0</v>
      </c>
      <c r="BS258" s="215">
        <f t="shared" si="220"/>
        <v>0</v>
      </c>
      <c r="BT258" s="215">
        <f t="shared" ref="BT258:BT321" si="250">BS258*H258</f>
        <v>0</v>
      </c>
      <c r="BU258" s="215"/>
      <c r="BV258" s="215">
        <f t="shared" ref="BV258:BV321" si="251">BU258*H258</f>
        <v>0</v>
      </c>
      <c r="BW258" s="215">
        <f t="shared" si="221"/>
        <v>0</v>
      </c>
      <c r="BX258" s="215">
        <f t="shared" ref="BX258:BX321" si="252">BW258*H258</f>
        <v>0</v>
      </c>
      <c r="BY258" s="215">
        <v>0</v>
      </c>
      <c r="BZ258" s="215">
        <f t="shared" ref="BZ258:BZ321" si="253">BY258*H258</f>
        <v>0</v>
      </c>
      <c r="CA258" s="215">
        <f t="shared" si="222"/>
        <v>0</v>
      </c>
      <c r="CB258" s="215">
        <f t="shared" ref="CB258:CB321" si="254">CA258*H258</f>
        <v>0</v>
      </c>
      <c r="CC258" s="215">
        <f t="shared" si="203"/>
        <v>0</v>
      </c>
      <c r="CD258" s="215">
        <f t="shared" si="203"/>
        <v>0</v>
      </c>
      <c r="CE258" s="219">
        <f t="shared" si="203"/>
        <v>0</v>
      </c>
      <c r="CF258" s="219">
        <f t="shared" si="200"/>
        <v>0</v>
      </c>
      <c r="CG258" s="241">
        <f t="shared" si="204"/>
        <v>0</v>
      </c>
      <c r="CH258" s="241">
        <f t="shared" si="204"/>
        <v>0</v>
      </c>
      <c r="CI258" s="241">
        <f t="shared" si="205"/>
        <v>0</v>
      </c>
      <c r="CJ258" s="241"/>
      <c r="CK258" s="241"/>
      <c r="CL258" s="241"/>
      <c r="CM258" s="241"/>
    </row>
    <row r="259" spans="1:91" ht="28.5" x14ac:dyDescent="0.35">
      <c r="A259" s="100" t="s">
        <v>875</v>
      </c>
      <c r="B259" s="19" t="s">
        <v>94</v>
      </c>
      <c r="C259" s="91" t="s">
        <v>434</v>
      </c>
      <c r="D259" s="47"/>
      <c r="E259" s="6"/>
      <c r="F259" s="6">
        <v>10</v>
      </c>
      <c r="G259" s="7">
        <v>959200</v>
      </c>
      <c r="H259" s="8">
        <f t="shared" ref="H259:H322" si="255">G259/F259</f>
        <v>95920</v>
      </c>
      <c r="I259" s="12" t="e">
        <f t="shared" si="223"/>
        <v>#DIV/0!</v>
      </c>
      <c r="J259" s="13">
        <f t="shared" si="224"/>
        <v>4800</v>
      </c>
      <c r="K259" s="14">
        <v>48000</v>
      </c>
      <c r="L259" s="14">
        <f t="shared" si="225"/>
        <v>4604160000</v>
      </c>
      <c r="M259" s="218" t="e">
        <f t="shared" si="230"/>
        <v>#DIV/0!</v>
      </c>
      <c r="N259" s="218">
        <f t="shared" si="230"/>
        <v>0</v>
      </c>
      <c r="O259" s="17">
        <v>0</v>
      </c>
      <c r="P259" s="17">
        <f t="shared" si="226"/>
        <v>0</v>
      </c>
      <c r="Q259" s="237">
        <v>0</v>
      </c>
      <c r="R259" s="8">
        <f t="shared" si="227"/>
        <v>0</v>
      </c>
      <c r="S259" s="212">
        <f t="shared" si="228"/>
        <v>0</v>
      </c>
      <c r="T259" s="212">
        <f t="shared" si="229"/>
        <v>0</v>
      </c>
      <c r="U259" s="215">
        <v>0</v>
      </c>
      <c r="V259" s="215">
        <f t="shared" si="231"/>
        <v>0</v>
      </c>
      <c r="W259" s="215">
        <f t="shared" si="206"/>
        <v>0</v>
      </c>
      <c r="X259" s="215">
        <f t="shared" si="232"/>
        <v>0</v>
      </c>
      <c r="Y259" s="221">
        <v>0</v>
      </c>
      <c r="Z259" s="221">
        <f t="shared" si="233"/>
        <v>0</v>
      </c>
      <c r="AA259" s="221">
        <f t="shared" si="207"/>
        <v>0</v>
      </c>
      <c r="AB259" s="221">
        <f t="shared" si="234"/>
        <v>0</v>
      </c>
      <c r="AC259" s="215">
        <v>0</v>
      </c>
      <c r="AD259" s="215">
        <f t="shared" si="235"/>
        <v>0</v>
      </c>
      <c r="AE259" s="215">
        <f t="shared" si="208"/>
        <v>0</v>
      </c>
      <c r="AF259" s="215">
        <f t="shared" si="236"/>
        <v>0</v>
      </c>
      <c r="AG259" s="215">
        <f t="shared" si="209"/>
        <v>0</v>
      </c>
      <c r="AH259" s="215">
        <f t="shared" si="202"/>
        <v>0</v>
      </c>
      <c r="AI259" s="215">
        <f t="shared" si="202"/>
        <v>0</v>
      </c>
      <c r="AJ259" s="215">
        <f t="shared" si="202"/>
        <v>0</v>
      </c>
      <c r="AK259" s="214">
        <v>0</v>
      </c>
      <c r="AL259" s="215">
        <f t="shared" si="237"/>
        <v>0</v>
      </c>
      <c r="AM259" s="215">
        <f t="shared" si="210"/>
        <v>0</v>
      </c>
      <c r="AN259" s="215">
        <f t="shared" si="238"/>
        <v>0</v>
      </c>
      <c r="AO259" s="215">
        <v>0</v>
      </c>
      <c r="AP259" s="215">
        <f t="shared" si="239"/>
        <v>0</v>
      </c>
      <c r="AQ259" s="215">
        <f t="shared" si="211"/>
        <v>0</v>
      </c>
      <c r="AR259" s="215">
        <f t="shared" si="240"/>
        <v>0</v>
      </c>
      <c r="AS259" s="215">
        <v>0</v>
      </c>
      <c r="AT259" s="215">
        <f t="shared" si="241"/>
        <v>0</v>
      </c>
      <c r="AU259" s="215">
        <f t="shared" si="212"/>
        <v>0</v>
      </c>
      <c r="AV259" s="215">
        <f t="shared" si="242"/>
        <v>0</v>
      </c>
      <c r="AW259" s="215">
        <f t="shared" ref="AW259:AZ322" si="256">AS259+AO259+AK259</f>
        <v>0</v>
      </c>
      <c r="AX259" s="215">
        <f t="shared" si="256"/>
        <v>0</v>
      </c>
      <c r="AY259" s="215">
        <f t="shared" si="256"/>
        <v>0</v>
      </c>
      <c r="AZ259" s="215">
        <f t="shared" si="256"/>
        <v>0</v>
      </c>
      <c r="BA259" s="215">
        <v>0</v>
      </c>
      <c r="BB259" s="215">
        <f t="shared" si="243"/>
        <v>0</v>
      </c>
      <c r="BC259" s="215">
        <f t="shared" si="214"/>
        <v>0</v>
      </c>
      <c r="BD259" s="215">
        <f t="shared" si="244"/>
        <v>0</v>
      </c>
      <c r="BE259" s="214">
        <v>0</v>
      </c>
      <c r="BF259" s="215">
        <f t="shared" si="245"/>
        <v>0</v>
      </c>
      <c r="BG259" s="215">
        <f t="shared" si="215"/>
        <v>0</v>
      </c>
      <c r="BH259" s="215">
        <f t="shared" si="246"/>
        <v>0</v>
      </c>
      <c r="BI259" s="215">
        <v>0</v>
      </c>
      <c r="BJ259" s="215">
        <f t="shared" si="247"/>
        <v>0</v>
      </c>
      <c r="BK259" s="215">
        <f t="shared" si="216"/>
        <v>0</v>
      </c>
      <c r="BL259" s="215">
        <f t="shared" si="248"/>
        <v>0</v>
      </c>
      <c r="BM259" s="215">
        <f t="shared" ref="BM259:BN322" si="257">BI259+BE259+BA259</f>
        <v>0</v>
      </c>
      <c r="BN259" s="215">
        <f t="shared" si="257"/>
        <v>0</v>
      </c>
      <c r="BO259" s="215">
        <f t="shared" si="218"/>
        <v>0</v>
      </c>
      <c r="BP259" s="215">
        <f t="shared" si="219"/>
        <v>0</v>
      </c>
      <c r="BQ259" s="215">
        <v>0</v>
      </c>
      <c r="BR259" s="215">
        <f t="shared" si="249"/>
        <v>0</v>
      </c>
      <c r="BS259" s="215">
        <f t="shared" si="220"/>
        <v>0</v>
      </c>
      <c r="BT259" s="215">
        <f t="shared" si="250"/>
        <v>0</v>
      </c>
      <c r="BU259" s="215">
        <v>0</v>
      </c>
      <c r="BV259" s="215">
        <f t="shared" si="251"/>
        <v>0</v>
      </c>
      <c r="BW259" s="215">
        <f t="shared" si="221"/>
        <v>0</v>
      </c>
      <c r="BX259" s="215">
        <f t="shared" si="252"/>
        <v>0</v>
      </c>
      <c r="BY259" s="215">
        <v>0</v>
      </c>
      <c r="BZ259" s="215">
        <f t="shared" si="253"/>
        <v>0</v>
      </c>
      <c r="CA259" s="215">
        <f t="shared" si="222"/>
        <v>0</v>
      </c>
      <c r="CB259" s="215">
        <f t="shared" si="254"/>
        <v>0</v>
      </c>
      <c r="CC259" s="215">
        <f t="shared" si="203"/>
        <v>0</v>
      </c>
      <c r="CD259" s="215">
        <f t="shared" si="203"/>
        <v>0</v>
      </c>
      <c r="CE259" s="219">
        <f t="shared" si="203"/>
        <v>0</v>
      </c>
      <c r="CF259" s="219">
        <f t="shared" si="203"/>
        <v>0</v>
      </c>
      <c r="CG259" s="241">
        <f t="shared" ref="CG259:CH322" si="258">CA259+BW259+BS259+BK259+BG259+BC259+AU259+AQ259+AM259+AE259+AA259+W259</f>
        <v>0</v>
      </c>
      <c r="CH259" s="241">
        <f t="shared" si="258"/>
        <v>0</v>
      </c>
      <c r="CI259" s="241">
        <f t="shared" ref="CI259:CI322" si="259">CG259-R259</f>
        <v>0</v>
      </c>
      <c r="CJ259" s="241"/>
      <c r="CK259" s="241"/>
      <c r="CL259" s="241"/>
      <c r="CM259" s="241"/>
    </row>
    <row r="260" spans="1:91" ht="18" x14ac:dyDescent="0.35">
      <c r="A260" s="43" t="s">
        <v>8</v>
      </c>
      <c r="B260" s="19" t="s">
        <v>94</v>
      </c>
      <c r="C260" s="133" t="s">
        <v>142</v>
      </c>
      <c r="D260" s="134" t="s">
        <v>132</v>
      </c>
      <c r="E260" s="135">
        <v>1</v>
      </c>
      <c r="F260" s="6">
        <v>60</v>
      </c>
      <c r="G260" s="7">
        <v>500000</v>
      </c>
      <c r="H260" s="8">
        <f t="shared" si="255"/>
        <v>8333.3333333333339</v>
      </c>
      <c r="I260" s="12"/>
      <c r="J260" s="13">
        <f t="shared" si="224"/>
        <v>0</v>
      </c>
      <c r="K260" s="14">
        <v>0</v>
      </c>
      <c r="L260" s="14">
        <f t="shared" si="225"/>
        <v>0</v>
      </c>
      <c r="M260" s="218">
        <f t="shared" si="230"/>
        <v>0</v>
      </c>
      <c r="N260" s="218">
        <f t="shared" si="230"/>
        <v>0</v>
      </c>
      <c r="O260" s="17">
        <v>0</v>
      </c>
      <c r="P260" s="17">
        <f t="shared" si="226"/>
        <v>0</v>
      </c>
      <c r="Q260" s="237">
        <v>0</v>
      </c>
      <c r="R260" s="8">
        <f t="shared" si="227"/>
        <v>0</v>
      </c>
      <c r="S260" s="212">
        <f t="shared" si="228"/>
        <v>0</v>
      </c>
      <c r="T260" s="212">
        <f t="shared" si="229"/>
        <v>0</v>
      </c>
      <c r="U260" s="215"/>
      <c r="V260" s="215">
        <f t="shared" si="231"/>
        <v>0</v>
      </c>
      <c r="W260" s="215">
        <f t="shared" ref="W260:W323" si="260">U260*Q260</f>
        <v>0</v>
      </c>
      <c r="X260" s="215">
        <f t="shared" si="232"/>
        <v>0</v>
      </c>
      <c r="Y260" s="221"/>
      <c r="Z260" s="221">
        <f t="shared" si="233"/>
        <v>0</v>
      </c>
      <c r="AA260" s="221">
        <f t="shared" ref="AA260:AA323" si="261">Y260*Q260</f>
        <v>0</v>
      </c>
      <c r="AB260" s="221">
        <f t="shared" si="234"/>
        <v>0</v>
      </c>
      <c r="AC260" s="215"/>
      <c r="AD260" s="215">
        <f t="shared" si="235"/>
        <v>0</v>
      </c>
      <c r="AE260" s="215">
        <f t="shared" ref="AE260:AE323" si="262">AC260*Q260</f>
        <v>0</v>
      </c>
      <c r="AF260" s="215">
        <f t="shared" si="236"/>
        <v>0</v>
      </c>
      <c r="AG260" s="215">
        <f t="shared" ref="AG260:AJ323" si="263">AC260+Y260+U260</f>
        <v>0</v>
      </c>
      <c r="AH260" s="215">
        <f t="shared" si="263"/>
        <v>0</v>
      </c>
      <c r="AI260" s="215">
        <f t="shared" si="263"/>
        <v>0</v>
      </c>
      <c r="AJ260" s="215">
        <f t="shared" si="263"/>
        <v>0</v>
      </c>
      <c r="AK260" s="214"/>
      <c r="AL260" s="215">
        <f t="shared" si="237"/>
        <v>0</v>
      </c>
      <c r="AM260" s="215">
        <f t="shared" ref="AM260:AM323" si="264">AK260*Q260</f>
        <v>0</v>
      </c>
      <c r="AN260" s="215">
        <f t="shared" si="238"/>
        <v>0</v>
      </c>
      <c r="AO260" s="215"/>
      <c r="AP260" s="215">
        <f t="shared" si="239"/>
        <v>0</v>
      </c>
      <c r="AQ260" s="215">
        <f t="shared" ref="AQ260:AQ323" si="265">AO260*Q260</f>
        <v>0</v>
      </c>
      <c r="AR260" s="215">
        <f t="shared" si="240"/>
        <v>0</v>
      </c>
      <c r="AS260" s="215"/>
      <c r="AT260" s="215">
        <f t="shared" si="241"/>
        <v>0</v>
      </c>
      <c r="AU260" s="215">
        <f t="shared" ref="AU260:AU323" si="266">AS260*Q260</f>
        <v>0</v>
      </c>
      <c r="AV260" s="215">
        <f t="shared" si="242"/>
        <v>0</v>
      </c>
      <c r="AW260" s="215">
        <f t="shared" si="256"/>
        <v>0</v>
      </c>
      <c r="AX260" s="215">
        <f t="shared" si="256"/>
        <v>0</v>
      </c>
      <c r="AY260" s="215">
        <f t="shared" si="256"/>
        <v>0</v>
      </c>
      <c r="AZ260" s="215">
        <f t="shared" si="256"/>
        <v>0</v>
      </c>
      <c r="BA260" s="215"/>
      <c r="BB260" s="215">
        <f t="shared" si="243"/>
        <v>0</v>
      </c>
      <c r="BC260" s="215">
        <f t="shared" ref="BC260:BC323" si="267">BA260*Q260</f>
        <v>0</v>
      </c>
      <c r="BD260" s="215">
        <f t="shared" si="244"/>
        <v>0</v>
      </c>
      <c r="BE260" s="214"/>
      <c r="BF260" s="215">
        <f t="shared" si="245"/>
        <v>0</v>
      </c>
      <c r="BG260" s="215">
        <f t="shared" ref="BG260:BG323" si="268">BE260*Q260</f>
        <v>0</v>
      </c>
      <c r="BH260" s="215">
        <f t="shared" si="246"/>
        <v>0</v>
      </c>
      <c r="BI260" s="215"/>
      <c r="BJ260" s="215">
        <f t="shared" si="247"/>
        <v>0</v>
      </c>
      <c r="BK260" s="215">
        <f t="shared" ref="BK260:BK323" si="269">BI260*Q260</f>
        <v>0</v>
      </c>
      <c r="BL260" s="215">
        <f t="shared" si="248"/>
        <v>0</v>
      </c>
      <c r="BM260" s="215">
        <f t="shared" si="257"/>
        <v>0</v>
      </c>
      <c r="BN260" s="215">
        <f t="shared" si="257"/>
        <v>0</v>
      </c>
      <c r="BO260" s="215">
        <f t="shared" ref="BO260:BO323" si="270">BK260+BH260+BC260</f>
        <v>0</v>
      </c>
      <c r="BP260" s="215">
        <f t="shared" ref="BP260:BP323" si="271">BL260+BH260+BD260</f>
        <v>0</v>
      </c>
      <c r="BQ260" s="215"/>
      <c r="BR260" s="215">
        <f t="shared" si="249"/>
        <v>0</v>
      </c>
      <c r="BS260" s="215">
        <f t="shared" ref="BS260:BS323" si="272">BQ260*Q260</f>
        <v>0</v>
      </c>
      <c r="BT260" s="215">
        <f t="shared" si="250"/>
        <v>0</v>
      </c>
      <c r="BU260" s="215"/>
      <c r="BV260" s="215">
        <f t="shared" si="251"/>
        <v>0</v>
      </c>
      <c r="BW260" s="215">
        <f t="shared" ref="BW260:BW323" si="273">BU260*Q260</f>
        <v>0</v>
      </c>
      <c r="BX260" s="215">
        <f t="shared" si="252"/>
        <v>0</v>
      </c>
      <c r="BY260" s="215">
        <v>0</v>
      </c>
      <c r="BZ260" s="215">
        <f t="shared" si="253"/>
        <v>0</v>
      </c>
      <c r="CA260" s="215">
        <f t="shared" ref="CA260:CA323" si="274">BY260*Q260</f>
        <v>0</v>
      </c>
      <c r="CB260" s="215">
        <f t="shared" si="254"/>
        <v>0</v>
      </c>
      <c r="CC260" s="215">
        <f t="shared" ref="CC260:CF323" si="275">BY260+BU260+BQ260</f>
        <v>0</v>
      </c>
      <c r="CD260" s="215">
        <f t="shared" si="275"/>
        <v>0</v>
      </c>
      <c r="CE260" s="219">
        <f t="shared" si="275"/>
        <v>0</v>
      </c>
      <c r="CF260" s="219">
        <f t="shared" si="275"/>
        <v>0</v>
      </c>
      <c r="CG260" s="241">
        <f t="shared" si="258"/>
        <v>0</v>
      </c>
      <c r="CH260" s="241">
        <f t="shared" si="258"/>
        <v>0</v>
      </c>
      <c r="CI260" s="241">
        <f t="shared" si="259"/>
        <v>0</v>
      </c>
      <c r="CJ260" s="241"/>
      <c r="CK260" s="241"/>
      <c r="CL260" s="241"/>
      <c r="CM260" s="241"/>
    </row>
    <row r="261" spans="1:91" ht="28.5" x14ac:dyDescent="0.35">
      <c r="A261" s="100" t="s">
        <v>875</v>
      </c>
      <c r="B261" s="19" t="s">
        <v>94</v>
      </c>
      <c r="C261" s="91" t="s">
        <v>95</v>
      </c>
      <c r="D261" s="46"/>
      <c r="E261" s="6"/>
      <c r="F261" s="6">
        <v>30</v>
      </c>
      <c r="G261" s="7">
        <v>1204410</v>
      </c>
      <c r="H261" s="8">
        <f t="shared" si="255"/>
        <v>40147</v>
      </c>
      <c r="I261" s="12"/>
      <c r="J261" s="13">
        <f t="shared" si="224"/>
        <v>0</v>
      </c>
      <c r="K261" s="14">
        <v>0</v>
      </c>
      <c r="L261" s="14">
        <f t="shared" si="225"/>
        <v>0</v>
      </c>
      <c r="M261" s="218" t="e">
        <f t="shared" si="230"/>
        <v>#DIV/0!</v>
      </c>
      <c r="N261" s="218">
        <f t="shared" si="230"/>
        <v>0</v>
      </c>
      <c r="O261" s="17">
        <v>0</v>
      </c>
      <c r="P261" s="17">
        <f t="shared" si="226"/>
        <v>0</v>
      </c>
      <c r="Q261" s="237">
        <v>0</v>
      </c>
      <c r="R261" s="8">
        <f t="shared" si="227"/>
        <v>0</v>
      </c>
      <c r="S261" s="212">
        <f t="shared" si="228"/>
        <v>0</v>
      </c>
      <c r="T261" s="212">
        <f t="shared" si="229"/>
        <v>0</v>
      </c>
      <c r="U261" s="215"/>
      <c r="V261" s="215">
        <f t="shared" si="231"/>
        <v>0</v>
      </c>
      <c r="W261" s="215">
        <f t="shared" si="260"/>
        <v>0</v>
      </c>
      <c r="X261" s="215">
        <f t="shared" si="232"/>
        <v>0</v>
      </c>
      <c r="Y261" s="221"/>
      <c r="Z261" s="221">
        <f t="shared" si="233"/>
        <v>0</v>
      </c>
      <c r="AA261" s="221">
        <f t="shared" si="261"/>
        <v>0</v>
      </c>
      <c r="AB261" s="221">
        <f t="shared" si="234"/>
        <v>0</v>
      </c>
      <c r="AC261" s="215"/>
      <c r="AD261" s="215">
        <f t="shared" si="235"/>
        <v>0</v>
      </c>
      <c r="AE261" s="215">
        <f t="shared" si="262"/>
        <v>0</v>
      </c>
      <c r="AF261" s="215">
        <f t="shared" si="236"/>
        <v>0</v>
      </c>
      <c r="AG261" s="215">
        <f t="shared" si="263"/>
        <v>0</v>
      </c>
      <c r="AH261" s="215">
        <f t="shared" si="263"/>
        <v>0</v>
      </c>
      <c r="AI261" s="215">
        <f t="shared" si="263"/>
        <v>0</v>
      </c>
      <c r="AJ261" s="215">
        <f t="shared" si="263"/>
        <v>0</v>
      </c>
      <c r="AK261" s="214"/>
      <c r="AL261" s="215">
        <f t="shared" si="237"/>
        <v>0</v>
      </c>
      <c r="AM261" s="215">
        <f t="shared" si="264"/>
        <v>0</v>
      </c>
      <c r="AN261" s="215">
        <f t="shared" si="238"/>
        <v>0</v>
      </c>
      <c r="AO261" s="215"/>
      <c r="AP261" s="215">
        <f t="shared" si="239"/>
        <v>0</v>
      </c>
      <c r="AQ261" s="215">
        <f t="shared" si="265"/>
        <v>0</v>
      </c>
      <c r="AR261" s="215">
        <f t="shared" si="240"/>
        <v>0</v>
      </c>
      <c r="AS261" s="215"/>
      <c r="AT261" s="215">
        <f t="shared" si="241"/>
        <v>0</v>
      </c>
      <c r="AU261" s="215">
        <f t="shared" si="266"/>
        <v>0</v>
      </c>
      <c r="AV261" s="215">
        <f t="shared" si="242"/>
        <v>0</v>
      </c>
      <c r="AW261" s="215">
        <f t="shared" si="256"/>
        <v>0</v>
      </c>
      <c r="AX261" s="215">
        <f t="shared" si="256"/>
        <v>0</v>
      </c>
      <c r="AY261" s="215">
        <f t="shared" si="256"/>
        <v>0</v>
      </c>
      <c r="AZ261" s="215">
        <f t="shared" si="256"/>
        <v>0</v>
      </c>
      <c r="BA261" s="215"/>
      <c r="BB261" s="215">
        <f t="shared" si="243"/>
        <v>0</v>
      </c>
      <c r="BC261" s="215">
        <f t="shared" si="267"/>
        <v>0</v>
      </c>
      <c r="BD261" s="215">
        <f t="shared" si="244"/>
        <v>0</v>
      </c>
      <c r="BE261" s="214"/>
      <c r="BF261" s="215">
        <f t="shared" si="245"/>
        <v>0</v>
      </c>
      <c r="BG261" s="215">
        <f t="shared" si="268"/>
        <v>0</v>
      </c>
      <c r="BH261" s="215">
        <f t="shared" si="246"/>
        <v>0</v>
      </c>
      <c r="BI261" s="215"/>
      <c r="BJ261" s="215">
        <f t="shared" si="247"/>
        <v>0</v>
      </c>
      <c r="BK261" s="215">
        <f t="shared" si="269"/>
        <v>0</v>
      </c>
      <c r="BL261" s="215">
        <f t="shared" si="248"/>
        <v>0</v>
      </c>
      <c r="BM261" s="215">
        <f t="shared" si="257"/>
        <v>0</v>
      </c>
      <c r="BN261" s="215">
        <f t="shared" si="257"/>
        <v>0</v>
      </c>
      <c r="BO261" s="215">
        <f t="shared" si="270"/>
        <v>0</v>
      </c>
      <c r="BP261" s="215">
        <f t="shared" si="271"/>
        <v>0</v>
      </c>
      <c r="BQ261" s="215"/>
      <c r="BR261" s="215">
        <f t="shared" si="249"/>
        <v>0</v>
      </c>
      <c r="BS261" s="215">
        <f t="shared" si="272"/>
        <v>0</v>
      </c>
      <c r="BT261" s="215">
        <f t="shared" si="250"/>
        <v>0</v>
      </c>
      <c r="BU261" s="215"/>
      <c r="BV261" s="215">
        <f t="shared" si="251"/>
        <v>0</v>
      </c>
      <c r="BW261" s="215">
        <f t="shared" si="273"/>
        <v>0</v>
      </c>
      <c r="BX261" s="215">
        <f t="shared" si="252"/>
        <v>0</v>
      </c>
      <c r="BY261" s="215">
        <v>0</v>
      </c>
      <c r="BZ261" s="215">
        <f t="shared" si="253"/>
        <v>0</v>
      </c>
      <c r="CA261" s="215">
        <f t="shared" si="274"/>
        <v>0</v>
      </c>
      <c r="CB261" s="215">
        <f t="shared" si="254"/>
        <v>0</v>
      </c>
      <c r="CC261" s="215">
        <f t="shared" si="275"/>
        <v>0</v>
      </c>
      <c r="CD261" s="215">
        <f t="shared" si="275"/>
        <v>0</v>
      </c>
      <c r="CE261" s="219">
        <f t="shared" si="275"/>
        <v>0</v>
      </c>
      <c r="CF261" s="219">
        <f t="shared" si="275"/>
        <v>0</v>
      </c>
      <c r="CG261" s="241">
        <f t="shared" si="258"/>
        <v>0</v>
      </c>
      <c r="CH261" s="241">
        <f t="shared" si="258"/>
        <v>0</v>
      </c>
      <c r="CI261" s="241">
        <f t="shared" si="259"/>
        <v>0</v>
      </c>
      <c r="CJ261" s="241"/>
      <c r="CK261" s="241"/>
      <c r="CL261" s="241"/>
      <c r="CM261" s="241"/>
    </row>
    <row r="262" spans="1:91" ht="28.5" x14ac:dyDescent="0.35">
      <c r="A262" s="100" t="s">
        <v>875</v>
      </c>
      <c r="B262" s="19" t="s">
        <v>94</v>
      </c>
      <c r="C262" s="91" t="s">
        <v>96</v>
      </c>
      <c r="D262" s="46"/>
      <c r="E262" s="6"/>
      <c r="F262" s="6">
        <v>30</v>
      </c>
      <c r="G262" s="7">
        <v>1243123</v>
      </c>
      <c r="H262" s="8">
        <f t="shared" si="255"/>
        <v>41437.433333333334</v>
      </c>
      <c r="I262" s="12"/>
      <c r="J262" s="13">
        <f t="shared" si="224"/>
        <v>0</v>
      </c>
      <c r="K262" s="14">
        <v>0</v>
      </c>
      <c r="L262" s="14">
        <f t="shared" si="225"/>
        <v>0</v>
      </c>
      <c r="M262" s="218" t="e">
        <f t="shared" si="230"/>
        <v>#DIV/0!</v>
      </c>
      <c r="N262" s="218">
        <f t="shared" si="230"/>
        <v>0</v>
      </c>
      <c r="O262" s="17">
        <v>0</v>
      </c>
      <c r="P262" s="17">
        <f t="shared" si="226"/>
        <v>0</v>
      </c>
      <c r="Q262" s="237">
        <v>0</v>
      </c>
      <c r="R262" s="8">
        <f t="shared" si="227"/>
        <v>0</v>
      </c>
      <c r="S262" s="212">
        <f t="shared" si="228"/>
        <v>0</v>
      </c>
      <c r="T262" s="212">
        <f t="shared" si="229"/>
        <v>0</v>
      </c>
      <c r="U262" s="215"/>
      <c r="V262" s="215">
        <f t="shared" si="231"/>
        <v>0</v>
      </c>
      <c r="W262" s="215">
        <f t="shared" si="260"/>
        <v>0</v>
      </c>
      <c r="X262" s="215">
        <f t="shared" si="232"/>
        <v>0</v>
      </c>
      <c r="Y262" s="221"/>
      <c r="Z262" s="221">
        <f t="shared" si="233"/>
        <v>0</v>
      </c>
      <c r="AA262" s="221">
        <f t="shared" si="261"/>
        <v>0</v>
      </c>
      <c r="AB262" s="221">
        <f t="shared" si="234"/>
        <v>0</v>
      </c>
      <c r="AC262" s="215"/>
      <c r="AD262" s="215">
        <f t="shared" si="235"/>
        <v>0</v>
      </c>
      <c r="AE262" s="215">
        <f t="shared" si="262"/>
        <v>0</v>
      </c>
      <c r="AF262" s="215">
        <f t="shared" si="236"/>
        <v>0</v>
      </c>
      <c r="AG262" s="215">
        <f t="shared" si="263"/>
        <v>0</v>
      </c>
      <c r="AH262" s="215">
        <f t="shared" si="263"/>
        <v>0</v>
      </c>
      <c r="AI262" s="215">
        <f t="shared" si="263"/>
        <v>0</v>
      </c>
      <c r="AJ262" s="215">
        <f t="shared" si="263"/>
        <v>0</v>
      </c>
      <c r="AK262" s="214"/>
      <c r="AL262" s="215">
        <f t="shared" si="237"/>
        <v>0</v>
      </c>
      <c r="AM262" s="215">
        <f t="shared" si="264"/>
        <v>0</v>
      </c>
      <c r="AN262" s="215">
        <f t="shared" si="238"/>
        <v>0</v>
      </c>
      <c r="AO262" s="215"/>
      <c r="AP262" s="215">
        <f t="shared" si="239"/>
        <v>0</v>
      </c>
      <c r="AQ262" s="215">
        <f t="shared" si="265"/>
        <v>0</v>
      </c>
      <c r="AR262" s="215">
        <f t="shared" si="240"/>
        <v>0</v>
      </c>
      <c r="AS262" s="215"/>
      <c r="AT262" s="215">
        <f t="shared" si="241"/>
        <v>0</v>
      </c>
      <c r="AU262" s="215">
        <f t="shared" si="266"/>
        <v>0</v>
      </c>
      <c r="AV262" s="215">
        <f t="shared" si="242"/>
        <v>0</v>
      </c>
      <c r="AW262" s="215">
        <f t="shared" si="256"/>
        <v>0</v>
      </c>
      <c r="AX262" s="215">
        <f t="shared" si="256"/>
        <v>0</v>
      </c>
      <c r="AY262" s="215">
        <f t="shared" si="256"/>
        <v>0</v>
      </c>
      <c r="AZ262" s="215">
        <f t="shared" si="256"/>
        <v>0</v>
      </c>
      <c r="BA262" s="215"/>
      <c r="BB262" s="215">
        <f t="shared" si="243"/>
        <v>0</v>
      </c>
      <c r="BC262" s="215">
        <f t="shared" si="267"/>
        <v>0</v>
      </c>
      <c r="BD262" s="215">
        <f t="shared" si="244"/>
        <v>0</v>
      </c>
      <c r="BE262" s="214"/>
      <c r="BF262" s="215">
        <f t="shared" si="245"/>
        <v>0</v>
      </c>
      <c r="BG262" s="215">
        <f t="shared" si="268"/>
        <v>0</v>
      </c>
      <c r="BH262" s="215">
        <f t="shared" si="246"/>
        <v>0</v>
      </c>
      <c r="BI262" s="215"/>
      <c r="BJ262" s="215">
        <f t="shared" si="247"/>
        <v>0</v>
      </c>
      <c r="BK262" s="215">
        <f t="shared" si="269"/>
        <v>0</v>
      </c>
      <c r="BL262" s="215">
        <f t="shared" si="248"/>
        <v>0</v>
      </c>
      <c r="BM262" s="215">
        <f t="shared" si="257"/>
        <v>0</v>
      </c>
      <c r="BN262" s="215">
        <f t="shared" si="257"/>
        <v>0</v>
      </c>
      <c r="BO262" s="215">
        <f t="shared" si="270"/>
        <v>0</v>
      </c>
      <c r="BP262" s="215">
        <f t="shared" si="271"/>
        <v>0</v>
      </c>
      <c r="BQ262" s="215"/>
      <c r="BR262" s="215">
        <f t="shared" si="249"/>
        <v>0</v>
      </c>
      <c r="BS262" s="215">
        <f t="shared" si="272"/>
        <v>0</v>
      </c>
      <c r="BT262" s="215">
        <f t="shared" si="250"/>
        <v>0</v>
      </c>
      <c r="BU262" s="215"/>
      <c r="BV262" s="215">
        <f t="shared" si="251"/>
        <v>0</v>
      </c>
      <c r="BW262" s="215">
        <f t="shared" si="273"/>
        <v>0</v>
      </c>
      <c r="BX262" s="215">
        <f t="shared" si="252"/>
        <v>0</v>
      </c>
      <c r="BY262" s="215">
        <v>0</v>
      </c>
      <c r="BZ262" s="215">
        <f t="shared" si="253"/>
        <v>0</v>
      </c>
      <c r="CA262" s="215">
        <f t="shared" si="274"/>
        <v>0</v>
      </c>
      <c r="CB262" s="215">
        <f t="shared" si="254"/>
        <v>0</v>
      </c>
      <c r="CC262" s="215">
        <f t="shared" si="275"/>
        <v>0</v>
      </c>
      <c r="CD262" s="215">
        <f t="shared" si="275"/>
        <v>0</v>
      </c>
      <c r="CE262" s="219">
        <f t="shared" si="275"/>
        <v>0</v>
      </c>
      <c r="CF262" s="219">
        <f t="shared" si="275"/>
        <v>0</v>
      </c>
      <c r="CG262" s="241">
        <f t="shared" si="258"/>
        <v>0</v>
      </c>
      <c r="CH262" s="241">
        <f t="shared" si="258"/>
        <v>0</v>
      </c>
      <c r="CI262" s="241">
        <f t="shared" si="259"/>
        <v>0</v>
      </c>
      <c r="CJ262" s="241"/>
      <c r="CK262" s="241"/>
      <c r="CL262" s="241"/>
      <c r="CM262" s="241"/>
    </row>
    <row r="263" spans="1:91" ht="28.5" x14ac:dyDescent="0.35">
      <c r="A263" s="43" t="s">
        <v>11</v>
      </c>
      <c r="B263" s="92" t="s">
        <v>590</v>
      </c>
      <c r="C263" s="91" t="s">
        <v>548</v>
      </c>
      <c r="D263" s="136" t="s">
        <v>449</v>
      </c>
      <c r="E263" s="130">
        <v>7</v>
      </c>
      <c r="F263" s="6">
        <v>30</v>
      </c>
      <c r="G263" s="7">
        <v>264000</v>
      </c>
      <c r="H263" s="8">
        <f t="shared" si="255"/>
        <v>8800</v>
      </c>
      <c r="I263" s="12">
        <f>(K263/F263)/E263</f>
        <v>800</v>
      </c>
      <c r="J263" s="13">
        <f t="shared" si="224"/>
        <v>5600</v>
      </c>
      <c r="K263" s="14">
        <v>168000</v>
      </c>
      <c r="L263" s="14">
        <f t="shared" si="225"/>
        <v>1478400000</v>
      </c>
      <c r="M263" s="218">
        <f t="shared" si="230"/>
        <v>1714.2857142857142</v>
      </c>
      <c r="N263" s="218">
        <f t="shared" si="230"/>
        <v>12000</v>
      </c>
      <c r="O263" s="230">
        <v>360000</v>
      </c>
      <c r="P263" s="17">
        <f t="shared" si="226"/>
        <v>3168000000</v>
      </c>
      <c r="Q263" s="237">
        <v>0</v>
      </c>
      <c r="R263" s="8">
        <f t="shared" si="227"/>
        <v>0</v>
      </c>
      <c r="S263" s="212">
        <f t="shared" si="228"/>
        <v>360000</v>
      </c>
      <c r="T263" s="212">
        <f t="shared" si="229"/>
        <v>3168000000</v>
      </c>
      <c r="U263" s="215"/>
      <c r="V263" s="215">
        <f t="shared" si="231"/>
        <v>0</v>
      </c>
      <c r="W263" s="215">
        <f t="shared" si="260"/>
        <v>0</v>
      </c>
      <c r="X263" s="215">
        <f t="shared" si="232"/>
        <v>0</v>
      </c>
      <c r="Y263" s="221"/>
      <c r="Z263" s="221">
        <f t="shared" si="233"/>
        <v>0</v>
      </c>
      <c r="AA263" s="221">
        <f t="shared" si="261"/>
        <v>0</v>
      </c>
      <c r="AB263" s="221">
        <f t="shared" si="234"/>
        <v>0</v>
      </c>
      <c r="AC263" s="215"/>
      <c r="AD263" s="215">
        <f t="shared" si="235"/>
        <v>0</v>
      </c>
      <c r="AE263" s="215">
        <f t="shared" si="262"/>
        <v>0</v>
      </c>
      <c r="AF263" s="215">
        <f t="shared" si="236"/>
        <v>0</v>
      </c>
      <c r="AG263" s="215">
        <f t="shared" si="263"/>
        <v>0</v>
      </c>
      <c r="AH263" s="215">
        <f t="shared" si="263"/>
        <v>0</v>
      </c>
      <c r="AI263" s="215">
        <f t="shared" si="263"/>
        <v>0</v>
      </c>
      <c r="AJ263" s="215">
        <f t="shared" si="263"/>
        <v>0</v>
      </c>
      <c r="AK263" s="214"/>
      <c r="AL263" s="215">
        <f t="shared" si="237"/>
        <v>0</v>
      </c>
      <c r="AM263" s="215">
        <f t="shared" si="264"/>
        <v>0</v>
      </c>
      <c r="AN263" s="215">
        <f t="shared" si="238"/>
        <v>0</v>
      </c>
      <c r="AO263" s="215"/>
      <c r="AP263" s="215">
        <f t="shared" si="239"/>
        <v>0</v>
      </c>
      <c r="AQ263" s="215">
        <f t="shared" si="265"/>
        <v>0</v>
      </c>
      <c r="AR263" s="215">
        <f t="shared" si="240"/>
        <v>0</v>
      </c>
      <c r="AS263" s="215">
        <v>39600</v>
      </c>
      <c r="AT263" s="215">
        <f t="shared" si="241"/>
        <v>348480000</v>
      </c>
      <c r="AU263" s="215">
        <f t="shared" si="266"/>
        <v>0</v>
      </c>
      <c r="AV263" s="215">
        <f t="shared" si="242"/>
        <v>0</v>
      </c>
      <c r="AW263" s="215">
        <f t="shared" si="256"/>
        <v>39600</v>
      </c>
      <c r="AX263" s="215">
        <f t="shared" si="256"/>
        <v>348480000</v>
      </c>
      <c r="AY263" s="215">
        <f t="shared" si="256"/>
        <v>0</v>
      </c>
      <c r="AZ263" s="215">
        <f t="shared" si="256"/>
        <v>0</v>
      </c>
      <c r="BA263" s="215">
        <v>46800</v>
      </c>
      <c r="BB263" s="215">
        <f t="shared" si="243"/>
        <v>411840000</v>
      </c>
      <c r="BC263" s="215">
        <f t="shared" si="267"/>
        <v>0</v>
      </c>
      <c r="BD263" s="215">
        <f t="shared" si="244"/>
        <v>0</v>
      </c>
      <c r="BE263" s="214">
        <v>54000</v>
      </c>
      <c r="BF263" s="215">
        <f t="shared" si="245"/>
        <v>475200000</v>
      </c>
      <c r="BG263" s="215">
        <f t="shared" si="268"/>
        <v>0</v>
      </c>
      <c r="BH263" s="215">
        <f t="shared" si="246"/>
        <v>0</v>
      </c>
      <c r="BI263" s="215">
        <v>57600</v>
      </c>
      <c r="BJ263" s="215">
        <f t="shared" si="247"/>
        <v>506880000</v>
      </c>
      <c r="BK263" s="215">
        <f t="shared" si="269"/>
        <v>0</v>
      </c>
      <c r="BL263" s="215">
        <f t="shared" si="248"/>
        <v>0</v>
      </c>
      <c r="BM263" s="215">
        <f t="shared" si="257"/>
        <v>158400</v>
      </c>
      <c r="BN263" s="215">
        <f t="shared" si="257"/>
        <v>1393920000</v>
      </c>
      <c r="BO263" s="215">
        <f t="shared" si="270"/>
        <v>0</v>
      </c>
      <c r="BP263" s="215">
        <f t="shared" si="271"/>
        <v>0</v>
      </c>
      <c r="BQ263" s="215">
        <v>54000</v>
      </c>
      <c r="BR263" s="215">
        <f t="shared" si="249"/>
        <v>475200000</v>
      </c>
      <c r="BS263" s="215">
        <f t="shared" si="272"/>
        <v>0</v>
      </c>
      <c r="BT263" s="215">
        <f t="shared" si="250"/>
        <v>0</v>
      </c>
      <c r="BU263" s="215">
        <v>72000</v>
      </c>
      <c r="BV263" s="215">
        <f t="shared" si="251"/>
        <v>633600000</v>
      </c>
      <c r="BW263" s="215">
        <f t="shared" si="273"/>
        <v>0</v>
      </c>
      <c r="BX263" s="215">
        <f t="shared" si="252"/>
        <v>0</v>
      </c>
      <c r="BY263" s="215">
        <v>36000</v>
      </c>
      <c r="BZ263" s="215">
        <f t="shared" si="253"/>
        <v>316800000</v>
      </c>
      <c r="CA263" s="215">
        <f t="shared" si="274"/>
        <v>0</v>
      </c>
      <c r="CB263" s="215">
        <f t="shared" si="254"/>
        <v>0</v>
      </c>
      <c r="CC263" s="215">
        <f t="shared" si="275"/>
        <v>162000</v>
      </c>
      <c r="CD263" s="215">
        <f t="shared" si="275"/>
        <v>1425600000</v>
      </c>
      <c r="CE263" s="219">
        <f t="shared" si="275"/>
        <v>0</v>
      </c>
      <c r="CF263" s="219">
        <f t="shared" si="275"/>
        <v>0</v>
      </c>
      <c r="CG263" s="241">
        <f t="shared" si="258"/>
        <v>0</v>
      </c>
      <c r="CH263" s="241">
        <f t="shared" si="258"/>
        <v>0</v>
      </c>
      <c r="CI263" s="241">
        <f t="shared" si="259"/>
        <v>0</v>
      </c>
      <c r="CJ263" s="241"/>
      <c r="CK263" s="241"/>
      <c r="CL263" s="241"/>
      <c r="CM263" s="241"/>
    </row>
    <row r="264" spans="1:91" ht="28.5" x14ac:dyDescent="0.35">
      <c r="A264" s="100" t="s">
        <v>875</v>
      </c>
      <c r="B264" s="24" t="s">
        <v>540</v>
      </c>
      <c r="C264" s="91" t="s">
        <v>86</v>
      </c>
      <c r="D264" s="136"/>
      <c r="E264" s="6"/>
      <c r="F264" s="6">
        <v>1</v>
      </c>
      <c r="G264" s="7">
        <v>41235.480000000003</v>
      </c>
      <c r="H264" s="8">
        <f t="shared" si="255"/>
        <v>41235.480000000003</v>
      </c>
      <c r="I264" s="12" t="e">
        <f>(K264/F264)/E264</f>
        <v>#DIV/0!</v>
      </c>
      <c r="J264" s="13">
        <f t="shared" si="224"/>
        <v>216000</v>
      </c>
      <c r="K264" s="14">
        <v>216000</v>
      </c>
      <c r="L264" s="14">
        <f t="shared" si="225"/>
        <v>8906863680</v>
      </c>
      <c r="M264" s="218" t="e">
        <f t="shared" si="230"/>
        <v>#DIV/0!</v>
      </c>
      <c r="N264" s="218">
        <f t="shared" si="230"/>
        <v>0</v>
      </c>
      <c r="O264" s="17">
        <v>0</v>
      </c>
      <c r="P264" s="17">
        <f t="shared" si="226"/>
        <v>0</v>
      </c>
      <c r="Q264" s="237">
        <v>0</v>
      </c>
      <c r="R264" s="8">
        <f t="shared" si="227"/>
        <v>0</v>
      </c>
      <c r="S264" s="212">
        <f t="shared" si="228"/>
        <v>0</v>
      </c>
      <c r="T264" s="212">
        <f t="shared" si="229"/>
        <v>0</v>
      </c>
      <c r="U264" s="215">
        <v>0</v>
      </c>
      <c r="V264" s="215">
        <f t="shared" si="231"/>
        <v>0</v>
      </c>
      <c r="W264" s="215">
        <f t="shared" si="260"/>
        <v>0</v>
      </c>
      <c r="X264" s="215">
        <f t="shared" si="232"/>
        <v>0</v>
      </c>
      <c r="Y264" s="221">
        <v>0</v>
      </c>
      <c r="Z264" s="221">
        <f t="shared" si="233"/>
        <v>0</v>
      </c>
      <c r="AA264" s="221">
        <f t="shared" si="261"/>
        <v>0</v>
      </c>
      <c r="AB264" s="221">
        <f t="shared" si="234"/>
        <v>0</v>
      </c>
      <c r="AC264" s="215">
        <v>0</v>
      </c>
      <c r="AD264" s="215">
        <f t="shared" si="235"/>
        <v>0</v>
      </c>
      <c r="AE264" s="215">
        <f t="shared" si="262"/>
        <v>0</v>
      </c>
      <c r="AF264" s="215">
        <f t="shared" si="236"/>
        <v>0</v>
      </c>
      <c r="AG264" s="215">
        <f t="shared" si="263"/>
        <v>0</v>
      </c>
      <c r="AH264" s="215">
        <f t="shared" si="263"/>
        <v>0</v>
      </c>
      <c r="AI264" s="215">
        <f t="shared" si="263"/>
        <v>0</v>
      </c>
      <c r="AJ264" s="215">
        <f t="shared" si="263"/>
        <v>0</v>
      </c>
      <c r="AK264" s="214">
        <v>0</v>
      </c>
      <c r="AL264" s="215">
        <f t="shared" si="237"/>
        <v>0</v>
      </c>
      <c r="AM264" s="215">
        <f t="shared" si="264"/>
        <v>0</v>
      </c>
      <c r="AN264" s="215">
        <f t="shared" si="238"/>
        <v>0</v>
      </c>
      <c r="AO264" s="215">
        <v>0</v>
      </c>
      <c r="AP264" s="215">
        <f t="shared" si="239"/>
        <v>0</v>
      </c>
      <c r="AQ264" s="215">
        <f t="shared" si="265"/>
        <v>0</v>
      </c>
      <c r="AR264" s="215">
        <f t="shared" si="240"/>
        <v>0</v>
      </c>
      <c r="AS264" s="215">
        <v>0</v>
      </c>
      <c r="AT264" s="215">
        <f t="shared" si="241"/>
        <v>0</v>
      </c>
      <c r="AU264" s="215">
        <f t="shared" si="266"/>
        <v>0</v>
      </c>
      <c r="AV264" s="215">
        <f t="shared" si="242"/>
        <v>0</v>
      </c>
      <c r="AW264" s="215">
        <f t="shared" si="256"/>
        <v>0</v>
      </c>
      <c r="AX264" s="215">
        <f t="shared" si="256"/>
        <v>0</v>
      </c>
      <c r="AY264" s="215">
        <f t="shared" si="256"/>
        <v>0</v>
      </c>
      <c r="AZ264" s="215">
        <f t="shared" si="256"/>
        <v>0</v>
      </c>
      <c r="BA264" s="215">
        <v>0</v>
      </c>
      <c r="BB264" s="215">
        <f t="shared" si="243"/>
        <v>0</v>
      </c>
      <c r="BC264" s="215">
        <f t="shared" si="267"/>
        <v>0</v>
      </c>
      <c r="BD264" s="215">
        <f t="shared" si="244"/>
        <v>0</v>
      </c>
      <c r="BE264" s="214">
        <v>0</v>
      </c>
      <c r="BF264" s="215">
        <f t="shared" si="245"/>
        <v>0</v>
      </c>
      <c r="BG264" s="215">
        <f t="shared" si="268"/>
        <v>0</v>
      </c>
      <c r="BH264" s="215">
        <f t="shared" si="246"/>
        <v>0</v>
      </c>
      <c r="BI264" s="215">
        <v>0</v>
      </c>
      <c r="BJ264" s="215">
        <f t="shared" si="247"/>
        <v>0</v>
      </c>
      <c r="BK264" s="215">
        <f t="shared" si="269"/>
        <v>0</v>
      </c>
      <c r="BL264" s="215">
        <f t="shared" si="248"/>
        <v>0</v>
      </c>
      <c r="BM264" s="215">
        <f t="shared" si="257"/>
        <v>0</v>
      </c>
      <c r="BN264" s="215">
        <f t="shared" si="257"/>
        <v>0</v>
      </c>
      <c r="BO264" s="215">
        <f t="shared" si="270"/>
        <v>0</v>
      </c>
      <c r="BP264" s="215">
        <f t="shared" si="271"/>
        <v>0</v>
      </c>
      <c r="BQ264" s="215">
        <v>0</v>
      </c>
      <c r="BR264" s="215">
        <f t="shared" si="249"/>
        <v>0</v>
      </c>
      <c r="BS264" s="215">
        <f t="shared" si="272"/>
        <v>0</v>
      </c>
      <c r="BT264" s="215">
        <f t="shared" si="250"/>
        <v>0</v>
      </c>
      <c r="BU264" s="215">
        <v>0</v>
      </c>
      <c r="BV264" s="215">
        <f t="shared" si="251"/>
        <v>0</v>
      </c>
      <c r="BW264" s="215">
        <f t="shared" si="273"/>
        <v>0</v>
      </c>
      <c r="BX264" s="215">
        <f t="shared" si="252"/>
        <v>0</v>
      </c>
      <c r="BY264" s="215">
        <v>0</v>
      </c>
      <c r="BZ264" s="215">
        <f t="shared" si="253"/>
        <v>0</v>
      </c>
      <c r="CA264" s="215">
        <f t="shared" si="274"/>
        <v>0</v>
      </c>
      <c r="CB264" s="215">
        <f t="shared" si="254"/>
        <v>0</v>
      </c>
      <c r="CC264" s="215">
        <f t="shared" si="275"/>
        <v>0</v>
      </c>
      <c r="CD264" s="215">
        <f t="shared" si="275"/>
        <v>0</v>
      </c>
      <c r="CE264" s="219">
        <f t="shared" si="275"/>
        <v>0</v>
      </c>
      <c r="CF264" s="219">
        <f t="shared" si="275"/>
        <v>0</v>
      </c>
      <c r="CG264" s="241">
        <f t="shared" si="258"/>
        <v>0</v>
      </c>
      <c r="CH264" s="241">
        <f t="shared" si="258"/>
        <v>0</v>
      </c>
      <c r="CI264" s="241">
        <f t="shared" si="259"/>
        <v>0</v>
      </c>
      <c r="CJ264" s="241"/>
      <c r="CK264" s="241"/>
      <c r="CL264" s="241"/>
      <c r="CM264" s="241"/>
    </row>
    <row r="265" spans="1:91" ht="18" x14ac:dyDescent="0.35">
      <c r="A265" s="43" t="s">
        <v>11</v>
      </c>
      <c r="B265" s="92" t="s">
        <v>787</v>
      </c>
      <c r="C265" s="91" t="s">
        <v>774</v>
      </c>
      <c r="D265" s="136" t="s">
        <v>446</v>
      </c>
      <c r="E265" s="130">
        <v>4</v>
      </c>
      <c r="F265" s="6">
        <v>1</v>
      </c>
      <c r="G265" s="7"/>
      <c r="H265" s="8">
        <f t="shared" si="255"/>
        <v>0</v>
      </c>
      <c r="I265" s="12"/>
      <c r="J265" s="13"/>
      <c r="K265" s="14"/>
      <c r="L265" s="14"/>
      <c r="M265" s="218">
        <f t="shared" si="230"/>
        <v>0</v>
      </c>
      <c r="N265" s="218">
        <f t="shared" si="230"/>
        <v>0</v>
      </c>
      <c r="O265" s="17">
        <v>0</v>
      </c>
      <c r="P265" s="17">
        <f t="shared" si="226"/>
        <v>0</v>
      </c>
      <c r="Q265" s="237">
        <v>0</v>
      </c>
      <c r="R265" s="8">
        <f t="shared" si="227"/>
        <v>0</v>
      </c>
      <c r="S265" s="212">
        <f t="shared" si="228"/>
        <v>0</v>
      </c>
      <c r="T265" s="212">
        <f t="shared" si="229"/>
        <v>0</v>
      </c>
      <c r="U265" s="215"/>
      <c r="V265" s="215">
        <f t="shared" si="231"/>
        <v>0</v>
      </c>
      <c r="W265" s="215">
        <f t="shared" si="260"/>
        <v>0</v>
      </c>
      <c r="X265" s="215">
        <f t="shared" si="232"/>
        <v>0</v>
      </c>
      <c r="Y265" s="221"/>
      <c r="Z265" s="221">
        <f t="shared" si="233"/>
        <v>0</v>
      </c>
      <c r="AA265" s="221">
        <f t="shared" si="261"/>
        <v>0</v>
      </c>
      <c r="AB265" s="221">
        <f t="shared" si="234"/>
        <v>0</v>
      </c>
      <c r="AC265" s="215"/>
      <c r="AD265" s="215">
        <f t="shared" si="235"/>
        <v>0</v>
      </c>
      <c r="AE265" s="215">
        <f t="shared" si="262"/>
        <v>0</v>
      </c>
      <c r="AF265" s="215">
        <f t="shared" si="236"/>
        <v>0</v>
      </c>
      <c r="AG265" s="215">
        <f t="shared" si="263"/>
        <v>0</v>
      </c>
      <c r="AH265" s="215">
        <f t="shared" si="263"/>
        <v>0</v>
      </c>
      <c r="AI265" s="215">
        <f t="shared" si="263"/>
        <v>0</v>
      </c>
      <c r="AJ265" s="215">
        <f t="shared" si="263"/>
        <v>0</v>
      </c>
      <c r="AK265" s="214"/>
      <c r="AL265" s="215">
        <f t="shared" si="237"/>
        <v>0</v>
      </c>
      <c r="AM265" s="215">
        <f t="shared" si="264"/>
        <v>0</v>
      </c>
      <c r="AN265" s="215">
        <f t="shared" si="238"/>
        <v>0</v>
      </c>
      <c r="AO265" s="215"/>
      <c r="AP265" s="215">
        <f t="shared" si="239"/>
        <v>0</v>
      </c>
      <c r="AQ265" s="215">
        <f t="shared" si="265"/>
        <v>0</v>
      </c>
      <c r="AR265" s="215">
        <f t="shared" si="240"/>
        <v>0</v>
      </c>
      <c r="AS265" s="215">
        <v>0</v>
      </c>
      <c r="AT265" s="215">
        <f t="shared" si="241"/>
        <v>0</v>
      </c>
      <c r="AU265" s="215">
        <f t="shared" si="266"/>
        <v>0</v>
      </c>
      <c r="AV265" s="215">
        <f t="shared" si="242"/>
        <v>0</v>
      </c>
      <c r="AW265" s="215">
        <f t="shared" si="256"/>
        <v>0</v>
      </c>
      <c r="AX265" s="215">
        <f t="shared" si="256"/>
        <v>0</v>
      </c>
      <c r="AY265" s="215">
        <f t="shared" si="256"/>
        <v>0</v>
      </c>
      <c r="AZ265" s="215">
        <f t="shared" si="256"/>
        <v>0</v>
      </c>
      <c r="BA265" s="215">
        <v>0</v>
      </c>
      <c r="BB265" s="215">
        <f t="shared" si="243"/>
        <v>0</v>
      </c>
      <c r="BC265" s="215">
        <f t="shared" si="267"/>
        <v>0</v>
      </c>
      <c r="BD265" s="215">
        <f t="shared" si="244"/>
        <v>0</v>
      </c>
      <c r="BE265" s="214">
        <v>0</v>
      </c>
      <c r="BF265" s="215">
        <f t="shared" si="245"/>
        <v>0</v>
      </c>
      <c r="BG265" s="215">
        <f t="shared" si="268"/>
        <v>0</v>
      </c>
      <c r="BH265" s="215">
        <f t="shared" si="246"/>
        <v>0</v>
      </c>
      <c r="BI265" s="215">
        <v>0</v>
      </c>
      <c r="BJ265" s="215">
        <f t="shared" si="247"/>
        <v>0</v>
      </c>
      <c r="BK265" s="215">
        <f t="shared" si="269"/>
        <v>0</v>
      </c>
      <c r="BL265" s="215">
        <f t="shared" si="248"/>
        <v>0</v>
      </c>
      <c r="BM265" s="215">
        <f t="shared" si="257"/>
        <v>0</v>
      </c>
      <c r="BN265" s="215">
        <f t="shared" si="257"/>
        <v>0</v>
      </c>
      <c r="BO265" s="215">
        <f t="shared" si="270"/>
        <v>0</v>
      </c>
      <c r="BP265" s="215">
        <f t="shared" si="271"/>
        <v>0</v>
      </c>
      <c r="BQ265" s="215">
        <v>0</v>
      </c>
      <c r="BR265" s="215">
        <f t="shared" si="249"/>
        <v>0</v>
      </c>
      <c r="BS265" s="215">
        <f t="shared" si="272"/>
        <v>0</v>
      </c>
      <c r="BT265" s="215">
        <f t="shared" si="250"/>
        <v>0</v>
      </c>
      <c r="BU265" s="215">
        <v>0</v>
      </c>
      <c r="BV265" s="215">
        <f t="shared" si="251"/>
        <v>0</v>
      </c>
      <c r="BW265" s="215">
        <f t="shared" si="273"/>
        <v>0</v>
      </c>
      <c r="BX265" s="215">
        <f t="shared" si="252"/>
        <v>0</v>
      </c>
      <c r="BY265" s="215">
        <v>0</v>
      </c>
      <c r="BZ265" s="215">
        <f t="shared" si="253"/>
        <v>0</v>
      </c>
      <c r="CA265" s="215">
        <f t="shared" si="274"/>
        <v>0</v>
      </c>
      <c r="CB265" s="215">
        <f t="shared" si="254"/>
        <v>0</v>
      </c>
      <c r="CC265" s="215">
        <f t="shared" si="275"/>
        <v>0</v>
      </c>
      <c r="CD265" s="215">
        <f t="shared" si="275"/>
        <v>0</v>
      </c>
      <c r="CE265" s="219">
        <f t="shared" si="275"/>
        <v>0</v>
      </c>
      <c r="CF265" s="219">
        <f t="shared" si="275"/>
        <v>0</v>
      </c>
      <c r="CG265" s="241">
        <f t="shared" si="258"/>
        <v>0</v>
      </c>
      <c r="CH265" s="241">
        <f t="shared" si="258"/>
        <v>0</v>
      </c>
      <c r="CI265" s="241">
        <f t="shared" si="259"/>
        <v>0</v>
      </c>
      <c r="CJ265" s="241"/>
      <c r="CK265" s="241"/>
      <c r="CL265" s="241"/>
      <c r="CM265" s="241"/>
    </row>
    <row r="266" spans="1:91" ht="28.5" x14ac:dyDescent="0.35">
      <c r="A266" s="100" t="s">
        <v>875</v>
      </c>
      <c r="B266" s="24" t="s">
        <v>87</v>
      </c>
      <c r="C266" s="91" t="s">
        <v>179</v>
      </c>
      <c r="D266" s="136"/>
      <c r="E266" s="6"/>
      <c r="F266" s="6">
        <v>10</v>
      </c>
      <c r="G266" s="7">
        <v>235840</v>
      </c>
      <c r="H266" s="8">
        <f t="shared" si="255"/>
        <v>23584</v>
      </c>
      <c r="I266" s="12" t="e">
        <f t="shared" ref="I266:I271" si="276">(K266/F266)/E266</f>
        <v>#DIV/0!</v>
      </c>
      <c r="J266" s="13">
        <f t="shared" ref="J266:J271" si="277">K266/F266</f>
        <v>24000</v>
      </c>
      <c r="K266" s="14">
        <v>240000</v>
      </c>
      <c r="L266" s="14">
        <f t="shared" ref="L266:L271" si="278">K266*H266</f>
        <v>5660160000</v>
      </c>
      <c r="M266" s="218" t="e">
        <f t="shared" si="230"/>
        <v>#DIV/0!</v>
      </c>
      <c r="N266" s="218">
        <f t="shared" si="230"/>
        <v>0</v>
      </c>
      <c r="O266" s="17">
        <v>0</v>
      </c>
      <c r="P266" s="17">
        <f t="shared" si="226"/>
        <v>0</v>
      </c>
      <c r="Q266" s="237">
        <v>0</v>
      </c>
      <c r="R266" s="8">
        <f t="shared" si="227"/>
        <v>0</v>
      </c>
      <c r="S266" s="212">
        <f t="shared" si="228"/>
        <v>0</v>
      </c>
      <c r="T266" s="212">
        <f t="shared" si="229"/>
        <v>0</v>
      </c>
      <c r="U266" s="215">
        <v>0</v>
      </c>
      <c r="V266" s="215">
        <f t="shared" si="231"/>
        <v>0</v>
      </c>
      <c r="W266" s="215">
        <f t="shared" si="260"/>
        <v>0</v>
      </c>
      <c r="X266" s="215">
        <f t="shared" si="232"/>
        <v>0</v>
      </c>
      <c r="Y266" s="221">
        <v>0</v>
      </c>
      <c r="Z266" s="221">
        <f t="shared" si="233"/>
        <v>0</v>
      </c>
      <c r="AA266" s="221">
        <f t="shared" si="261"/>
        <v>0</v>
      </c>
      <c r="AB266" s="221">
        <f t="shared" si="234"/>
        <v>0</v>
      </c>
      <c r="AC266" s="215">
        <v>0</v>
      </c>
      <c r="AD266" s="215">
        <f t="shared" si="235"/>
        <v>0</v>
      </c>
      <c r="AE266" s="215">
        <f t="shared" si="262"/>
        <v>0</v>
      </c>
      <c r="AF266" s="215">
        <f t="shared" si="236"/>
        <v>0</v>
      </c>
      <c r="AG266" s="215">
        <f t="shared" si="263"/>
        <v>0</v>
      </c>
      <c r="AH266" s="215">
        <f t="shared" si="263"/>
        <v>0</v>
      </c>
      <c r="AI266" s="215">
        <f t="shared" si="263"/>
        <v>0</v>
      </c>
      <c r="AJ266" s="215">
        <f t="shared" si="263"/>
        <v>0</v>
      </c>
      <c r="AK266" s="214">
        <v>0</v>
      </c>
      <c r="AL266" s="215">
        <f t="shared" si="237"/>
        <v>0</v>
      </c>
      <c r="AM266" s="215">
        <f t="shared" si="264"/>
        <v>0</v>
      </c>
      <c r="AN266" s="215">
        <f t="shared" si="238"/>
        <v>0</v>
      </c>
      <c r="AO266" s="215">
        <v>0</v>
      </c>
      <c r="AP266" s="215">
        <f t="shared" si="239"/>
        <v>0</v>
      </c>
      <c r="AQ266" s="215">
        <f t="shared" si="265"/>
        <v>0</v>
      </c>
      <c r="AR266" s="215">
        <f t="shared" si="240"/>
        <v>0</v>
      </c>
      <c r="AS266" s="215">
        <v>0</v>
      </c>
      <c r="AT266" s="215">
        <f t="shared" si="241"/>
        <v>0</v>
      </c>
      <c r="AU266" s="215">
        <f t="shared" si="266"/>
        <v>0</v>
      </c>
      <c r="AV266" s="215">
        <f t="shared" si="242"/>
        <v>0</v>
      </c>
      <c r="AW266" s="215">
        <f t="shared" si="256"/>
        <v>0</v>
      </c>
      <c r="AX266" s="215">
        <f t="shared" si="256"/>
        <v>0</v>
      </c>
      <c r="AY266" s="215">
        <f t="shared" si="256"/>
        <v>0</v>
      </c>
      <c r="AZ266" s="215">
        <f t="shared" si="256"/>
        <v>0</v>
      </c>
      <c r="BA266" s="215">
        <v>0</v>
      </c>
      <c r="BB266" s="215">
        <f t="shared" si="243"/>
        <v>0</v>
      </c>
      <c r="BC266" s="215">
        <f t="shared" si="267"/>
        <v>0</v>
      </c>
      <c r="BD266" s="215">
        <f t="shared" si="244"/>
        <v>0</v>
      </c>
      <c r="BE266" s="214">
        <v>0</v>
      </c>
      <c r="BF266" s="215">
        <f t="shared" si="245"/>
        <v>0</v>
      </c>
      <c r="BG266" s="215">
        <f t="shared" si="268"/>
        <v>0</v>
      </c>
      <c r="BH266" s="215">
        <f t="shared" si="246"/>
        <v>0</v>
      </c>
      <c r="BI266" s="215">
        <v>0</v>
      </c>
      <c r="BJ266" s="215">
        <f t="shared" si="247"/>
        <v>0</v>
      </c>
      <c r="BK266" s="215">
        <f t="shared" si="269"/>
        <v>0</v>
      </c>
      <c r="BL266" s="215">
        <f t="shared" si="248"/>
        <v>0</v>
      </c>
      <c r="BM266" s="215">
        <f t="shared" si="257"/>
        <v>0</v>
      </c>
      <c r="BN266" s="215">
        <f t="shared" si="257"/>
        <v>0</v>
      </c>
      <c r="BO266" s="215">
        <f t="shared" si="270"/>
        <v>0</v>
      </c>
      <c r="BP266" s="215">
        <f t="shared" si="271"/>
        <v>0</v>
      </c>
      <c r="BQ266" s="215">
        <v>0</v>
      </c>
      <c r="BR266" s="215">
        <f t="shared" si="249"/>
        <v>0</v>
      </c>
      <c r="BS266" s="215">
        <f t="shared" si="272"/>
        <v>0</v>
      </c>
      <c r="BT266" s="215">
        <f t="shared" si="250"/>
        <v>0</v>
      </c>
      <c r="BU266" s="215">
        <v>0</v>
      </c>
      <c r="BV266" s="215">
        <f t="shared" si="251"/>
        <v>0</v>
      </c>
      <c r="BW266" s="215">
        <f t="shared" si="273"/>
        <v>0</v>
      </c>
      <c r="BX266" s="215">
        <f t="shared" si="252"/>
        <v>0</v>
      </c>
      <c r="BY266" s="215">
        <v>0</v>
      </c>
      <c r="BZ266" s="215">
        <f t="shared" si="253"/>
        <v>0</v>
      </c>
      <c r="CA266" s="215">
        <f t="shared" si="274"/>
        <v>0</v>
      </c>
      <c r="CB266" s="215">
        <f t="shared" si="254"/>
        <v>0</v>
      </c>
      <c r="CC266" s="215">
        <f t="shared" si="275"/>
        <v>0</v>
      </c>
      <c r="CD266" s="215">
        <f t="shared" si="275"/>
        <v>0</v>
      </c>
      <c r="CE266" s="219">
        <f t="shared" si="275"/>
        <v>0</v>
      </c>
      <c r="CF266" s="219">
        <f t="shared" si="275"/>
        <v>0</v>
      </c>
      <c r="CG266" s="241">
        <f t="shared" si="258"/>
        <v>0</v>
      </c>
      <c r="CH266" s="241">
        <f t="shared" si="258"/>
        <v>0</v>
      </c>
      <c r="CI266" s="241">
        <f t="shared" si="259"/>
        <v>0</v>
      </c>
      <c r="CJ266" s="241"/>
      <c r="CK266" s="241"/>
      <c r="CL266" s="241"/>
      <c r="CM266" s="241"/>
    </row>
    <row r="267" spans="1:91" ht="18" x14ac:dyDescent="0.35">
      <c r="A267" s="43" t="s">
        <v>11</v>
      </c>
      <c r="B267" s="24" t="s">
        <v>409</v>
      </c>
      <c r="C267" s="5" t="s">
        <v>440</v>
      </c>
      <c r="D267" s="6"/>
      <c r="E267" s="130">
        <v>7</v>
      </c>
      <c r="F267" s="6">
        <v>1</v>
      </c>
      <c r="G267" s="7">
        <v>327137</v>
      </c>
      <c r="H267" s="8">
        <f t="shared" si="255"/>
        <v>327137</v>
      </c>
      <c r="I267" s="12">
        <f t="shared" si="276"/>
        <v>1714.2857142857142</v>
      </c>
      <c r="J267" s="13">
        <f t="shared" si="277"/>
        <v>12000</v>
      </c>
      <c r="K267" s="14">
        <v>12000</v>
      </c>
      <c r="L267" s="14">
        <f t="shared" si="278"/>
        <v>3925644000</v>
      </c>
      <c r="M267" s="218">
        <f t="shared" si="230"/>
        <v>8571.4285714285706</v>
      </c>
      <c r="N267" s="218">
        <f t="shared" si="230"/>
        <v>60000</v>
      </c>
      <c r="O267" s="230">
        <v>60000</v>
      </c>
      <c r="P267" s="17">
        <f t="shared" si="226"/>
        <v>19628220000</v>
      </c>
      <c r="Q267" s="237">
        <v>0.1</v>
      </c>
      <c r="R267" s="8">
        <f t="shared" si="227"/>
        <v>6000</v>
      </c>
      <c r="S267" s="212">
        <f t="shared" si="228"/>
        <v>66000</v>
      </c>
      <c r="T267" s="212">
        <f t="shared" si="229"/>
        <v>21591042000</v>
      </c>
      <c r="U267" s="215"/>
      <c r="V267" s="215">
        <f t="shared" si="231"/>
        <v>0</v>
      </c>
      <c r="W267" s="215">
        <f t="shared" si="260"/>
        <v>0</v>
      </c>
      <c r="X267" s="215">
        <f t="shared" si="232"/>
        <v>0</v>
      </c>
      <c r="Y267" s="221"/>
      <c r="Z267" s="221">
        <f t="shared" si="233"/>
        <v>0</v>
      </c>
      <c r="AA267" s="221">
        <f t="shared" si="261"/>
        <v>0</v>
      </c>
      <c r="AB267" s="221">
        <f t="shared" si="234"/>
        <v>0</v>
      </c>
      <c r="AC267" s="215"/>
      <c r="AD267" s="215">
        <f t="shared" si="235"/>
        <v>0</v>
      </c>
      <c r="AE267" s="215">
        <f t="shared" si="262"/>
        <v>0</v>
      </c>
      <c r="AF267" s="215">
        <f t="shared" si="236"/>
        <v>0</v>
      </c>
      <c r="AG267" s="215">
        <f t="shared" si="263"/>
        <v>0</v>
      </c>
      <c r="AH267" s="215">
        <f t="shared" si="263"/>
        <v>0</v>
      </c>
      <c r="AI267" s="215">
        <f t="shared" si="263"/>
        <v>0</v>
      </c>
      <c r="AJ267" s="215">
        <f t="shared" si="263"/>
        <v>0</v>
      </c>
      <c r="AK267" s="214"/>
      <c r="AL267" s="215">
        <f t="shared" si="237"/>
        <v>0</v>
      </c>
      <c r="AM267" s="215">
        <f t="shared" si="264"/>
        <v>0</v>
      </c>
      <c r="AN267" s="215">
        <f t="shared" si="238"/>
        <v>0</v>
      </c>
      <c r="AO267" s="215"/>
      <c r="AP267" s="215">
        <f t="shared" si="239"/>
        <v>0</v>
      </c>
      <c r="AQ267" s="215">
        <f t="shared" si="265"/>
        <v>0</v>
      </c>
      <c r="AR267" s="215">
        <f t="shared" si="240"/>
        <v>0</v>
      </c>
      <c r="AS267" s="215">
        <v>6600</v>
      </c>
      <c r="AT267" s="215">
        <f t="shared" si="241"/>
        <v>2159104200</v>
      </c>
      <c r="AU267" s="215">
        <f t="shared" si="266"/>
        <v>660</v>
      </c>
      <c r="AV267" s="215">
        <f t="shared" si="242"/>
        <v>215910420</v>
      </c>
      <c r="AW267" s="215">
        <f t="shared" si="256"/>
        <v>6600</v>
      </c>
      <c r="AX267" s="215">
        <f t="shared" si="256"/>
        <v>2159104200</v>
      </c>
      <c r="AY267" s="215">
        <f t="shared" si="256"/>
        <v>660</v>
      </c>
      <c r="AZ267" s="215">
        <f t="shared" si="256"/>
        <v>215910420</v>
      </c>
      <c r="BA267" s="215">
        <v>7800</v>
      </c>
      <c r="BB267" s="215">
        <f t="shared" si="243"/>
        <v>2551668600</v>
      </c>
      <c r="BC267" s="215">
        <f t="shared" si="267"/>
        <v>780</v>
      </c>
      <c r="BD267" s="215">
        <f t="shared" si="244"/>
        <v>255166860</v>
      </c>
      <c r="BE267" s="214">
        <v>9000</v>
      </c>
      <c r="BF267" s="215">
        <f t="shared" si="245"/>
        <v>2944233000</v>
      </c>
      <c r="BG267" s="215">
        <f t="shared" si="268"/>
        <v>900</v>
      </c>
      <c r="BH267" s="215">
        <f t="shared" si="246"/>
        <v>294423300</v>
      </c>
      <c r="BI267" s="215">
        <v>9600</v>
      </c>
      <c r="BJ267" s="215">
        <f t="shared" si="247"/>
        <v>3140515200</v>
      </c>
      <c r="BK267" s="215">
        <f t="shared" si="269"/>
        <v>960</v>
      </c>
      <c r="BL267" s="215">
        <f t="shared" si="248"/>
        <v>314051520</v>
      </c>
      <c r="BM267" s="215">
        <f t="shared" si="257"/>
        <v>26400</v>
      </c>
      <c r="BN267" s="215">
        <f t="shared" si="257"/>
        <v>8636416800</v>
      </c>
      <c r="BO267" s="215">
        <f t="shared" si="270"/>
        <v>294425040</v>
      </c>
      <c r="BP267" s="215">
        <f t="shared" si="271"/>
        <v>863641680</v>
      </c>
      <c r="BQ267" s="215">
        <v>9000</v>
      </c>
      <c r="BR267" s="215">
        <f t="shared" si="249"/>
        <v>2944233000</v>
      </c>
      <c r="BS267" s="215">
        <f t="shared" si="272"/>
        <v>900</v>
      </c>
      <c r="BT267" s="215">
        <f t="shared" si="250"/>
        <v>294423300</v>
      </c>
      <c r="BU267" s="215">
        <v>12000</v>
      </c>
      <c r="BV267" s="215">
        <f t="shared" si="251"/>
        <v>3925644000</v>
      </c>
      <c r="BW267" s="215">
        <f t="shared" si="273"/>
        <v>1200</v>
      </c>
      <c r="BX267" s="215">
        <f t="shared" si="252"/>
        <v>392564400</v>
      </c>
      <c r="BY267" s="215">
        <v>6000</v>
      </c>
      <c r="BZ267" s="215">
        <f t="shared" si="253"/>
        <v>1962822000</v>
      </c>
      <c r="CA267" s="215">
        <f t="shared" si="274"/>
        <v>600</v>
      </c>
      <c r="CB267" s="215">
        <f t="shared" si="254"/>
        <v>196282200</v>
      </c>
      <c r="CC267" s="215">
        <f t="shared" si="275"/>
        <v>27000</v>
      </c>
      <c r="CD267" s="215">
        <f t="shared" si="275"/>
        <v>8832699000</v>
      </c>
      <c r="CE267" s="219">
        <f t="shared" si="275"/>
        <v>2700</v>
      </c>
      <c r="CF267" s="219">
        <f t="shared" si="275"/>
        <v>883269900</v>
      </c>
      <c r="CG267" s="241">
        <f t="shared" si="258"/>
        <v>6000</v>
      </c>
      <c r="CH267" s="241">
        <f t="shared" si="258"/>
        <v>1962822000</v>
      </c>
      <c r="CI267" s="241">
        <f t="shared" si="259"/>
        <v>0</v>
      </c>
      <c r="CJ267" s="241"/>
      <c r="CK267" s="241"/>
      <c r="CL267" s="241"/>
      <c r="CM267" s="241"/>
    </row>
    <row r="268" spans="1:91" ht="18" x14ac:dyDescent="0.35">
      <c r="A268" s="43" t="s">
        <v>11</v>
      </c>
      <c r="B268" s="24" t="s">
        <v>87</v>
      </c>
      <c r="C268" s="5" t="s">
        <v>441</v>
      </c>
      <c r="D268" s="6" t="s">
        <v>450</v>
      </c>
      <c r="E268" s="130">
        <v>7</v>
      </c>
      <c r="F268" s="6">
        <v>1</v>
      </c>
      <c r="G268" s="7">
        <v>366700</v>
      </c>
      <c r="H268" s="8">
        <f t="shared" si="255"/>
        <v>366700</v>
      </c>
      <c r="I268" s="12">
        <f t="shared" si="276"/>
        <v>3085.7142857142858</v>
      </c>
      <c r="J268" s="13">
        <f t="shared" si="277"/>
        <v>21600</v>
      </c>
      <c r="K268" s="14">
        <v>21600</v>
      </c>
      <c r="L268" s="14">
        <f t="shared" si="278"/>
        <v>7920720000</v>
      </c>
      <c r="M268" s="218">
        <f t="shared" si="230"/>
        <v>8571.4285714285706</v>
      </c>
      <c r="N268" s="218">
        <f t="shared" si="230"/>
        <v>60000</v>
      </c>
      <c r="O268" s="230">
        <v>60000</v>
      </c>
      <c r="P268" s="17">
        <f t="shared" si="226"/>
        <v>22002000000</v>
      </c>
      <c r="Q268" s="237">
        <v>0.1</v>
      </c>
      <c r="R268" s="8">
        <f t="shared" si="227"/>
        <v>6000</v>
      </c>
      <c r="S268" s="212">
        <f t="shared" si="228"/>
        <v>66000</v>
      </c>
      <c r="T268" s="212">
        <f t="shared" si="229"/>
        <v>24202200000</v>
      </c>
      <c r="U268" s="215"/>
      <c r="V268" s="215">
        <f t="shared" si="231"/>
        <v>0</v>
      </c>
      <c r="W268" s="215">
        <f t="shared" si="260"/>
        <v>0</v>
      </c>
      <c r="X268" s="215">
        <f t="shared" si="232"/>
        <v>0</v>
      </c>
      <c r="Y268" s="221"/>
      <c r="Z268" s="221">
        <f t="shared" si="233"/>
        <v>0</v>
      </c>
      <c r="AA268" s="221">
        <f t="shared" si="261"/>
        <v>0</v>
      </c>
      <c r="AB268" s="221">
        <f t="shared" si="234"/>
        <v>0</v>
      </c>
      <c r="AC268" s="215"/>
      <c r="AD268" s="215">
        <f t="shared" si="235"/>
        <v>0</v>
      </c>
      <c r="AE268" s="215">
        <f t="shared" si="262"/>
        <v>0</v>
      </c>
      <c r="AF268" s="215">
        <f t="shared" si="236"/>
        <v>0</v>
      </c>
      <c r="AG268" s="215">
        <f t="shared" si="263"/>
        <v>0</v>
      </c>
      <c r="AH268" s="215">
        <f t="shared" si="263"/>
        <v>0</v>
      </c>
      <c r="AI268" s="215">
        <f t="shared" si="263"/>
        <v>0</v>
      </c>
      <c r="AJ268" s="215">
        <f t="shared" si="263"/>
        <v>0</v>
      </c>
      <c r="AK268" s="214"/>
      <c r="AL268" s="215">
        <f t="shared" si="237"/>
        <v>0</v>
      </c>
      <c r="AM268" s="215">
        <f t="shared" si="264"/>
        <v>0</v>
      </c>
      <c r="AN268" s="215">
        <f t="shared" si="238"/>
        <v>0</v>
      </c>
      <c r="AO268" s="215"/>
      <c r="AP268" s="215">
        <f t="shared" si="239"/>
        <v>0</v>
      </c>
      <c r="AQ268" s="215">
        <f t="shared" si="265"/>
        <v>0</v>
      </c>
      <c r="AR268" s="215">
        <f t="shared" si="240"/>
        <v>0</v>
      </c>
      <c r="AS268" s="215">
        <v>6600</v>
      </c>
      <c r="AT268" s="215">
        <f t="shared" si="241"/>
        <v>2420220000</v>
      </c>
      <c r="AU268" s="215">
        <f t="shared" si="266"/>
        <v>660</v>
      </c>
      <c r="AV268" s="215">
        <f t="shared" si="242"/>
        <v>242022000</v>
      </c>
      <c r="AW268" s="215">
        <f t="shared" si="256"/>
        <v>6600</v>
      </c>
      <c r="AX268" s="215">
        <f t="shared" si="256"/>
        <v>2420220000</v>
      </c>
      <c r="AY268" s="215">
        <f t="shared" si="256"/>
        <v>660</v>
      </c>
      <c r="AZ268" s="215">
        <f t="shared" si="256"/>
        <v>242022000</v>
      </c>
      <c r="BA268" s="215">
        <v>7800</v>
      </c>
      <c r="BB268" s="215">
        <f t="shared" si="243"/>
        <v>2860260000</v>
      </c>
      <c r="BC268" s="215">
        <f t="shared" si="267"/>
        <v>780</v>
      </c>
      <c r="BD268" s="215">
        <f t="shared" si="244"/>
        <v>286026000</v>
      </c>
      <c r="BE268" s="214">
        <v>9000</v>
      </c>
      <c r="BF268" s="215">
        <f t="shared" si="245"/>
        <v>3300300000</v>
      </c>
      <c r="BG268" s="215">
        <f t="shared" si="268"/>
        <v>900</v>
      </c>
      <c r="BH268" s="215">
        <f t="shared" si="246"/>
        <v>330030000</v>
      </c>
      <c r="BI268" s="215">
        <v>9600</v>
      </c>
      <c r="BJ268" s="215">
        <f t="shared" si="247"/>
        <v>3520320000</v>
      </c>
      <c r="BK268" s="215">
        <f t="shared" si="269"/>
        <v>960</v>
      </c>
      <c r="BL268" s="215">
        <f t="shared" si="248"/>
        <v>352032000</v>
      </c>
      <c r="BM268" s="215">
        <f t="shared" si="257"/>
        <v>26400</v>
      </c>
      <c r="BN268" s="215">
        <f t="shared" si="257"/>
        <v>9680880000</v>
      </c>
      <c r="BO268" s="215">
        <f t="shared" si="270"/>
        <v>330031740</v>
      </c>
      <c r="BP268" s="215">
        <f t="shared" si="271"/>
        <v>968088000</v>
      </c>
      <c r="BQ268" s="215">
        <v>9000</v>
      </c>
      <c r="BR268" s="215">
        <f t="shared" si="249"/>
        <v>3300300000</v>
      </c>
      <c r="BS268" s="215">
        <f t="shared" si="272"/>
        <v>900</v>
      </c>
      <c r="BT268" s="215">
        <f t="shared" si="250"/>
        <v>330030000</v>
      </c>
      <c r="BU268" s="215">
        <v>12000</v>
      </c>
      <c r="BV268" s="215">
        <f t="shared" si="251"/>
        <v>4400400000</v>
      </c>
      <c r="BW268" s="215">
        <f t="shared" si="273"/>
        <v>1200</v>
      </c>
      <c r="BX268" s="215">
        <f t="shared" si="252"/>
        <v>440040000</v>
      </c>
      <c r="BY268" s="215">
        <v>6000</v>
      </c>
      <c r="BZ268" s="215">
        <f t="shared" si="253"/>
        <v>2200200000</v>
      </c>
      <c r="CA268" s="215">
        <f t="shared" si="274"/>
        <v>600</v>
      </c>
      <c r="CB268" s="215">
        <f t="shared" si="254"/>
        <v>220020000</v>
      </c>
      <c r="CC268" s="215">
        <f t="shared" si="275"/>
        <v>27000</v>
      </c>
      <c r="CD268" s="215">
        <f t="shared" si="275"/>
        <v>9900900000</v>
      </c>
      <c r="CE268" s="219">
        <f t="shared" si="275"/>
        <v>2700</v>
      </c>
      <c r="CF268" s="219">
        <f t="shared" si="275"/>
        <v>990090000</v>
      </c>
      <c r="CG268" s="241">
        <f t="shared" si="258"/>
        <v>6000</v>
      </c>
      <c r="CH268" s="241">
        <f t="shared" si="258"/>
        <v>2200200000</v>
      </c>
      <c r="CI268" s="241">
        <f t="shared" si="259"/>
        <v>0</v>
      </c>
      <c r="CJ268" s="241"/>
      <c r="CK268" s="241"/>
      <c r="CL268" s="241"/>
      <c r="CM268" s="241"/>
    </row>
    <row r="269" spans="1:91" ht="18" x14ac:dyDescent="0.35">
      <c r="A269" s="43" t="s">
        <v>11</v>
      </c>
      <c r="B269" s="24" t="s">
        <v>407</v>
      </c>
      <c r="C269" s="5" t="s">
        <v>137</v>
      </c>
      <c r="D269" s="6" t="s">
        <v>90</v>
      </c>
      <c r="E269" s="130">
        <v>7</v>
      </c>
      <c r="F269" s="6">
        <v>1</v>
      </c>
      <c r="G269" s="7">
        <v>382500</v>
      </c>
      <c r="H269" s="8">
        <f t="shared" si="255"/>
        <v>382500</v>
      </c>
      <c r="I269" s="12">
        <f t="shared" si="276"/>
        <v>1828.5714285714287</v>
      </c>
      <c r="J269" s="13">
        <f t="shared" si="277"/>
        <v>12800</v>
      </c>
      <c r="K269" s="14">
        <v>12800</v>
      </c>
      <c r="L269" s="14">
        <f t="shared" si="278"/>
        <v>4896000000</v>
      </c>
      <c r="M269" s="218">
        <f t="shared" si="230"/>
        <v>5142.8571428571431</v>
      </c>
      <c r="N269" s="218">
        <f t="shared" si="230"/>
        <v>36000</v>
      </c>
      <c r="O269" s="230">
        <v>36000</v>
      </c>
      <c r="P269" s="17">
        <f t="shared" si="226"/>
        <v>13770000000</v>
      </c>
      <c r="Q269" s="237">
        <v>0.1</v>
      </c>
      <c r="R269" s="8">
        <f t="shared" si="227"/>
        <v>3600</v>
      </c>
      <c r="S269" s="212">
        <f t="shared" si="228"/>
        <v>39600</v>
      </c>
      <c r="T269" s="212">
        <f t="shared" si="229"/>
        <v>15147000000</v>
      </c>
      <c r="U269" s="215"/>
      <c r="V269" s="215">
        <f t="shared" si="231"/>
        <v>0</v>
      </c>
      <c r="W269" s="215">
        <f t="shared" si="260"/>
        <v>0</v>
      </c>
      <c r="X269" s="215">
        <f t="shared" si="232"/>
        <v>0</v>
      </c>
      <c r="Y269" s="221"/>
      <c r="Z269" s="221">
        <f t="shared" si="233"/>
        <v>0</v>
      </c>
      <c r="AA269" s="221">
        <f t="shared" si="261"/>
        <v>0</v>
      </c>
      <c r="AB269" s="221">
        <f t="shared" si="234"/>
        <v>0</v>
      </c>
      <c r="AC269" s="215"/>
      <c r="AD269" s="215">
        <f t="shared" si="235"/>
        <v>0</v>
      </c>
      <c r="AE269" s="215">
        <f t="shared" si="262"/>
        <v>0</v>
      </c>
      <c r="AF269" s="215">
        <f t="shared" si="236"/>
        <v>0</v>
      </c>
      <c r="AG269" s="215">
        <f t="shared" si="263"/>
        <v>0</v>
      </c>
      <c r="AH269" s="215">
        <f t="shared" si="263"/>
        <v>0</v>
      </c>
      <c r="AI269" s="215">
        <f t="shared" si="263"/>
        <v>0</v>
      </c>
      <c r="AJ269" s="215">
        <f t="shared" si="263"/>
        <v>0</v>
      </c>
      <c r="AK269" s="214"/>
      <c r="AL269" s="215">
        <f t="shared" si="237"/>
        <v>0</v>
      </c>
      <c r="AM269" s="215">
        <f t="shared" si="264"/>
        <v>0</v>
      </c>
      <c r="AN269" s="215">
        <f t="shared" si="238"/>
        <v>0</v>
      </c>
      <c r="AO269" s="215"/>
      <c r="AP269" s="215">
        <f t="shared" si="239"/>
        <v>0</v>
      </c>
      <c r="AQ269" s="215">
        <f t="shared" si="265"/>
        <v>0</v>
      </c>
      <c r="AR269" s="215">
        <f t="shared" si="240"/>
        <v>0</v>
      </c>
      <c r="AS269" s="215">
        <v>3960</v>
      </c>
      <c r="AT269" s="215">
        <f t="shared" si="241"/>
        <v>1514700000</v>
      </c>
      <c r="AU269" s="215">
        <f t="shared" si="266"/>
        <v>396</v>
      </c>
      <c r="AV269" s="215">
        <f t="shared" si="242"/>
        <v>151470000</v>
      </c>
      <c r="AW269" s="215">
        <f t="shared" si="256"/>
        <v>3960</v>
      </c>
      <c r="AX269" s="215">
        <f t="shared" si="256"/>
        <v>1514700000</v>
      </c>
      <c r="AY269" s="215">
        <f t="shared" si="256"/>
        <v>396</v>
      </c>
      <c r="AZ269" s="215">
        <f t="shared" si="256"/>
        <v>151470000</v>
      </c>
      <c r="BA269" s="215">
        <v>4680</v>
      </c>
      <c r="BB269" s="215">
        <f t="shared" si="243"/>
        <v>1790100000</v>
      </c>
      <c r="BC269" s="215">
        <f t="shared" si="267"/>
        <v>468</v>
      </c>
      <c r="BD269" s="215">
        <f t="shared" si="244"/>
        <v>179010000</v>
      </c>
      <c r="BE269" s="214">
        <v>5400</v>
      </c>
      <c r="BF269" s="215">
        <f t="shared" si="245"/>
        <v>2065500000</v>
      </c>
      <c r="BG269" s="215">
        <f t="shared" si="268"/>
        <v>540</v>
      </c>
      <c r="BH269" s="215">
        <f t="shared" si="246"/>
        <v>206550000</v>
      </c>
      <c r="BI269" s="215">
        <v>5760</v>
      </c>
      <c r="BJ269" s="215">
        <f t="shared" si="247"/>
        <v>2203200000</v>
      </c>
      <c r="BK269" s="215">
        <f t="shared" si="269"/>
        <v>576</v>
      </c>
      <c r="BL269" s="215">
        <f t="shared" si="248"/>
        <v>220320000</v>
      </c>
      <c r="BM269" s="215">
        <f t="shared" si="257"/>
        <v>15840</v>
      </c>
      <c r="BN269" s="215">
        <f t="shared" si="257"/>
        <v>6058800000</v>
      </c>
      <c r="BO269" s="215">
        <f t="shared" si="270"/>
        <v>206551044</v>
      </c>
      <c r="BP269" s="215">
        <f t="shared" si="271"/>
        <v>605880000</v>
      </c>
      <c r="BQ269" s="215">
        <v>5400</v>
      </c>
      <c r="BR269" s="215">
        <f t="shared" si="249"/>
        <v>2065500000</v>
      </c>
      <c r="BS269" s="215">
        <f t="shared" si="272"/>
        <v>540</v>
      </c>
      <c r="BT269" s="215">
        <f t="shared" si="250"/>
        <v>206550000</v>
      </c>
      <c r="BU269" s="215">
        <v>7200</v>
      </c>
      <c r="BV269" s="215">
        <f t="shared" si="251"/>
        <v>2754000000</v>
      </c>
      <c r="BW269" s="215">
        <f t="shared" si="273"/>
        <v>720</v>
      </c>
      <c r="BX269" s="215">
        <f t="shared" si="252"/>
        <v>275400000</v>
      </c>
      <c r="BY269" s="215">
        <v>3600</v>
      </c>
      <c r="BZ269" s="215">
        <f t="shared" si="253"/>
        <v>1377000000</v>
      </c>
      <c r="CA269" s="215">
        <f t="shared" si="274"/>
        <v>360</v>
      </c>
      <c r="CB269" s="215">
        <f t="shared" si="254"/>
        <v>137700000</v>
      </c>
      <c r="CC269" s="215">
        <f t="shared" si="275"/>
        <v>16200</v>
      </c>
      <c r="CD269" s="215">
        <f t="shared" si="275"/>
        <v>6196500000</v>
      </c>
      <c r="CE269" s="219">
        <f t="shared" si="275"/>
        <v>1620</v>
      </c>
      <c r="CF269" s="219">
        <f t="shared" si="275"/>
        <v>619650000</v>
      </c>
      <c r="CG269" s="241">
        <f t="shared" si="258"/>
        <v>3600</v>
      </c>
      <c r="CH269" s="241">
        <f t="shared" si="258"/>
        <v>1377000000</v>
      </c>
      <c r="CI269" s="241">
        <f t="shared" si="259"/>
        <v>0</v>
      </c>
      <c r="CJ269" s="241"/>
      <c r="CK269" s="241"/>
      <c r="CL269" s="241"/>
      <c r="CM269" s="241"/>
    </row>
    <row r="270" spans="1:91" ht="18" x14ac:dyDescent="0.35">
      <c r="A270" s="43" t="s">
        <v>11</v>
      </c>
      <c r="B270" s="24" t="s">
        <v>408</v>
      </c>
      <c r="C270" s="5" t="s">
        <v>91</v>
      </c>
      <c r="D270" s="6" t="s">
        <v>90</v>
      </c>
      <c r="E270" s="130">
        <v>7</v>
      </c>
      <c r="F270" s="6">
        <v>1</v>
      </c>
      <c r="G270" s="7">
        <v>110000</v>
      </c>
      <c r="H270" s="8">
        <f t="shared" si="255"/>
        <v>110000</v>
      </c>
      <c r="I270" s="12">
        <f t="shared" si="276"/>
        <v>571.42857142857144</v>
      </c>
      <c r="J270" s="13">
        <f t="shared" si="277"/>
        <v>4000</v>
      </c>
      <c r="K270" s="14">
        <v>4000</v>
      </c>
      <c r="L270" s="14">
        <f t="shared" si="278"/>
        <v>440000000</v>
      </c>
      <c r="M270" s="218">
        <f t="shared" si="230"/>
        <v>5142.8571428571431</v>
      </c>
      <c r="N270" s="218">
        <f t="shared" si="230"/>
        <v>36000</v>
      </c>
      <c r="O270" s="230">
        <v>36000</v>
      </c>
      <c r="P270" s="17">
        <f t="shared" si="226"/>
        <v>3960000000</v>
      </c>
      <c r="Q270" s="237">
        <v>0.1</v>
      </c>
      <c r="R270" s="8">
        <f t="shared" si="227"/>
        <v>3600</v>
      </c>
      <c r="S270" s="212">
        <f t="shared" si="228"/>
        <v>39600</v>
      </c>
      <c r="T270" s="212">
        <f t="shared" si="229"/>
        <v>4356000000</v>
      </c>
      <c r="U270" s="215"/>
      <c r="V270" s="215">
        <f t="shared" si="231"/>
        <v>0</v>
      </c>
      <c r="W270" s="215">
        <f t="shared" si="260"/>
        <v>0</v>
      </c>
      <c r="X270" s="215">
        <f t="shared" si="232"/>
        <v>0</v>
      </c>
      <c r="Y270" s="221"/>
      <c r="Z270" s="221">
        <f t="shared" si="233"/>
        <v>0</v>
      </c>
      <c r="AA270" s="221">
        <f t="shared" si="261"/>
        <v>0</v>
      </c>
      <c r="AB270" s="221">
        <f t="shared" si="234"/>
        <v>0</v>
      </c>
      <c r="AC270" s="215"/>
      <c r="AD270" s="215">
        <f t="shared" si="235"/>
        <v>0</v>
      </c>
      <c r="AE270" s="215">
        <f t="shared" si="262"/>
        <v>0</v>
      </c>
      <c r="AF270" s="215">
        <f t="shared" si="236"/>
        <v>0</v>
      </c>
      <c r="AG270" s="215">
        <f t="shared" si="263"/>
        <v>0</v>
      </c>
      <c r="AH270" s="215">
        <f t="shared" si="263"/>
        <v>0</v>
      </c>
      <c r="AI270" s="215">
        <f t="shared" si="263"/>
        <v>0</v>
      </c>
      <c r="AJ270" s="215">
        <f t="shared" si="263"/>
        <v>0</v>
      </c>
      <c r="AK270" s="214"/>
      <c r="AL270" s="215">
        <f t="shared" si="237"/>
        <v>0</v>
      </c>
      <c r="AM270" s="215">
        <f t="shared" si="264"/>
        <v>0</v>
      </c>
      <c r="AN270" s="215">
        <f t="shared" si="238"/>
        <v>0</v>
      </c>
      <c r="AO270" s="215"/>
      <c r="AP270" s="215">
        <f t="shared" si="239"/>
        <v>0</v>
      </c>
      <c r="AQ270" s="215">
        <f t="shared" si="265"/>
        <v>0</v>
      </c>
      <c r="AR270" s="215">
        <f t="shared" si="240"/>
        <v>0</v>
      </c>
      <c r="AS270" s="215">
        <v>3960</v>
      </c>
      <c r="AT270" s="215">
        <f t="shared" si="241"/>
        <v>435600000</v>
      </c>
      <c r="AU270" s="215">
        <f t="shared" si="266"/>
        <v>396</v>
      </c>
      <c r="AV270" s="215">
        <f t="shared" si="242"/>
        <v>43560000</v>
      </c>
      <c r="AW270" s="215">
        <f t="shared" si="256"/>
        <v>3960</v>
      </c>
      <c r="AX270" s="215">
        <f t="shared" si="256"/>
        <v>435600000</v>
      </c>
      <c r="AY270" s="215">
        <f t="shared" si="256"/>
        <v>396</v>
      </c>
      <c r="AZ270" s="215">
        <f t="shared" si="256"/>
        <v>43560000</v>
      </c>
      <c r="BA270" s="215">
        <v>4680</v>
      </c>
      <c r="BB270" s="215">
        <f t="shared" si="243"/>
        <v>514800000</v>
      </c>
      <c r="BC270" s="215">
        <f t="shared" si="267"/>
        <v>468</v>
      </c>
      <c r="BD270" s="215">
        <f t="shared" si="244"/>
        <v>51480000</v>
      </c>
      <c r="BE270" s="214">
        <v>5400</v>
      </c>
      <c r="BF270" s="215">
        <f t="shared" si="245"/>
        <v>594000000</v>
      </c>
      <c r="BG270" s="215">
        <f t="shared" si="268"/>
        <v>540</v>
      </c>
      <c r="BH270" s="215">
        <f t="shared" si="246"/>
        <v>59400000</v>
      </c>
      <c r="BI270" s="215">
        <v>5760</v>
      </c>
      <c r="BJ270" s="215">
        <f t="shared" si="247"/>
        <v>633600000</v>
      </c>
      <c r="BK270" s="215">
        <f t="shared" si="269"/>
        <v>576</v>
      </c>
      <c r="BL270" s="215">
        <f t="shared" si="248"/>
        <v>63360000</v>
      </c>
      <c r="BM270" s="215">
        <f t="shared" si="257"/>
        <v>15840</v>
      </c>
      <c r="BN270" s="215">
        <f t="shared" si="257"/>
        <v>1742400000</v>
      </c>
      <c r="BO270" s="215">
        <f t="shared" si="270"/>
        <v>59401044</v>
      </c>
      <c r="BP270" s="215">
        <f t="shared" si="271"/>
        <v>174240000</v>
      </c>
      <c r="BQ270" s="215">
        <v>5400</v>
      </c>
      <c r="BR270" s="215">
        <f t="shared" si="249"/>
        <v>594000000</v>
      </c>
      <c r="BS270" s="215">
        <f t="shared" si="272"/>
        <v>540</v>
      </c>
      <c r="BT270" s="215">
        <f t="shared" si="250"/>
        <v>59400000</v>
      </c>
      <c r="BU270" s="215">
        <v>7200</v>
      </c>
      <c r="BV270" s="215">
        <f t="shared" si="251"/>
        <v>792000000</v>
      </c>
      <c r="BW270" s="215">
        <f t="shared" si="273"/>
        <v>720</v>
      </c>
      <c r="BX270" s="215">
        <f t="shared" si="252"/>
        <v>79200000</v>
      </c>
      <c r="BY270" s="215">
        <v>3600</v>
      </c>
      <c r="BZ270" s="215">
        <f t="shared" si="253"/>
        <v>396000000</v>
      </c>
      <c r="CA270" s="215">
        <f t="shared" si="274"/>
        <v>360</v>
      </c>
      <c r="CB270" s="215">
        <f t="shared" si="254"/>
        <v>39600000</v>
      </c>
      <c r="CC270" s="215">
        <f t="shared" si="275"/>
        <v>16200</v>
      </c>
      <c r="CD270" s="215">
        <f t="shared" si="275"/>
        <v>1782000000</v>
      </c>
      <c r="CE270" s="219">
        <f t="shared" si="275"/>
        <v>1620</v>
      </c>
      <c r="CF270" s="219">
        <f t="shared" si="275"/>
        <v>178200000</v>
      </c>
      <c r="CG270" s="241">
        <f t="shared" si="258"/>
        <v>3600</v>
      </c>
      <c r="CH270" s="241">
        <f t="shared" si="258"/>
        <v>396000000</v>
      </c>
      <c r="CI270" s="241">
        <f t="shared" si="259"/>
        <v>0</v>
      </c>
      <c r="CJ270" s="241"/>
      <c r="CK270" s="241"/>
      <c r="CL270" s="241"/>
      <c r="CM270" s="241"/>
    </row>
    <row r="271" spans="1:91" ht="18" x14ac:dyDescent="0.35">
      <c r="A271" s="43" t="s">
        <v>8</v>
      </c>
      <c r="B271" s="24" t="s">
        <v>513</v>
      </c>
      <c r="C271" s="5" t="s">
        <v>180</v>
      </c>
      <c r="D271" s="6"/>
      <c r="E271" s="130">
        <v>1</v>
      </c>
      <c r="F271" s="6">
        <v>20</v>
      </c>
      <c r="G271" s="7">
        <v>1858560</v>
      </c>
      <c r="H271" s="8">
        <f t="shared" si="255"/>
        <v>92928</v>
      </c>
      <c r="I271" s="12">
        <f t="shared" si="276"/>
        <v>1000</v>
      </c>
      <c r="J271" s="13">
        <f t="shared" si="277"/>
        <v>1000</v>
      </c>
      <c r="K271" s="14">
        <v>20000</v>
      </c>
      <c r="L271" s="14">
        <f t="shared" si="278"/>
        <v>1858560000</v>
      </c>
      <c r="M271" s="218">
        <f t="shared" si="230"/>
        <v>0</v>
      </c>
      <c r="N271" s="218">
        <f t="shared" si="230"/>
        <v>0</v>
      </c>
      <c r="O271" s="17">
        <v>0</v>
      </c>
      <c r="P271" s="17">
        <f t="shared" si="226"/>
        <v>0</v>
      </c>
      <c r="Q271" s="237">
        <v>0</v>
      </c>
      <c r="R271" s="8">
        <f t="shared" si="227"/>
        <v>0</v>
      </c>
      <c r="S271" s="212">
        <f t="shared" si="228"/>
        <v>0</v>
      </c>
      <c r="T271" s="212">
        <f t="shared" si="229"/>
        <v>0</v>
      </c>
      <c r="U271" s="215"/>
      <c r="V271" s="215">
        <f t="shared" si="231"/>
        <v>0</v>
      </c>
      <c r="W271" s="215">
        <f t="shared" si="260"/>
        <v>0</v>
      </c>
      <c r="X271" s="215">
        <f t="shared" si="232"/>
        <v>0</v>
      </c>
      <c r="Y271" s="221"/>
      <c r="Z271" s="221">
        <f t="shared" si="233"/>
        <v>0</v>
      </c>
      <c r="AA271" s="221">
        <f t="shared" si="261"/>
        <v>0</v>
      </c>
      <c r="AB271" s="221">
        <f t="shared" si="234"/>
        <v>0</v>
      </c>
      <c r="AC271" s="215"/>
      <c r="AD271" s="215">
        <f t="shared" si="235"/>
        <v>0</v>
      </c>
      <c r="AE271" s="215">
        <f t="shared" si="262"/>
        <v>0</v>
      </c>
      <c r="AF271" s="215">
        <f t="shared" si="236"/>
        <v>0</v>
      </c>
      <c r="AG271" s="215">
        <f t="shared" si="263"/>
        <v>0</v>
      </c>
      <c r="AH271" s="215">
        <f t="shared" si="263"/>
        <v>0</v>
      </c>
      <c r="AI271" s="215">
        <f t="shared" si="263"/>
        <v>0</v>
      </c>
      <c r="AJ271" s="215">
        <f t="shared" si="263"/>
        <v>0</v>
      </c>
      <c r="AK271" s="214"/>
      <c r="AL271" s="215">
        <f t="shared" si="237"/>
        <v>0</v>
      </c>
      <c r="AM271" s="215">
        <f t="shared" si="264"/>
        <v>0</v>
      </c>
      <c r="AN271" s="215">
        <f t="shared" si="238"/>
        <v>0</v>
      </c>
      <c r="AO271" s="215"/>
      <c r="AP271" s="215">
        <f t="shared" si="239"/>
        <v>0</v>
      </c>
      <c r="AQ271" s="215">
        <f t="shared" si="265"/>
        <v>0</v>
      </c>
      <c r="AR271" s="215">
        <f t="shared" si="240"/>
        <v>0</v>
      </c>
      <c r="AS271" s="215"/>
      <c r="AT271" s="215">
        <f t="shared" si="241"/>
        <v>0</v>
      </c>
      <c r="AU271" s="215">
        <f t="shared" si="266"/>
        <v>0</v>
      </c>
      <c r="AV271" s="215">
        <f t="shared" si="242"/>
        <v>0</v>
      </c>
      <c r="AW271" s="215">
        <f t="shared" si="256"/>
        <v>0</v>
      </c>
      <c r="AX271" s="215">
        <f t="shared" si="256"/>
        <v>0</v>
      </c>
      <c r="AY271" s="215">
        <f t="shared" si="256"/>
        <v>0</v>
      </c>
      <c r="AZ271" s="215">
        <f t="shared" si="256"/>
        <v>0</v>
      </c>
      <c r="BA271" s="215"/>
      <c r="BB271" s="215">
        <f t="shared" si="243"/>
        <v>0</v>
      </c>
      <c r="BC271" s="215">
        <f t="shared" si="267"/>
        <v>0</v>
      </c>
      <c r="BD271" s="215">
        <f t="shared" si="244"/>
        <v>0</v>
      </c>
      <c r="BE271" s="214"/>
      <c r="BF271" s="215">
        <f t="shared" si="245"/>
        <v>0</v>
      </c>
      <c r="BG271" s="215">
        <f t="shared" si="268"/>
        <v>0</v>
      </c>
      <c r="BH271" s="215">
        <f t="shared" si="246"/>
        <v>0</v>
      </c>
      <c r="BI271" s="215"/>
      <c r="BJ271" s="215">
        <f t="shared" si="247"/>
        <v>0</v>
      </c>
      <c r="BK271" s="215">
        <f t="shared" si="269"/>
        <v>0</v>
      </c>
      <c r="BL271" s="215">
        <f t="shared" si="248"/>
        <v>0</v>
      </c>
      <c r="BM271" s="215">
        <f t="shared" si="257"/>
        <v>0</v>
      </c>
      <c r="BN271" s="215">
        <f t="shared" si="257"/>
        <v>0</v>
      </c>
      <c r="BO271" s="215">
        <f t="shared" si="270"/>
        <v>0</v>
      </c>
      <c r="BP271" s="215">
        <f t="shared" si="271"/>
        <v>0</v>
      </c>
      <c r="BQ271" s="215"/>
      <c r="BR271" s="215">
        <f t="shared" si="249"/>
        <v>0</v>
      </c>
      <c r="BS271" s="215">
        <f t="shared" si="272"/>
        <v>0</v>
      </c>
      <c r="BT271" s="215">
        <f t="shared" si="250"/>
        <v>0</v>
      </c>
      <c r="BU271" s="215"/>
      <c r="BV271" s="215">
        <f t="shared" si="251"/>
        <v>0</v>
      </c>
      <c r="BW271" s="215">
        <f t="shared" si="273"/>
        <v>0</v>
      </c>
      <c r="BX271" s="215">
        <f t="shared" si="252"/>
        <v>0</v>
      </c>
      <c r="BY271" s="215">
        <v>0</v>
      </c>
      <c r="BZ271" s="215">
        <f t="shared" si="253"/>
        <v>0</v>
      </c>
      <c r="CA271" s="215">
        <f t="shared" si="274"/>
        <v>0</v>
      </c>
      <c r="CB271" s="215">
        <f t="shared" si="254"/>
        <v>0</v>
      </c>
      <c r="CC271" s="215">
        <f t="shared" si="275"/>
        <v>0</v>
      </c>
      <c r="CD271" s="215">
        <f t="shared" si="275"/>
        <v>0</v>
      </c>
      <c r="CE271" s="219">
        <f t="shared" si="275"/>
        <v>0</v>
      </c>
      <c r="CF271" s="219">
        <f t="shared" si="275"/>
        <v>0</v>
      </c>
      <c r="CG271" s="241">
        <f t="shared" si="258"/>
        <v>0</v>
      </c>
      <c r="CH271" s="241">
        <f t="shared" si="258"/>
        <v>0</v>
      </c>
      <c r="CI271" s="241">
        <f t="shared" si="259"/>
        <v>0</v>
      </c>
      <c r="CJ271" s="241"/>
      <c r="CK271" s="241"/>
      <c r="CL271" s="241"/>
      <c r="CM271" s="241"/>
    </row>
    <row r="272" spans="1:91" ht="18" x14ac:dyDescent="0.35">
      <c r="A272" s="20" t="s">
        <v>459</v>
      </c>
      <c r="B272" s="23"/>
      <c r="C272" s="5" t="s">
        <v>545</v>
      </c>
      <c r="D272" s="6"/>
      <c r="E272" s="130">
        <v>9</v>
      </c>
      <c r="F272" s="6">
        <v>20</v>
      </c>
      <c r="G272" s="7"/>
      <c r="H272" s="8">
        <f t="shared" si="255"/>
        <v>0</v>
      </c>
      <c r="I272" s="12"/>
      <c r="J272" s="13"/>
      <c r="K272" s="14"/>
      <c r="L272" s="14"/>
      <c r="M272" s="218">
        <f t="shared" si="230"/>
        <v>2000</v>
      </c>
      <c r="N272" s="218">
        <f t="shared" si="230"/>
        <v>18000</v>
      </c>
      <c r="O272" s="17">
        <v>360000</v>
      </c>
      <c r="P272" s="17">
        <f t="shared" si="226"/>
        <v>0</v>
      </c>
      <c r="Q272" s="237">
        <v>0.1</v>
      </c>
      <c r="R272" s="8">
        <f t="shared" si="227"/>
        <v>36000</v>
      </c>
      <c r="S272" s="212">
        <f t="shared" si="228"/>
        <v>396000</v>
      </c>
      <c r="T272" s="212">
        <f t="shared" si="229"/>
        <v>0</v>
      </c>
      <c r="U272" s="215"/>
      <c r="V272" s="215">
        <f t="shared" si="231"/>
        <v>0</v>
      </c>
      <c r="W272" s="215">
        <f t="shared" si="260"/>
        <v>0</v>
      </c>
      <c r="X272" s="215">
        <f t="shared" si="232"/>
        <v>0</v>
      </c>
      <c r="Y272" s="221"/>
      <c r="Z272" s="221">
        <f t="shared" si="233"/>
        <v>0</v>
      </c>
      <c r="AA272" s="221">
        <f t="shared" si="261"/>
        <v>0</v>
      </c>
      <c r="AB272" s="221">
        <f t="shared" si="234"/>
        <v>0</v>
      </c>
      <c r="AC272" s="215">
        <v>28800</v>
      </c>
      <c r="AD272" s="215">
        <f t="shared" si="235"/>
        <v>0</v>
      </c>
      <c r="AE272" s="215">
        <f t="shared" si="262"/>
        <v>2880</v>
      </c>
      <c r="AF272" s="215">
        <f t="shared" si="236"/>
        <v>0</v>
      </c>
      <c r="AG272" s="215">
        <f t="shared" si="263"/>
        <v>28800</v>
      </c>
      <c r="AH272" s="215">
        <f t="shared" si="263"/>
        <v>0</v>
      </c>
      <c r="AI272" s="215">
        <f t="shared" si="263"/>
        <v>2880</v>
      </c>
      <c r="AJ272" s="215">
        <f t="shared" si="263"/>
        <v>0</v>
      </c>
      <c r="AK272" s="214">
        <v>36000</v>
      </c>
      <c r="AL272" s="215">
        <f t="shared" si="237"/>
        <v>0</v>
      </c>
      <c r="AM272" s="215">
        <f t="shared" si="264"/>
        <v>3600</v>
      </c>
      <c r="AN272" s="215">
        <f t="shared" si="238"/>
        <v>0</v>
      </c>
      <c r="AO272" s="215">
        <v>39600</v>
      </c>
      <c r="AP272" s="215">
        <f t="shared" si="239"/>
        <v>0</v>
      </c>
      <c r="AQ272" s="215">
        <f t="shared" si="265"/>
        <v>3960</v>
      </c>
      <c r="AR272" s="215">
        <f t="shared" si="240"/>
        <v>0</v>
      </c>
      <c r="AS272" s="215">
        <v>36000</v>
      </c>
      <c r="AT272" s="215">
        <f t="shared" si="241"/>
        <v>0</v>
      </c>
      <c r="AU272" s="215">
        <f t="shared" si="266"/>
        <v>3600</v>
      </c>
      <c r="AV272" s="215">
        <f t="shared" si="242"/>
        <v>0</v>
      </c>
      <c r="AW272" s="215">
        <f t="shared" si="256"/>
        <v>111600</v>
      </c>
      <c r="AX272" s="215">
        <f t="shared" si="256"/>
        <v>0</v>
      </c>
      <c r="AY272" s="215">
        <f t="shared" si="256"/>
        <v>11160</v>
      </c>
      <c r="AZ272" s="215">
        <f t="shared" si="256"/>
        <v>0</v>
      </c>
      <c r="BA272" s="215">
        <v>39600</v>
      </c>
      <c r="BB272" s="215">
        <f t="shared" si="243"/>
        <v>0</v>
      </c>
      <c r="BC272" s="215">
        <f t="shared" si="267"/>
        <v>3960</v>
      </c>
      <c r="BD272" s="215">
        <f t="shared" si="244"/>
        <v>0</v>
      </c>
      <c r="BE272" s="214">
        <v>39600</v>
      </c>
      <c r="BF272" s="215">
        <f t="shared" si="245"/>
        <v>0</v>
      </c>
      <c r="BG272" s="215">
        <f t="shared" si="268"/>
        <v>3960</v>
      </c>
      <c r="BH272" s="215">
        <f t="shared" si="246"/>
        <v>0</v>
      </c>
      <c r="BI272" s="215">
        <v>39600</v>
      </c>
      <c r="BJ272" s="215">
        <f t="shared" si="247"/>
        <v>0</v>
      </c>
      <c r="BK272" s="215">
        <f t="shared" si="269"/>
        <v>3960</v>
      </c>
      <c r="BL272" s="215">
        <f t="shared" si="248"/>
        <v>0</v>
      </c>
      <c r="BM272" s="215">
        <f t="shared" si="257"/>
        <v>118800</v>
      </c>
      <c r="BN272" s="215">
        <f t="shared" si="257"/>
        <v>0</v>
      </c>
      <c r="BO272" s="215">
        <f t="shared" si="270"/>
        <v>7920</v>
      </c>
      <c r="BP272" s="215">
        <f t="shared" si="271"/>
        <v>0</v>
      </c>
      <c r="BQ272" s="215">
        <v>39600</v>
      </c>
      <c r="BR272" s="215">
        <f t="shared" si="249"/>
        <v>0</v>
      </c>
      <c r="BS272" s="215">
        <f t="shared" si="272"/>
        <v>3960</v>
      </c>
      <c r="BT272" s="215">
        <f t="shared" si="250"/>
        <v>0</v>
      </c>
      <c r="BU272" s="215">
        <v>36000</v>
      </c>
      <c r="BV272" s="215">
        <f t="shared" si="251"/>
        <v>0</v>
      </c>
      <c r="BW272" s="215">
        <f t="shared" si="273"/>
        <v>3600</v>
      </c>
      <c r="BX272" s="215">
        <f t="shared" si="252"/>
        <v>0</v>
      </c>
      <c r="BY272" s="215">
        <v>25200.000000000004</v>
      </c>
      <c r="BZ272" s="215">
        <f t="shared" si="253"/>
        <v>0</v>
      </c>
      <c r="CA272" s="215">
        <f t="shared" si="274"/>
        <v>2520.0000000000005</v>
      </c>
      <c r="CB272" s="215">
        <f t="shared" si="254"/>
        <v>0</v>
      </c>
      <c r="CC272" s="215">
        <f t="shared" si="275"/>
        <v>100800</v>
      </c>
      <c r="CD272" s="215">
        <f t="shared" si="275"/>
        <v>0</v>
      </c>
      <c r="CE272" s="219">
        <f t="shared" si="275"/>
        <v>10080</v>
      </c>
      <c r="CF272" s="219">
        <f t="shared" si="275"/>
        <v>0</v>
      </c>
      <c r="CG272" s="241">
        <f t="shared" si="258"/>
        <v>36000</v>
      </c>
      <c r="CH272" s="241">
        <f t="shared" si="258"/>
        <v>0</v>
      </c>
      <c r="CI272" s="241">
        <f t="shared" si="259"/>
        <v>0</v>
      </c>
      <c r="CJ272" s="241"/>
      <c r="CK272" s="241"/>
      <c r="CL272" s="241"/>
      <c r="CM272" s="241"/>
    </row>
    <row r="273" spans="1:91" ht="18" x14ac:dyDescent="0.35">
      <c r="A273" s="43" t="s">
        <v>11</v>
      </c>
      <c r="B273" s="24" t="s">
        <v>87</v>
      </c>
      <c r="C273" s="5" t="s">
        <v>173</v>
      </c>
      <c r="D273" s="6" t="s">
        <v>171</v>
      </c>
      <c r="E273" s="130">
        <v>1</v>
      </c>
      <c r="F273" s="6">
        <v>100</v>
      </c>
      <c r="G273" s="7">
        <v>745380</v>
      </c>
      <c r="H273" s="8">
        <f t="shared" si="255"/>
        <v>7453.8</v>
      </c>
      <c r="I273" s="12">
        <f t="shared" ref="I273:I326" si="279">(K273/F273)/E273</f>
        <v>24800</v>
      </c>
      <c r="J273" s="13">
        <f t="shared" ref="J273:J326" si="280">K273/F273</f>
        <v>24800</v>
      </c>
      <c r="K273" s="14">
        <v>2480000</v>
      </c>
      <c r="L273" s="14">
        <f t="shared" ref="L273:L326" si="281">K273*H273</f>
        <v>18485424000</v>
      </c>
      <c r="M273" s="218">
        <f t="shared" si="230"/>
        <v>0</v>
      </c>
      <c r="N273" s="218">
        <f t="shared" si="230"/>
        <v>0</v>
      </c>
      <c r="O273" s="17">
        <v>0</v>
      </c>
      <c r="P273" s="17">
        <f t="shared" si="226"/>
        <v>0</v>
      </c>
      <c r="Q273" s="237">
        <v>0</v>
      </c>
      <c r="R273" s="8">
        <f t="shared" si="227"/>
        <v>0</v>
      </c>
      <c r="S273" s="212">
        <f t="shared" si="228"/>
        <v>0</v>
      </c>
      <c r="T273" s="212">
        <f t="shared" si="229"/>
        <v>0</v>
      </c>
      <c r="U273" s="215"/>
      <c r="V273" s="215">
        <f t="shared" si="231"/>
        <v>0</v>
      </c>
      <c r="W273" s="215">
        <f t="shared" si="260"/>
        <v>0</v>
      </c>
      <c r="X273" s="215">
        <f t="shared" si="232"/>
        <v>0</v>
      </c>
      <c r="Y273" s="221"/>
      <c r="Z273" s="221">
        <f t="shared" si="233"/>
        <v>0</v>
      </c>
      <c r="AA273" s="221">
        <f t="shared" si="261"/>
        <v>0</v>
      </c>
      <c r="AB273" s="221">
        <f t="shared" si="234"/>
        <v>0</v>
      </c>
      <c r="AC273" s="215"/>
      <c r="AD273" s="215">
        <f t="shared" si="235"/>
        <v>0</v>
      </c>
      <c r="AE273" s="215">
        <f t="shared" si="262"/>
        <v>0</v>
      </c>
      <c r="AF273" s="215">
        <f t="shared" si="236"/>
        <v>0</v>
      </c>
      <c r="AG273" s="215">
        <f t="shared" si="263"/>
        <v>0</v>
      </c>
      <c r="AH273" s="215">
        <f t="shared" si="263"/>
        <v>0</v>
      </c>
      <c r="AI273" s="215">
        <f t="shared" si="263"/>
        <v>0</v>
      </c>
      <c r="AJ273" s="215">
        <f t="shared" si="263"/>
        <v>0</v>
      </c>
      <c r="AK273" s="214"/>
      <c r="AL273" s="215">
        <f t="shared" si="237"/>
        <v>0</v>
      </c>
      <c r="AM273" s="215">
        <f t="shared" si="264"/>
        <v>0</v>
      </c>
      <c r="AN273" s="215">
        <f t="shared" si="238"/>
        <v>0</v>
      </c>
      <c r="AO273" s="215"/>
      <c r="AP273" s="215">
        <f t="shared" si="239"/>
        <v>0</v>
      </c>
      <c r="AQ273" s="215">
        <f t="shared" si="265"/>
        <v>0</v>
      </c>
      <c r="AR273" s="215">
        <f t="shared" si="240"/>
        <v>0</v>
      </c>
      <c r="AS273" s="215"/>
      <c r="AT273" s="215">
        <f t="shared" si="241"/>
        <v>0</v>
      </c>
      <c r="AU273" s="215">
        <f t="shared" si="266"/>
        <v>0</v>
      </c>
      <c r="AV273" s="215">
        <f t="shared" si="242"/>
        <v>0</v>
      </c>
      <c r="AW273" s="215">
        <f t="shared" si="256"/>
        <v>0</v>
      </c>
      <c r="AX273" s="215">
        <f t="shared" si="256"/>
        <v>0</v>
      </c>
      <c r="AY273" s="215">
        <f t="shared" si="256"/>
        <v>0</v>
      </c>
      <c r="AZ273" s="215">
        <f t="shared" si="256"/>
        <v>0</v>
      </c>
      <c r="BA273" s="215"/>
      <c r="BB273" s="215">
        <f t="shared" si="243"/>
        <v>0</v>
      </c>
      <c r="BC273" s="215">
        <f t="shared" si="267"/>
        <v>0</v>
      </c>
      <c r="BD273" s="215">
        <f t="shared" si="244"/>
        <v>0</v>
      </c>
      <c r="BE273" s="214"/>
      <c r="BF273" s="215">
        <f t="shared" si="245"/>
        <v>0</v>
      </c>
      <c r="BG273" s="215">
        <f t="shared" si="268"/>
        <v>0</v>
      </c>
      <c r="BH273" s="215">
        <f t="shared" si="246"/>
        <v>0</v>
      </c>
      <c r="BI273" s="215"/>
      <c r="BJ273" s="215">
        <f t="shared" si="247"/>
        <v>0</v>
      </c>
      <c r="BK273" s="215">
        <f t="shared" si="269"/>
        <v>0</v>
      </c>
      <c r="BL273" s="215">
        <f t="shared" si="248"/>
        <v>0</v>
      </c>
      <c r="BM273" s="215">
        <f t="shared" si="257"/>
        <v>0</v>
      </c>
      <c r="BN273" s="215">
        <f t="shared" si="257"/>
        <v>0</v>
      </c>
      <c r="BO273" s="215">
        <f t="shared" si="270"/>
        <v>0</v>
      </c>
      <c r="BP273" s="215">
        <f t="shared" si="271"/>
        <v>0</v>
      </c>
      <c r="BQ273" s="215"/>
      <c r="BR273" s="215">
        <f t="shared" si="249"/>
        <v>0</v>
      </c>
      <c r="BS273" s="215">
        <f t="shared" si="272"/>
        <v>0</v>
      </c>
      <c r="BT273" s="215">
        <f t="shared" si="250"/>
        <v>0</v>
      </c>
      <c r="BU273" s="215"/>
      <c r="BV273" s="215">
        <f t="shared" si="251"/>
        <v>0</v>
      </c>
      <c r="BW273" s="215">
        <f t="shared" si="273"/>
        <v>0</v>
      </c>
      <c r="BX273" s="215">
        <f t="shared" si="252"/>
        <v>0</v>
      </c>
      <c r="BY273" s="215">
        <v>0</v>
      </c>
      <c r="BZ273" s="215">
        <f t="shared" si="253"/>
        <v>0</v>
      </c>
      <c r="CA273" s="215">
        <f t="shared" si="274"/>
        <v>0</v>
      </c>
      <c r="CB273" s="215">
        <f t="shared" si="254"/>
        <v>0</v>
      </c>
      <c r="CC273" s="215">
        <f t="shared" si="275"/>
        <v>0</v>
      </c>
      <c r="CD273" s="215">
        <f t="shared" si="275"/>
        <v>0</v>
      </c>
      <c r="CE273" s="219">
        <f t="shared" si="275"/>
        <v>0</v>
      </c>
      <c r="CF273" s="219">
        <f t="shared" si="275"/>
        <v>0</v>
      </c>
      <c r="CG273" s="241">
        <f t="shared" si="258"/>
        <v>0</v>
      </c>
      <c r="CH273" s="241">
        <f t="shared" si="258"/>
        <v>0</v>
      </c>
      <c r="CI273" s="241">
        <f t="shared" si="259"/>
        <v>0</v>
      </c>
      <c r="CJ273" s="241"/>
      <c r="CK273" s="241"/>
      <c r="CL273" s="241"/>
      <c r="CM273" s="241"/>
    </row>
    <row r="274" spans="1:91" ht="18" x14ac:dyDescent="0.35">
      <c r="A274" s="43" t="s">
        <v>11</v>
      </c>
      <c r="B274" s="24" t="s">
        <v>514</v>
      </c>
      <c r="C274" s="91" t="s">
        <v>177</v>
      </c>
      <c r="D274" s="20"/>
      <c r="E274" s="135">
        <v>9</v>
      </c>
      <c r="F274" s="6">
        <v>30</v>
      </c>
      <c r="G274" s="7">
        <v>323326</v>
      </c>
      <c r="H274" s="8">
        <f t="shared" si="255"/>
        <v>10777.533333333333</v>
      </c>
      <c r="I274" s="12">
        <f t="shared" si="279"/>
        <v>177.77777777777777</v>
      </c>
      <c r="J274" s="13">
        <f t="shared" si="280"/>
        <v>1600</v>
      </c>
      <c r="K274" s="14">
        <v>48000</v>
      </c>
      <c r="L274" s="14">
        <f t="shared" si="281"/>
        <v>517321600</v>
      </c>
      <c r="M274" s="218">
        <f t="shared" si="230"/>
        <v>133.33333333333334</v>
      </c>
      <c r="N274" s="218">
        <f t="shared" si="230"/>
        <v>1200</v>
      </c>
      <c r="O274" s="230">
        <v>36000</v>
      </c>
      <c r="P274" s="17">
        <f t="shared" si="226"/>
        <v>387991200</v>
      </c>
      <c r="Q274" s="237">
        <v>0.1</v>
      </c>
      <c r="R274" s="8">
        <f t="shared" si="227"/>
        <v>3600</v>
      </c>
      <c r="S274" s="212">
        <f t="shared" si="228"/>
        <v>39600</v>
      </c>
      <c r="T274" s="212">
        <f t="shared" si="229"/>
        <v>426790320</v>
      </c>
      <c r="U274" s="215"/>
      <c r="V274" s="215">
        <f t="shared" si="231"/>
        <v>0</v>
      </c>
      <c r="W274" s="215">
        <f t="shared" si="260"/>
        <v>0</v>
      </c>
      <c r="X274" s="215">
        <f t="shared" si="232"/>
        <v>0</v>
      </c>
      <c r="Y274" s="221"/>
      <c r="Z274" s="221">
        <f t="shared" si="233"/>
        <v>0</v>
      </c>
      <c r="AA274" s="221">
        <f t="shared" si="261"/>
        <v>0</v>
      </c>
      <c r="AB274" s="221">
        <f t="shared" si="234"/>
        <v>0</v>
      </c>
      <c r="AC274" s="215">
        <v>2880</v>
      </c>
      <c r="AD274" s="215">
        <f t="shared" si="235"/>
        <v>31039296</v>
      </c>
      <c r="AE274" s="215">
        <f t="shared" si="262"/>
        <v>288</v>
      </c>
      <c r="AF274" s="215">
        <f t="shared" si="236"/>
        <v>3103929.5999999996</v>
      </c>
      <c r="AG274" s="215">
        <f t="shared" si="263"/>
        <v>2880</v>
      </c>
      <c r="AH274" s="215">
        <f t="shared" si="263"/>
        <v>31039296</v>
      </c>
      <c r="AI274" s="215">
        <f t="shared" si="263"/>
        <v>288</v>
      </c>
      <c r="AJ274" s="215">
        <f t="shared" si="263"/>
        <v>3103929.5999999996</v>
      </c>
      <c r="AK274" s="214">
        <v>3600</v>
      </c>
      <c r="AL274" s="215">
        <f t="shared" si="237"/>
        <v>38799120</v>
      </c>
      <c r="AM274" s="215">
        <f t="shared" si="264"/>
        <v>360</v>
      </c>
      <c r="AN274" s="215">
        <f t="shared" si="238"/>
        <v>3879912</v>
      </c>
      <c r="AO274" s="215">
        <v>3960</v>
      </c>
      <c r="AP274" s="215">
        <f t="shared" si="239"/>
        <v>42679032</v>
      </c>
      <c r="AQ274" s="215">
        <f t="shared" si="265"/>
        <v>396</v>
      </c>
      <c r="AR274" s="215">
        <f t="shared" si="240"/>
        <v>4267903.2</v>
      </c>
      <c r="AS274" s="215">
        <v>3600</v>
      </c>
      <c r="AT274" s="215">
        <f t="shared" si="241"/>
        <v>38799120</v>
      </c>
      <c r="AU274" s="215">
        <f t="shared" si="266"/>
        <v>360</v>
      </c>
      <c r="AV274" s="215">
        <f t="shared" si="242"/>
        <v>3879912</v>
      </c>
      <c r="AW274" s="215">
        <f t="shared" si="256"/>
        <v>11160</v>
      </c>
      <c r="AX274" s="215">
        <f t="shared" si="256"/>
        <v>120277272</v>
      </c>
      <c r="AY274" s="215">
        <f t="shared" si="256"/>
        <v>1116</v>
      </c>
      <c r="AZ274" s="215">
        <f t="shared" si="256"/>
        <v>12027727.199999999</v>
      </c>
      <c r="BA274" s="215">
        <v>3960</v>
      </c>
      <c r="BB274" s="215">
        <f t="shared" si="243"/>
        <v>42679032</v>
      </c>
      <c r="BC274" s="215">
        <f t="shared" si="267"/>
        <v>396</v>
      </c>
      <c r="BD274" s="215">
        <f t="shared" si="244"/>
        <v>4267903.2</v>
      </c>
      <c r="BE274" s="214">
        <v>3960</v>
      </c>
      <c r="BF274" s="215">
        <f t="shared" si="245"/>
        <v>42679032</v>
      </c>
      <c r="BG274" s="215">
        <f t="shared" si="268"/>
        <v>396</v>
      </c>
      <c r="BH274" s="215">
        <f t="shared" si="246"/>
        <v>4267903.2</v>
      </c>
      <c r="BI274" s="215">
        <v>3960</v>
      </c>
      <c r="BJ274" s="215">
        <f t="shared" si="247"/>
        <v>42679032</v>
      </c>
      <c r="BK274" s="215">
        <f t="shared" si="269"/>
        <v>396</v>
      </c>
      <c r="BL274" s="215">
        <f t="shared" si="248"/>
        <v>4267903.2</v>
      </c>
      <c r="BM274" s="215">
        <f t="shared" si="257"/>
        <v>11880</v>
      </c>
      <c r="BN274" s="215">
        <f t="shared" si="257"/>
        <v>128037096</v>
      </c>
      <c r="BO274" s="215">
        <f t="shared" si="270"/>
        <v>4268695.2</v>
      </c>
      <c r="BP274" s="215">
        <f t="shared" si="271"/>
        <v>12803709.600000001</v>
      </c>
      <c r="BQ274" s="215">
        <v>3960</v>
      </c>
      <c r="BR274" s="215">
        <f t="shared" si="249"/>
        <v>42679032</v>
      </c>
      <c r="BS274" s="215">
        <f t="shared" si="272"/>
        <v>396</v>
      </c>
      <c r="BT274" s="215">
        <f t="shared" si="250"/>
        <v>4267903.2</v>
      </c>
      <c r="BU274" s="215">
        <v>3600</v>
      </c>
      <c r="BV274" s="215">
        <f t="shared" si="251"/>
        <v>38799120</v>
      </c>
      <c r="BW274" s="215">
        <f t="shared" si="273"/>
        <v>360</v>
      </c>
      <c r="BX274" s="215">
        <f t="shared" si="252"/>
        <v>3879912</v>
      </c>
      <c r="BY274" s="215">
        <v>2520.0000000000005</v>
      </c>
      <c r="BZ274" s="215">
        <f t="shared" si="253"/>
        <v>27159384.000000004</v>
      </c>
      <c r="CA274" s="215">
        <f t="shared" si="274"/>
        <v>252.00000000000006</v>
      </c>
      <c r="CB274" s="215">
        <f t="shared" si="254"/>
        <v>2715938.4000000004</v>
      </c>
      <c r="CC274" s="215">
        <f t="shared" si="275"/>
        <v>10080</v>
      </c>
      <c r="CD274" s="215">
        <f t="shared" si="275"/>
        <v>108637536</v>
      </c>
      <c r="CE274" s="219">
        <f t="shared" si="275"/>
        <v>1008</v>
      </c>
      <c r="CF274" s="219">
        <f t="shared" si="275"/>
        <v>10863753.600000001</v>
      </c>
      <c r="CG274" s="241">
        <f t="shared" si="258"/>
        <v>3600</v>
      </c>
      <c r="CH274" s="241">
        <f t="shared" si="258"/>
        <v>38799120</v>
      </c>
      <c r="CI274" s="241">
        <f t="shared" si="259"/>
        <v>0</v>
      </c>
      <c r="CJ274" s="241"/>
      <c r="CK274" s="241"/>
      <c r="CL274" s="241"/>
      <c r="CM274" s="241"/>
    </row>
    <row r="275" spans="1:91" ht="18" x14ac:dyDescent="0.35">
      <c r="A275" s="43" t="s">
        <v>11</v>
      </c>
      <c r="B275" s="24" t="s">
        <v>499</v>
      </c>
      <c r="C275" s="5" t="s">
        <v>442</v>
      </c>
      <c r="D275" s="6"/>
      <c r="E275" s="130">
        <v>9</v>
      </c>
      <c r="F275" s="6">
        <v>30</v>
      </c>
      <c r="G275" s="7">
        <v>473796</v>
      </c>
      <c r="H275" s="8">
        <f t="shared" si="255"/>
        <v>15793.2</v>
      </c>
      <c r="I275" s="12">
        <f t="shared" si="279"/>
        <v>2222.2222222222222</v>
      </c>
      <c r="J275" s="13">
        <f t="shared" si="280"/>
        <v>20000</v>
      </c>
      <c r="K275" s="14">
        <v>600000</v>
      </c>
      <c r="L275" s="14">
        <f t="shared" si="281"/>
        <v>9475920000</v>
      </c>
      <c r="M275" s="218">
        <f t="shared" si="230"/>
        <v>2222.2222222222222</v>
      </c>
      <c r="N275" s="218">
        <f t="shared" si="230"/>
        <v>20000</v>
      </c>
      <c r="O275" s="230">
        <v>600000</v>
      </c>
      <c r="P275" s="17">
        <f t="shared" si="226"/>
        <v>9475920000</v>
      </c>
      <c r="Q275" s="237">
        <v>0.2</v>
      </c>
      <c r="R275" s="8">
        <f t="shared" si="227"/>
        <v>120000</v>
      </c>
      <c r="S275" s="212">
        <f t="shared" si="228"/>
        <v>720000</v>
      </c>
      <c r="T275" s="212">
        <f t="shared" si="229"/>
        <v>11371104000</v>
      </c>
      <c r="U275" s="215"/>
      <c r="V275" s="215">
        <f t="shared" si="231"/>
        <v>0</v>
      </c>
      <c r="W275" s="215">
        <f t="shared" si="260"/>
        <v>0</v>
      </c>
      <c r="X275" s="215">
        <f t="shared" si="232"/>
        <v>0</v>
      </c>
      <c r="Y275" s="221"/>
      <c r="Z275" s="221">
        <f t="shared" si="233"/>
        <v>0</v>
      </c>
      <c r="AA275" s="221">
        <f t="shared" si="261"/>
        <v>0</v>
      </c>
      <c r="AB275" s="221">
        <f t="shared" si="234"/>
        <v>0</v>
      </c>
      <c r="AC275" s="215">
        <v>48000</v>
      </c>
      <c r="AD275" s="215">
        <f t="shared" si="235"/>
        <v>758073600</v>
      </c>
      <c r="AE275" s="215">
        <f t="shared" si="262"/>
        <v>9600</v>
      </c>
      <c r="AF275" s="215">
        <f t="shared" si="236"/>
        <v>151614720</v>
      </c>
      <c r="AG275" s="215">
        <f t="shared" si="263"/>
        <v>48000</v>
      </c>
      <c r="AH275" s="215">
        <f t="shared" si="263"/>
        <v>758073600</v>
      </c>
      <c r="AI275" s="215">
        <f t="shared" si="263"/>
        <v>9600</v>
      </c>
      <c r="AJ275" s="215">
        <f t="shared" si="263"/>
        <v>151614720</v>
      </c>
      <c r="AK275" s="214">
        <v>60000</v>
      </c>
      <c r="AL275" s="215">
        <f t="shared" si="237"/>
        <v>947592000</v>
      </c>
      <c r="AM275" s="215">
        <f t="shared" si="264"/>
        <v>12000</v>
      </c>
      <c r="AN275" s="215">
        <f t="shared" si="238"/>
        <v>189518400</v>
      </c>
      <c r="AO275" s="215">
        <v>66000</v>
      </c>
      <c r="AP275" s="215">
        <f t="shared" si="239"/>
        <v>1042351200</v>
      </c>
      <c r="AQ275" s="215">
        <f t="shared" si="265"/>
        <v>13200</v>
      </c>
      <c r="AR275" s="215">
        <f t="shared" si="240"/>
        <v>208470240</v>
      </c>
      <c r="AS275" s="215">
        <v>60000</v>
      </c>
      <c r="AT275" s="215">
        <f t="shared" si="241"/>
        <v>947592000</v>
      </c>
      <c r="AU275" s="215">
        <f t="shared" si="266"/>
        <v>12000</v>
      </c>
      <c r="AV275" s="215">
        <f t="shared" si="242"/>
        <v>189518400</v>
      </c>
      <c r="AW275" s="215">
        <f t="shared" si="256"/>
        <v>186000</v>
      </c>
      <c r="AX275" s="215">
        <f t="shared" si="256"/>
        <v>2937535200</v>
      </c>
      <c r="AY275" s="215">
        <f t="shared" si="256"/>
        <v>37200</v>
      </c>
      <c r="AZ275" s="215">
        <f t="shared" si="256"/>
        <v>587507040</v>
      </c>
      <c r="BA275" s="215">
        <v>66000</v>
      </c>
      <c r="BB275" s="215">
        <f t="shared" si="243"/>
        <v>1042351200</v>
      </c>
      <c r="BC275" s="215">
        <f t="shared" si="267"/>
        <v>13200</v>
      </c>
      <c r="BD275" s="215">
        <f t="shared" si="244"/>
        <v>208470240</v>
      </c>
      <c r="BE275" s="214">
        <v>66000</v>
      </c>
      <c r="BF275" s="215">
        <f t="shared" si="245"/>
        <v>1042351200</v>
      </c>
      <c r="BG275" s="215">
        <f t="shared" si="268"/>
        <v>13200</v>
      </c>
      <c r="BH275" s="215">
        <f t="shared" si="246"/>
        <v>208470240</v>
      </c>
      <c r="BI275" s="215">
        <v>66000</v>
      </c>
      <c r="BJ275" s="215">
        <f t="shared" si="247"/>
        <v>1042351200</v>
      </c>
      <c r="BK275" s="215">
        <f t="shared" si="269"/>
        <v>13200</v>
      </c>
      <c r="BL275" s="215">
        <f t="shared" si="248"/>
        <v>208470240</v>
      </c>
      <c r="BM275" s="215">
        <f t="shared" si="257"/>
        <v>198000</v>
      </c>
      <c r="BN275" s="215">
        <f t="shared" si="257"/>
        <v>3127053600</v>
      </c>
      <c r="BO275" s="215">
        <f t="shared" si="270"/>
        <v>208496640</v>
      </c>
      <c r="BP275" s="215">
        <f t="shared" si="271"/>
        <v>625410720</v>
      </c>
      <c r="BQ275" s="215">
        <v>66000</v>
      </c>
      <c r="BR275" s="215">
        <f t="shared" si="249"/>
        <v>1042351200</v>
      </c>
      <c r="BS275" s="215">
        <f t="shared" si="272"/>
        <v>13200</v>
      </c>
      <c r="BT275" s="215">
        <f t="shared" si="250"/>
        <v>208470240</v>
      </c>
      <c r="BU275" s="215">
        <v>60000</v>
      </c>
      <c r="BV275" s="215">
        <f t="shared" si="251"/>
        <v>947592000</v>
      </c>
      <c r="BW275" s="215">
        <f t="shared" si="273"/>
        <v>12000</v>
      </c>
      <c r="BX275" s="215">
        <f t="shared" si="252"/>
        <v>189518400</v>
      </c>
      <c r="BY275" s="215">
        <v>42000.000000000007</v>
      </c>
      <c r="BZ275" s="215">
        <f t="shared" si="253"/>
        <v>663314400.00000012</v>
      </c>
      <c r="CA275" s="215">
        <f t="shared" si="274"/>
        <v>8400.0000000000018</v>
      </c>
      <c r="CB275" s="215">
        <f t="shared" si="254"/>
        <v>132662880.00000003</v>
      </c>
      <c r="CC275" s="215">
        <f t="shared" si="275"/>
        <v>168000</v>
      </c>
      <c r="CD275" s="215">
        <f t="shared" si="275"/>
        <v>2653257600</v>
      </c>
      <c r="CE275" s="219">
        <f t="shared" si="275"/>
        <v>33600</v>
      </c>
      <c r="CF275" s="219">
        <f t="shared" si="275"/>
        <v>530651520</v>
      </c>
      <c r="CG275" s="241">
        <f t="shared" si="258"/>
        <v>120000</v>
      </c>
      <c r="CH275" s="241">
        <f t="shared" si="258"/>
        <v>1895184000</v>
      </c>
      <c r="CI275" s="241">
        <f t="shared" si="259"/>
        <v>0</v>
      </c>
      <c r="CJ275" s="241"/>
      <c r="CK275" s="241"/>
      <c r="CL275" s="241"/>
      <c r="CM275" s="241"/>
    </row>
    <row r="276" spans="1:91" ht="28.5" x14ac:dyDescent="0.35">
      <c r="A276" s="100" t="s">
        <v>875</v>
      </c>
      <c r="B276" s="24" t="s">
        <v>516</v>
      </c>
      <c r="C276" s="5" t="s">
        <v>396</v>
      </c>
      <c r="D276" s="6"/>
      <c r="E276" s="6"/>
      <c r="F276" s="6">
        <v>30</v>
      </c>
      <c r="G276" s="7">
        <v>2214000</v>
      </c>
      <c r="H276" s="8">
        <f t="shared" si="255"/>
        <v>73800</v>
      </c>
      <c r="I276" s="12" t="e">
        <f t="shared" si="279"/>
        <v>#DIV/0!</v>
      </c>
      <c r="J276" s="13">
        <f t="shared" si="280"/>
        <v>1600</v>
      </c>
      <c r="K276" s="14">
        <v>48000</v>
      </c>
      <c r="L276" s="14">
        <f t="shared" si="281"/>
        <v>3542400000</v>
      </c>
      <c r="M276" s="218" t="e">
        <f t="shared" si="230"/>
        <v>#DIV/0!</v>
      </c>
      <c r="N276" s="218">
        <f t="shared" si="230"/>
        <v>1600</v>
      </c>
      <c r="O276" s="230">
        <v>48000</v>
      </c>
      <c r="P276" s="17">
        <f t="shared" si="226"/>
        <v>3542400000</v>
      </c>
      <c r="Q276" s="237">
        <v>0</v>
      </c>
      <c r="R276" s="8">
        <f t="shared" si="227"/>
        <v>0</v>
      </c>
      <c r="S276" s="212">
        <f t="shared" si="228"/>
        <v>48000</v>
      </c>
      <c r="T276" s="212">
        <f t="shared" si="229"/>
        <v>3542400000</v>
      </c>
      <c r="U276" s="215">
        <v>2400</v>
      </c>
      <c r="V276" s="215">
        <f t="shared" si="231"/>
        <v>177120000</v>
      </c>
      <c r="W276" s="215">
        <f t="shared" si="260"/>
        <v>0</v>
      </c>
      <c r="X276" s="215">
        <f t="shared" si="232"/>
        <v>0</v>
      </c>
      <c r="Y276" s="221">
        <v>3360.0000000000005</v>
      </c>
      <c r="Z276" s="221">
        <f t="shared" si="233"/>
        <v>247968000.00000003</v>
      </c>
      <c r="AA276" s="221">
        <f t="shared" si="261"/>
        <v>0</v>
      </c>
      <c r="AB276" s="221">
        <f t="shared" si="234"/>
        <v>0</v>
      </c>
      <c r="AC276" s="215">
        <v>3360.0000000000005</v>
      </c>
      <c r="AD276" s="215">
        <f t="shared" si="235"/>
        <v>247968000.00000003</v>
      </c>
      <c r="AE276" s="215">
        <f t="shared" si="262"/>
        <v>0</v>
      </c>
      <c r="AF276" s="215">
        <f t="shared" si="236"/>
        <v>0</v>
      </c>
      <c r="AG276" s="215">
        <f t="shared" si="263"/>
        <v>9120</v>
      </c>
      <c r="AH276" s="215">
        <f t="shared" si="263"/>
        <v>673056000</v>
      </c>
      <c r="AI276" s="215">
        <f t="shared" si="263"/>
        <v>0</v>
      </c>
      <c r="AJ276" s="215">
        <f t="shared" si="263"/>
        <v>0</v>
      </c>
      <c r="AK276" s="214">
        <v>3360.0000000000005</v>
      </c>
      <c r="AL276" s="215">
        <f t="shared" si="237"/>
        <v>247968000.00000003</v>
      </c>
      <c r="AM276" s="215">
        <f t="shared" si="264"/>
        <v>0</v>
      </c>
      <c r="AN276" s="215">
        <f t="shared" si="238"/>
        <v>0</v>
      </c>
      <c r="AO276" s="215">
        <v>3840</v>
      </c>
      <c r="AP276" s="215">
        <f t="shared" si="239"/>
        <v>283392000</v>
      </c>
      <c r="AQ276" s="215">
        <f t="shared" si="265"/>
        <v>0</v>
      </c>
      <c r="AR276" s="215">
        <f t="shared" si="240"/>
        <v>0</v>
      </c>
      <c r="AS276" s="215">
        <v>2880</v>
      </c>
      <c r="AT276" s="215">
        <f t="shared" si="241"/>
        <v>212544000</v>
      </c>
      <c r="AU276" s="215">
        <f t="shared" si="266"/>
        <v>0</v>
      </c>
      <c r="AV276" s="215">
        <f t="shared" si="242"/>
        <v>0</v>
      </c>
      <c r="AW276" s="215">
        <f t="shared" si="256"/>
        <v>10080</v>
      </c>
      <c r="AX276" s="215">
        <f t="shared" si="256"/>
        <v>743904000</v>
      </c>
      <c r="AY276" s="215">
        <f t="shared" si="256"/>
        <v>0</v>
      </c>
      <c r="AZ276" s="215">
        <f t="shared" si="256"/>
        <v>0</v>
      </c>
      <c r="BA276" s="215">
        <v>5280</v>
      </c>
      <c r="BB276" s="215">
        <f t="shared" si="243"/>
        <v>389664000</v>
      </c>
      <c r="BC276" s="215">
        <f t="shared" si="267"/>
        <v>0</v>
      </c>
      <c r="BD276" s="215">
        <f t="shared" si="244"/>
        <v>0</v>
      </c>
      <c r="BE276" s="214">
        <v>5280</v>
      </c>
      <c r="BF276" s="215">
        <f t="shared" si="245"/>
        <v>389664000</v>
      </c>
      <c r="BG276" s="215">
        <f t="shared" si="268"/>
        <v>0</v>
      </c>
      <c r="BH276" s="215">
        <f t="shared" si="246"/>
        <v>0</v>
      </c>
      <c r="BI276" s="215">
        <v>4800</v>
      </c>
      <c r="BJ276" s="215">
        <f t="shared" si="247"/>
        <v>354240000</v>
      </c>
      <c r="BK276" s="215">
        <f t="shared" si="269"/>
        <v>0</v>
      </c>
      <c r="BL276" s="215">
        <f t="shared" si="248"/>
        <v>0</v>
      </c>
      <c r="BM276" s="215">
        <f t="shared" si="257"/>
        <v>15360</v>
      </c>
      <c r="BN276" s="215">
        <f t="shared" si="257"/>
        <v>1133568000</v>
      </c>
      <c r="BO276" s="215">
        <f t="shared" si="270"/>
        <v>0</v>
      </c>
      <c r="BP276" s="215">
        <f t="shared" si="271"/>
        <v>0</v>
      </c>
      <c r="BQ276" s="215">
        <v>5280</v>
      </c>
      <c r="BR276" s="215">
        <f t="shared" si="249"/>
        <v>389664000</v>
      </c>
      <c r="BS276" s="215">
        <f t="shared" si="272"/>
        <v>0</v>
      </c>
      <c r="BT276" s="215">
        <f t="shared" si="250"/>
        <v>0</v>
      </c>
      <c r="BU276" s="215">
        <v>4800</v>
      </c>
      <c r="BV276" s="215">
        <f t="shared" si="251"/>
        <v>354240000</v>
      </c>
      <c r="BW276" s="215">
        <f t="shared" si="273"/>
        <v>0</v>
      </c>
      <c r="BX276" s="215">
        <f t="shared" si="252"/>
        <v>0</v>
      </c>
      <c r="BY276" s="215">
        <v>3360.0000000000005</v>
      </c>
      <c r="BZ276" s="215">
        <f t="shared" si="253"/>
        <v>247968000.00000003</v>
      </c>
      <c r="CA276" s="215">
        <f t="shared" si="274"/>
        <v>0</v>
      </c>
      <c r="CB276" s="215">
        <f t="shared" si="254"/>
        <v>0</v>
      </c>
      <c r="CC276" s="215">
        <f t="shared" si="275"/>
        <v>13440</v>
      </c>
      <c r="CD276" s="215">
        <f t="shared" si="275"/>
        <v>991872000</v>
      </c>
      <c r="CE276" s="219">
        <f t="shared" si="275"/>
        <v>0</v>
      </c>
      <c r="CF276" s="219">
        <f t="shared" si="275"/>
        <v>0</v>
      </c>
      <c r="CG276" s="241">
        <f t="shared" si="258"/>
        <v>0</v>
      </c>
      <c r="CH276" s="241">
        <f t="shared" si="258"/>
        <v>0</v>
      </c>
      <c r="CI276" s="241">
        <f t="shared" si="259"/>
        <v>0</v>
      </c>
      <c r="CJ276" s="241"/>
      <c r="CK276" s="241"/>
      <c r="CL276" s="241"/>
      <c r="CM276" s="241"/>
    </row>
    <row r="277" spans="1:91" ht="28.5" x14ac:dyDescent="0.35">
      <c r="A277" s="100" t="s">
        <v>875</v>
      </c>
      <c r="B277" s="24" t="s">
        <v>517</v>
      </c>
      <c r="C277" s="5" t="s">
        <v>397</v>
      </c>
      <c r="D277" s="6"/>
      <c r="E277" s="6"/>
      <c r="F277" s="6">
        <v>30</v>
      </c>
      <c r="G277" s="7"/>
      <c r="H277" s="8">
        <f t="shared" si="255"/>
        <v>0</v>
      </c>
      <c r="I277" s="12" t="e">
        <f t="shared" si="279"/>
        <v>#DIV/0!</v>
      </c>
      <c r="J277" s="13">
        <f t="shared" si="280"/>
        <v>2400</v>
      </c>
      <c r="K277" s="14">
        <v>72000</v>
      </c>
      <c r="L277" s="14">
        <f t="shared" si="281"/>
        <v>0</v>
      </c>
      <c r="M277" s="218" t="e">
        <f t="shared" si="230"/>
        <v>#DIV/0!</v>
      </c>
      <c r="N277" s="218">
        <f t="shared" si="230"/>
        <v>2400</v>
      </c>
      <c r="O277" s="230">
        <v>72000</v>
      </c>
      <c r="P277" s="17">
        <f t="shared" si="226"/>
        <v>0</v>
      </c>
      <c r="Q277" s="237">
        <v>0</v>
      </c>
      <c r="R277" s="8">
        <f t="shared" si="227"/>
        <v>0</v>
      </c>
      <c r="S277" s="212">
        <f t="shared" si="228"/>
        <v>72000</v>
      </c>
      <c r="T277" s="212">
        <f t="shared" si="229"/>
        <v>0</v>
      </c>
      <c r="U277" s="215">
        <v>3600</v>
      </c>
      <c r="V277" s="215">
        <f t="shared" si="231"/>
        <v>0</v>
      </c>
      <c r="W277" s="215">
        <f t="shared" si="260"/>
        <v>0</v>
      </c>
      <c r="X277" s="215">
        <f t="shared" si="232"/>
        <v>0</v>
      </c>
      <c r="Y277" s="221">
        <v>5040.0000000000009</v>
      </c>
      <c r="Z277" s="221">
        <f t="shared" si="233"/>
        <v>0</v>
      </c>
      <c r="AA277" s="221">
        <f t="shared" si="261"/>
        <v>0</v>
      </c>
      <c r="AB277" s="221">
        <f t="shared" si="234"/>
        <v>0</v>
      </c>
      <c r="AC277" s="215">
        <v>5040.0000000000009</v>
      </c>
      <c r="AD277" s="215">
        <f t="shared" si="235"/>
        <v>0</v>
      </c>
      <c r="AE277" s="215">
        <f t="shared" si="262"/>
        <v>0</v>
      </c>
      <c r="AF277" s="215">
        <f t="shared" si="236"/>
        <v>0</v>
      </c>
      <c r="AG277" s="215">
        <f t="shared" si="263"/>
        <v>13680.000000000002</v>
      </c>
      <c r="AH277" s="215">
        <f t="shared" si="263"/>
        <v>0</v>
      </c>
      <c r="AI277" s="215">
        <f t="shared" si="263"/>
        <v>0</v>
      </c>
      <c r="AJ277" s="215">
        <f t="shared" si="263"/>
        <v>0</v>
      </c>
      <c r="AK277" s="214">
        <v>5040.0000000000009</v>
      </c>
      <c r="AL277" s="215">
        <f t="shared" si="237"/>
        <v>0</v>
      </c>
      <c r="AM277" s="215">
        <f t="shared" si="264"/>
        <v>0</v>
      </c>
      <c r="AN277" s="215">
        <f t="shared" si="238"/>
        <v>0</v>
      </c>
      <c r="AO277" s="215">
        <v>5760</v>
      </c>
      <c r="AP277" s="215">
        <f t="shared" si="239"/>
        <v>0</v>
      </c>
      <c r="AQ277" s="215">
        <f t="shared" si="265"/>
        <v>0</v>
      </c>
      <c r="AR277" s="215">
        <f t="shared" si="240"/>
        <v>0</v>
      </c>
      <c r="AS277" s="215">
        <v>4320</v>
      </c>
      <c r="AT277" s="215">
        <f t="shared" si="241"/>
        <v>0</v>
      </c>
      <c r="AU277" s="215">
        <f t="shared" si="266"/>
        <v>0</v>
      </c>
      <c r="AV277" s="215">
        <f t="shared" si="242"/>
        <v>0</v>
      </c>
      <c r="AW277" s="215">
        <f t="shared" si="256"/>
        <v>15120</v>
      </c>
      <c r="AX277" s="215">
        <f t="shared" si="256"/>
        <v>0</v>
      </c>
      <c r="AY277" s="215">
        <f t="shared" si="256"/>
        <v>0</v>
      </c>
      <c r="AZ277" s="215">
        <f t="shared" si="256"/>
        <v>0</v>
      </c>
      <c r="BA277" s="215">
        <v>7920</v>
      </c>
      <c r="BB277" s="215">
        <f t="shared" si="243"/>
        <v>0</v>
      </c>
      <c r="BC277" s="215">
        <f t="shared" si="267"/>
        <v>0</v>
      </c>
      <c r="BD277" s="215">
        <f t="shared" si="244"/>
        <v>0</v>
      </c>
      <c r="BE277" s="214">
        <v>7920</v>
      </c>
      <c r="BF277" s="215">
        <f t="shared" si="245"/>
        <v>0</v>
      </c>
      <c r="BG277" s="215">
        <f t="shared" si="268"/>
        <v>0</v>
      </c>
      <c r="BH277" s="215">
        <f t="shared" si="246"/>
        <v>0</v>
      </c>
      <c r="BI277" s="215">
        <v>7200</v>
      </c>
      <c r="BJ277" s="215">
        <f t="shared" si="247"/>
        <v>0</v>
      </c>
      <c r="BK277" s="215">
        <f t="shared" si="269"/>
        <v>0</v>
      </c>
      <c r="BL277" s="215">
        <f t="shared" si="248"/>
        <v>0</v>
      </c>
      <c r="BM277" s="215">
        <f t="shared" si="257"/>
        <v>23040</v>
      </c>
      <c r="BN277" s="215">
        <f t="shared" si="257"/>
        <v>0</v>
      </c>
      <c r="BO277" s="215">
        <f t="shared" si="270"/>
        <v>0</v>
      </c>
      <c r="BP277" s="215">
        <f t="shared" si="271"/>
        <v>0</v>
      </c>
      <c r="BQ277" s="215">
        <v>7920</v>
      </c>
      <c r="BR277" s="215">
        <f t="shared" si="249"/>
        <v>0</v>
      </c>
      <c r="BS277" s="215">
        <f t="shared" si="272"/>
        <v>0</v>
      </c>
      <c r="BT277" s="215">
        <f t="shared" si="250"/>
        <v>0</v>
      </c>
      <c r="BU277" s="215">
        <v>7200</v>
      </c>
      <c r="BV277" s="215">
        <f t="shared" si="251"/>
        <v>0</v>
      </c>
      <c r="BW277" s="215">
        <f t="shared" si="273"/>
        <v>0</v>
      </c>
      <c r="BX277" s="215">
        <f t="shared" si="252"/>
        <v>0</v>
      </c>
      <c r="BY277" s="215">
        <v>5040.0000000000009</v>
      </c>
      <c r="BZ277" s="215">
        <f t="shared" si="253"/>
        <v>0</v>
      </c>
      <c r="CA277" s="215">
        <f t="shared" si="274"/>
        <v>0</v>
      </c>
      <c r="CB277" s="215">
        <f t="shared" si="254"/>
        <v>0</v>
      </c>
      <c r="CC277" s="215">
        <f t="shared" si="275"/>
        <v>20160</v>
      </c>
      <c r="CD277" s="215">
        <f t="shared" si="275"/>
        <v>0</v>
      </c>
      <c r="CE277" s="219">
        <f t="shared" si="275"/>
        <v>0</v>
      </c>
      <c r="CF277" s="219">
        <f t="shared" si="275"/>
        <v>0</v>
      </c>
      <c r="CG277" s="241">
        <f t="shared" si="258"/>
        <v>0</v>
      </c>
      <c r="CH277" s="241">
        <f t="shared" si="258"/>
        <v>0</v>
      </c>
      <c r="CI277" s="241">
        <f t="shared" si="259"/>
        <v>0</v>
      </c>
      <c r="CJ277" s="241"/>
      <c r="CK277" s="241"/>
      <c r="CL277" s="241"/>
      <c r="CM277" s="241"/>
    </row>
    <row r="278" spans="1:91" ht="28.5" x14ac:dyDescent="0.35">
      <c r="A278" s="100" t="s">
        <v>875</v>
      </c>
      <c r="B278" s="24" t="s">
        <v>518</v>
      </c>
      <c r="C278" s="5" t="s">
        <v>591</v>
      </c>
      <c r="D278" s="6"/>
      <c r="E278" s="6"/>
      <c r="F278" s="6">
        <v>30</v>
      </c>
      <c r="G278" s="7">
        <v>772686</v>
      </c>
      <c r="H278" s="8">
        <f t="shared" si="255"/>
        <v>25756.2</v>
      </c>
      <c r="I278" s="12" t="e">
        <f t="shared" si="279"/>
        <v>#DIV/0!</v>
      </c>
      <c r="J278" s="13">
        <f t="shared" si="280"/>
        <v>4000</v>
      </c>
      <c r="K278" s="14">
        <v>120000</v>
      </c>
      <c r="L278" s="14">
        <f t="shared" si="281"/>
        <v>3090744000</v>
      </c>
      <c r="M278" s="218" t="e">
        <f t="shared" si="230"/>
        <v>#DIV/0!</v>
      </c>
      <c r="N278" s="218">
        <f t="shared" si="230"/>
        <v>4000</v>
      </c>
      <c r="O278" s="230">
        <v>120000</v>
      </c>
      <c r="P278" s="17">
        <f t="shared" si="226"/>
        <v>3090744000</v>
      </c>
      <c r="Q278" s="237">
        <v>0</v>
      </c>
      <c r="R278" s="8">
        <f t="shared" si="227"/>
        <v>0</v>
      </c>
      <c r="S278" s="212">
        <f t="shared" si="228"/>
        <v>120000</v>
      </c>
      <c r="T278" s="212">
        <f t="shared" si="229"/>
        <v>3090744000</v>
      </c>
      <c r="U278" s="215">
        <v>6000</v>
      </c>
      <c r="V278" s="215">
        <f t="shared" si="231"/>
        <v>154537200</v>
      </c>
      <c r="W278" s="215">
        <f t="shared" si="260"/>
        <v>0</v>
      </c>
      <c r="X278" s="215">
        <f t="shared" si="232"/>
        <v>0</v>
      </c>
      <c r="Y278" s="221">
        <v>8400</v>
      </c>
      <c r="Z278" s="221">
        <f t="shared" si="233"/>
        <v>216352080</v>
      </c>
      <c r="AA278" s="221">
        <f t="shared" si="261"/>
        <v>0</v>
      </c>
      <c r="AB278" s="221">
        <f t="shared" si="234"/>
        <v>0</v>
      </c>
      <c r="AC278" s="215">
        <v>8400</v>
      </c>
      <c r="AD278" s="215">
        <f t="shared" si="235"/>
        <v>216352080</v>
      </c>
      <c r="AE278" s="215">
        <f t="shared" si="262"/>
        <v>0</v>
      </c>
      <c r="AF278" s="215">
        <f t="shared" si="236"/>
        <v>0</v>
      </c>
      <c r="AG278" s="215">
        <f t="shared" si="263"/>
        <v>22800</v>
      </c>
      <c r="AH278" s="215">
        <f t="shared" si="263"/>
        <v>587241360</v>
      </c>
      <c r="AI278" s="215">
        <f t="shared" si="263"/>
        <v>0</v>
      </c>
      <c r="AJ278" s="215">
        <f t="shared" si="263"/>
        <v>0</v>
      </c>
      <c r="AK278" s="214">
        <v>8400</v>
      </c>
      <c r="AL278" s="215">
        <f t="shared" si="237"/>
        <v>216352080</v>
      </c>
      <c r="AM278" s="215">
        <f t="shared" si="264"/>
        <v>0</v>
      </c>
      <c r="AN278" s="215">
        <f t="shared" si="238"/>
        <v>0</v>
      </c>
      <c r="AO278" s="215">
        <v>9600</v>
      </c>
      <c r="AP278" s="215">
        <f t="shared" si="239"/>
        <v>247259520</v>
      </c>
      <c r="AQ278" s="215">
        <f t="shared" si="265"/>
        <v>0</v>
      </c>
      <c r="AR278" s="215">
        <f t="shared" si="240"/>
        <v>0</v>
      </c>
      <c r="AS278" s="215">
        <v>7200</v>
      </c>
      <c r="AT278" s="215">
        <f t="shared" si="241"/>
        <v>185444640</v>
      </c>
      <c r="AU278" s="215">
        <f t="shared" si="266"/>
        <v>0</v>
      </c>
      <c r="AV278" s="215">
        <f t="shared" si="242"/>
        <v>0</v>
      </c>
      <c r="AW278" s="215">
        <f t="shared" si="256"/>
        <v>25200</v>
      </c>
      <c r="AX278" s="215">
        <f t="shared" si="256"/>
        <v>649056240</v>
      </c>
      <c r="AY278" s="215">
        <f t="shared" si="256"/>
        <v>0</v>
      </c>
      <c r="AZ278" s="215">
        <f t="shared" si="256"/>
        <v>0</v>
      </c>
      <c r="BA278" s="215">
        <v>13200</v>
      </c>
      <c r="BB278" s="215">
        <f t="shared" si="243"/>
        <v>339981840</v>
      </c>
      <c r="BC278" s="215">
        <f t="shared" si="267"/>
        <v>0</v>
      </c>
      <c r="BD278" s="215">
        <f t="shared" si="244"/>
        <v>0</v>
      </c>
      <c r="BE278" s="214">
        <v>13200</v>
      </c>
      <c r="BF278" s="215">
        <f t="shared" si="245"/>
        <v>339981840</v>
      </c>
      <c r="BG278" s="215">
        <f t="shared" si="268"/>
        <v>0</v>
      </c>
      <c r="BH278" s="215">
        <f t="shared" si="246"/>
        <v>0</v>
      </c>
      <c r="BI278" s="215">
        <v>12000</v>
      </c>
      <c r="BJ278" s="215">
        <f t="shared" si="247"/>
        <v>309074400</v>
      </c>
      <c r="BK278" s="215">
        <f t="shared" si="269"/>
        <v>0</v>
      </c>
      <c r="BL278" s="215">
        <f t="shared" si="248"/>
        <v>0</v>
      </c>
      <c r="BM278" s="215">
        <f t="shared" si="257"/>
        <v>38400</v>
      </c>
      <c r="BN278" s="215">
        <f t="shared" si="257"/>
        <v>989038080</v>
      </c>
      <c r="BO278" s="215">
        <f t="shared" si="270"/>
        <v>0</v>
      </c>
      <c r="BP278" s="215">
        <f t="shared" si="271"/>
        <v>0</v>
      </c>
      <c r="BQ278" s="215">
        <v>13200</v>
      </c>
      <c r="BR278" s="215">
        <f t="shared" si="249"/>
        <v>339981840</v>
      </c>
      <c r="BS278" s="215">
        <f t="shared" si="272"/>
        <v>0</v>
      </c>
      <c r="BT278" s="215">
        <f t="shared" si="250"/>
        <v>0</v>
      </c>
      <c r="BU278" s="215">
        <v>12000</v>
      </c>
      <c r="BV278" s="215">
        <f t="shared" si="251"/>
        <v>309074400</v>
      </c>
      <c r="BW278" s="215">
        <f t="shared" si="273"/>
        <v>0</v>
      </c>
      <c r="BX278" s="215">
        <f t="shared" si="252"/>
        <v>0</v>
      </c>
      <c r="BY278" s="215">
        <v>8400</v>
      </c>
      <c r="BZ278" s="215">
        <f t="shared" si="253"/>
        <v>216352080</v>
      </c>
      <c r="CA278" s="215">
        <f t="shared" si="274"/>
        <v>0</v>
      </c>
      <c r="CB278" s="215">
        <f t="shared" si="254"/>
        <v>0</v>
      </c>
      <c r="CC278" s="215">
        <f t="shared" si="275"/>
        <v>33600</v>
      </c>
      <c r="CD278" s="215">
        <f t="shared" si="275"/>
        <v>865408320</v>
      </c>
      <c r="CE278" s="219">
        <f t="shared" si="275"/>
        <v>0</v>
      </c>
      <c r="CF278" s="219">
        <f t="shared" si="275"/>
        <v>0</v>
      </c>
      <c r="CG278" s="241">
        <f t="shared" si="258"/>
        <v>0</v>
      </c>
      <c r="CH278" s="241">
        <f t="shared" si="258"/>
        <v>0</v>
      </c>
      <c r="CI278" s="241">
        <f t="shared" si="259"/>
        <v>0</v>
      </c>
      <c r="CJ278" s="241"/>
      <c r="CK278" s="241"/>
      <c r="CL278" s="241"/>
      <c r="CM278" s="241"/>
    </row>
    <row r="279" spans="1:91" ht="28.5" x14ac:dyDescent="0.35">
      <c r="A279" s="100" t="s">
        <v>875</v>
      </c>
      <c r="B279" s="24" t="s">
        <v>87</v>
      </c>
      <c r="C279" s="5" t="s">
        <v>398</v>
      </c>
      <c r="D279" s="6"/>
      <c r="E279" s="6"/>
      <c r="F279" s="6">
        <v>30</v>
      </c>
      <c r="G279" s="7">
        <v>819180</v>
      </c>
      <c r="H279" s="8">
        <f t="shared" si="255"/>
        <v>27306</v>
      </c>
      <c r="I279" s="12" t="e">
        <f t="shared" si="279"/>
        <v>#DIV/0!</v>
      </c>
      <c r="J279" s="13">
        <f t="shared" si="280"/>
        <v>2400</v>
      </c>
      <c r="K279" s="14">
        <v>72000</v>
      </c>
      <c r="L279" s="14">
        <f t="shared" si="281"/>
        <v>1966032000</v>
      </c>
      <c r="M279" s="218" t="e">
        <f t="shared" si="230"/>
        <v>#DIV/0!</v>
      </c>
      <c r="N279" s="218">
        <f t="shared" si="230"/>
        <v>0</v>
      </c>
      <c r="O279" s="17">
        <v>0</v>
      </c>
      <c r="P279" s="17">
        <f t="shared" si="226"/>
        <v>0</v>
      </c>
      <c r="Q279" s="237">
        <v>0</v>
      </c>
      <c r="R279" s="8">
        <f t="shared" si="227"/>
        <v>0</v>
      </c>
      <c r="S279" s="212">
        <f t="shared" si="228"/>
        <v>0</v>
      </c>
      <c r="T279" s="212">
        <f t="shared" si="229"/>
        <v>0</v>
      </c>
      <c r="U279" s="215">
        <v>0</v>
      </c>
      <c r="V279" s="215">
        <f t="shared" si="231"/>
        <v>0</v>
      </c>
      <c r="W279" s="215">
        <f t="shared" si="260"/>
        <v>0</v>
      </c>
      <c r="X279" s="215">
        <f t="shared" si="232"/>
        <v>0</v>
      </c>
      <c r="Y279" s="221">
        <v>0</v>
      </c>
      <c r="Z279" s="221">
        <f t="shared" si="233"/>
        <v>0</v>
      </c>
      <c r="AA279" s="221">
        <f t="shared" si="261"/>
        <v>0</v>
      </c>
      <c r="AB279" s="221">
        <f t="shared" si="234"/>
        <v>0</v>
      </c>
      <c r="AC279" s="215">
        <v>0</v>
      </c>
      <c r="AD279" s="215">
        <f t="shared" si="235"/>
        <v>0</v>
      </c>
      <c r="AE279" s="215">
        <f t="shared" si="262"/>
        <v>0</v>
      </c>
      <c r="AF279" s="215">
        <f t="shared" si="236"/>
        <v>0</v>
      </c>
      <c r="AG279" s="215">
        <f t="shared" si="263"/>
        <v>0</v>
      </c>
      <c r="AH279" s="215">
        <f t="shared" si="263"/>
        <v>0</v>
      </c>
      <c r="AI279" s="215">
        <f t="shared" si="263"/>
        <v>0</v>
      </c>
      <c r="AJ279" s="215">
        <f t="shared" si="263"/>
        <v>0</v>
      </c>
      <c r="AK279" s="214">
        <v>0</v>
      </c>
      <c r="AL279" s="215">
        <f t="shared" si="237"/>
        <v>0</v>
      </c>
      <c r="AM279" s="215">
        <f t="shared" si="264"/>
        <v>0</v>
      </c>
      <c r="AN279" s="215">
        <f t="shared" si="238"/>
        <v>0</v>
      </c>
      <c r="AO279" s="215">
        <v>0</v>
      </c>
      <c r="AP279" s="215">
        <f t="shared" si="239"/>
        <v>0</v>
      </c>
      <c r="AQ279" s="215">
        <f t="shared" si="265"/>
        <v>0</v>
      </c>
      <c r="AR279" s="215">
        <f t="shared" si="240"/>
        <v>0</v>
      </c>
      <c r="AS279" s="215">
        <v>0</v>
      </c>
      <c r="AT279" s="215">
        <f t="shared" si="241"/>
        <v>0</v>
      </c>
      <c r="AU279" s="215">
        <f t="shared" si="266"/>
        <v>0</v>
      </c>
      <c r="AV279" s="215">
        <f t="shared" si="242"/>
        <v>0</v>
      </c>
      <c r="AW279" s="215">
        <f t="shared" si="256"/>
        <v>0</v>
      </c>
      <c r="AX279" s="215">
        <f t="shared" si="256"/>
        <v>0</v>
      </c>
      <c r="AY279" s="215">
        <f t="shared" si="256"/>
        <v>0</v>
      </c>
      <c r="AZ279" s="215">
        <f t="shared" si="256"/>
        <v>0</v>
      </c>
      <c r="BA279" s="215">
        <v>0</v>
      </c>
      <c r="BB279" s="215">
        <f t="shared" si="243"/>
        <v>0</v>
      </c>
      <c r="BC279" s="215">
        <f t="shared" si="267"/>
        <v>0</v>
      </c>
      <c r="BD279" s="215">
        <f t="shared" si="244"/>
        <v>0</v>
      </c>
      <c r="BE279" s="214">
        <v>0</v>
      </c>
      <c r="BF279" s="215">
        <f t="shared" si="245"/>
        <v>0</v>
      </c>
      <c r="BG279" s="215">
        <f t="shared" si="268"/>
        <v>0</v>
      </c>
      <c r="BH279" s="215">
        <f t="shared" si="246"/>
        <v>0</v>
      </c>
      <c r="BI279" s="215">
        <v>0</v>
      </c>
      <c r="BJ279" s="215">
        <f t="shared" si="247"/>
        <v>0</v>
      </c>
      <c r="BK279" s="215">
        <f t="shared" si="269"/>
        <v>0</v>
      </c>
      <c r="BL279" s="215">
        <f t="shared" si="248"/>
        <v>0</v>
      </c>
      <c r="BM279" s="215">
        <f t="shared" si="257"/>
        <v>0</v>
      </c>
      <c r="BN279" s="215">
        <f t="shared" si="257"/>
        <v>0</v>
      </c>
      <c r="BO279" s="215">
        <f t="shared" si="270"/>
        <v>0</v>
      </c>
      <c r="BP279" s="215">
        <f t="shared" si="271"/>
        <v>0</v>
      </c>
      <c r="BQ279" s="215">
        <v>0</v>
      </c>
      <c r="BR279" s="215">
        <f t="shared" si="249"/>
        <v>0</v>
      </c>
      <c r="BS279" s="215">
        <f t="shared" si="272"/>
        <v>0</v>
      </c>
      <c r="BT279" s="215">
        <f t="shared" si="250"/>
        <v>0</v>
      </c>
      <c r="BU279" s="215">
        <v>0</v>
      </c>
      <c r="BV279" s="215">
        <f t="shared" si="251"/>
        <v>0</v>
      </c>
      <c r="BW279" s="215">
        <f t="shared" si="273"/>
        <v>0</v>
      </c>
      <c r="BX279" s="215">
        <f t="shared" si="252"/>
        <v>0</v>
      </c>
      <c r="BY279" s="215">
        <v>0</v>
      </c>
      <c r="BZ279" s="215">
        <f t="shared" si="253"/>
        <v>0</v>
      </c>
      <c r="CA279" s="215">
        <f t="shared" si="274"/>
        <v>0</v>
      </c>
      <c r="CB279" s="215">
        <f t="shared" si="254"/>
        <v>0</v>
      </c>
      <c r="CC279" s="215">
        <f t="shared" si="275"/>
        <v>0</v>
      </c>
      <c r="CD279" s="215">
        <f t="shared" si="275"/>
        <v>0</v>
      </c>
      <c r="CE279" s="219">
        <f t="shared" si="275"/>
        <v>0</v>
      </c>
      <c r="CF279" s="219">
        <f t="shared" si="275"/>
        <v>0</v>
      </c>
      <c r="CG279" s="241">
        <f t="shared" si="258"/>
        <v>0</v>
      </c>
      <c r="CH279" s="241">
        <f t="shared" si="258"/>
        <v>0</v>
      </c>
      <c r="CI279" s="241">
        <f t="shared" si="259"/>
        <v>0</v>
      </c>
      <c r="CJ279" s="241"/>
      <c r="CK279" s="241"/>
      <c r="CL279" s="241"/>
      <c r="CM279" s="241"/>
    </row>
    <row r="280" spans="1:91" ht="28.5" x14ac:dyDescent="0.35">
      <c r="A280" s="100" t="s">
        <v>875</v>
      </c>
      <c r="B280" s="24" t="s">
        <v>87</v>
      </c>
      <c r="C280" s="5" t="s">
        <v>399</v>
      </c>
      <c r="D280" s="6"/>
      <c r="E280" s="6"/>
      <c r="F280" s="6">
        <v>30</v>
      </c>
      <c r="G280" s="7">
        <v>914382</v>
      </c>
      <c r="H280" s="8">
        <f t="shared" si="255"/>
        <v>30479.4</v>
      </c>
      <c r="I280" s="12" t="e">
        <f t="shared" si="279"/>
        <v>#DIV/0!</v>
      </c>
      <c r="J280" s="13">
        <f t="shared" si="280"/>
        <v>800</v>
      </c>
      <c r="K280" s="14">
        <v>24000</v>
      </c>
      <c r="L280" s="14">
        <f t="shared" si="281"/>
        <v>731505600</v>
      </c>
      <c r="M280" s="218" t="e">
        <f t="shared" si="230"/>
        <v>#DIV/0!</v>
      </c>
      <c r="N280" s="218">
        <f t="shared" si="230"/>
        <v>0</v>
      </c>
      <c r="O280" s="17">
        <v>0</v>
      </c>
      <c r="P280" s="17">
        <f t="shared" si="226"/>
        <v>0</v>
      </c>
      <c r="Q280" s="237">
        <v>0</v>
      </c>
      <c r="R280" s="8">
        <f t="shared" si="227"/>
        <v>0</v>
      </c>
      <c r="S280" s="212">
        <f t="shared" si="228"/>
        <v>0</v>
      </c>
      <c r="T280" s="212">
        <f t="shared" si="229"/>
        <v>0</v>
      </c>
      <c r="U280" s="215">
        <v>0</v>
      </c>
      <c r="V280" s="215">
        <f t="shared" si="231"/>
        <v>0</v>
      </c>
      <c r="W280" s="215">
        <f t="shared" si="260"/>
        <v>0</v>
      </c>
      <c r="X280" s="215">
        <f t="shared" si="232"/>
        <v>0</v>
      </c>
      <c r="Y280" s="221">
        <v>0</v>
      </c>
      <c r="Z280" s="221">
        <f t="shared" si="233"/>
        <v>0</v>
      </c>
      <c r="AA280" s="221">
        <f t="shared" si="261"/>
        <v>0</v>
      </c>
      <c r="AB280" s="221">
        <f t="shared" si="234"/>
        <v>0</v>
      </c>
      <c r="AC280" s="215">
        <v>0</v>
      </c>
      <c r="AD280" s="215">
        <f t="shared" si="235"/>
        <v>0</v>
      </c>
      <c r="AE280" s="215">
        <f t="shared" si="262"/>
        <v>0</v>
      </c>
      <c r="AF280" s="215">
        <f t="shared" si="236"/>
        <v>0</v>
      </c>
      <c r="AG280" s="215">
        <f t="shared" si="263"/>
        <v>0</v>
      </c>
      <c r="AH280" s="215">
        <f t="shared" si="263"/>
        <v>0</v>
      </c>
      <c r="AI280" s="215">
        <f t="shared" si="263"/>
        <v>0</v>
      </c>
      <c r="AJ280" s="215">
        <f t="shared" si="263"/>
        <v>0</v>
      </c>
      <c r="AK280" s="214">
        <v>0</v>
      </c>
      <c r="AL280" s="215">
        <f t="shared" si="237"/>
        <v>0</v>
      </c>
      <c r="AM280" s="215">
        <f t="shared" si="264"/>
        <v>0</v>
      </c>
      <c r="AN280" s="215">
        <f t="shared" si="238"/>
        <v>0</v>
      </c>
      <c r="AO280" s="215">
        <v>0</v>
      </c>
      <c r="AP280" s="215">
        <f t="shared" si="239"/>
        <v>0</v>
      </c>
      <c r="AQ280" s="215">
        <f t="shared" si="265"/>
        <v>0</v>
      </c>
      <c r="AR280" s="215">
        <f t="shared" si="240"/>
        <v>0</v>
      </c>
      <c r="AS280" s="215">
        <v>0</v>
      </c>
      <c r="AT280" s="215">
        <f t="shared" si="241"/>
        <v>0</v>
      </c>
      <c r="AU280" s="215">
        <f t="shared" si="266"/>
        <v>0</v>
      </c>
      <c r="AV280" s="215">
        <f t="shared" si="242"/>
        <v>0</v>
      </c>
      <c r="AW280" s="215">
        <f t="shared" si="256"/>
        <v>0</v>
      </c>
      <c r="AX280" s="215">
        <f t="shared" si="256"/>
        <v>0</v>
      </c>
      <c r="AY280" s="215">
        <f t="shared" si="256"/>
        <v>0</v>
      </c>
      <c r="AZ280" s="215">
        <f t="shared" si="256"/>
        <v>0</v>
      </c>
      <c r="BA280" s="215">
        <v>0</v>
      </c>
      <c r="BB280" s="215">
        <f t="shared" si="243"/>
        <v>0</v>
      </c>
      <c r="BC280" s="215">
        <f t="shared" si="267"/>
        <v>0</v>
      </c>
      <c r="BD280" s="215">
        <f t="shared" si="244"/>
        <v>0</v>
      </c>
      <c r="BE280" s="214">
        <v>0</v>
      </c>
      <c r="BF280" s="215">
        <f t="shared" si="245"/>
        <v>0</v>
      </c>
      <c r="BG280" s="215">
        <f t="shared" si="268"/>
        <v>0</v>
      </c>
      <c r="BH280" s="215">
        <f t="shared" si="246"/>
        <v>0</v>
      </c>
      <c r="BI280" s="215">
        <v>0</v>
      </c>
      <c r="BJ280" s="215">
        <f t="shared" si="247"/>
        <v>0</v>
      </c>
      <c r="BK280" s="215">
        <f t="shared" si="269"/>
        <v>0</v>
      </c>
      <c r="BL280" s="215">
        <f t="shared" si="248"/>
        <v>0</v>
      </c>
      <c r="BM280" s="215">
        <f t="shared" si="257"/>
        <v>0</v>
      </c>
      <c r="BN280" s="215">
        <f t="shared" si="257"/>
        <v>0</v>
      </c>
      <c r="BO280" s="215">
        <f t="shared" si="270"/>
        <v>0</v>
      </c>
      <c r="BP280" s="215">
        <f t="shared" si="271"/>
        <v>0</v>
      </c>
      <c r="BQ280" s="215">
        <v>0</v>
      </c>
      <c r="BR280" s="215">
        <f t="shared" si="249"/>
        <v>0</v>
      </c>
      <c r="BS280" s="215">
        <f t="shared" si="272"/>
        <v>0</v>
      </c>
      <c r="BT280" s="215">
        <f t="shared" si="250"/>
        <v>0</v>
      </c>
      <c r="BU280" s="215">
        <v>0</v>
      </c>
      <c r="BV280" s="215">
        <f t="shared" si="251"/>
        <v>0</v>
      </c>
      <c r="BW280" s="215">
        <f t="shared" si="273"/>
        <v>0</v>
      </c>
      <c r="BX280" s="215">
        <f t="shared" si="252"/>
        <v>0</v>
      </c>
      <c r="BY280" s="215">
        <v>0</v>
      </c>
      <c r="BZ280" s="215">
        <f t="shared" si="253"/>
        <v>0</v>
      </c>
      <c r="CA280" s="215">
        <f t="shared" si="274"/>
        <v>0</v>
      </c>
      <c r="CB280" s="215">
        <f t="shared" si="254"/>
        <v>0</v>
      </c>
      <c r="CC280" s="215">
        <f t="shared" si="275"/>
        <v>0</v>
      </c>
      <c r="CD280" s="215">
        <f t="shared" si="275"/>
        <v>0</v>
      </c>
      <c r="CE280" s="219">
        <f t="shared" si="275"/>
        <v>0</v>
      </c>
      <c r="CF280" s="219">
        <f t="shared" si="275"/>
        <v>0</v>
      </c>
      <c r="CG280" s="241">
        <f t="shared" si="258"/>
        <v>0</v>
      </c>
      <c r="CH280" s="241">
        <f t="shared" si="258"/>
        <v>0</v>
      </c>
      <c r="CI280" s="241">
        <f t="shared" si="259"/>
        <v>0</v>
      </c>
      <c r="CJ280" s="241"/>
      <c r="CK280" s="241"/>
      <c r="CL280" s="241"/>
      <c r="CM280" s="241"/>
    </row>
    <row r="281" spans="1:91" ht="28.5" x14ac:dyDescent="0.35">
      <c r="A281" s="100" t="s">
        <v>875</v>
      </c>
      <c r="B281" s="24" t="s">
        <v>87</v>
      </c>
      <c r="C281" s="5" t="s">
        <v>400</v>
      </c>
      <c r="D281" s="6"/>
      <c r="E281" s="6"/>
      <c r="F281" s="6">
        <v>30</v>
      </c>
      <c r="G281" s="7"/>
      <c r="H281" s="8">
        <f t="shared" si="255"/>
        <v>0</v>
      </c>
      <c r="I281" s="12" t="e">
        <f t="shared" si="279"/>
        <v>#DIV/0!</v>
      </c>
      <c r="J281" s="13">
        <f t="shared" si="280"/>
        <v>1200</v>
      </c>
      <c r="K281" s="14">
        <v>36000</v>
      </c>
      <c r="L281" s="14">
        <f t="shared" si="281"/>
        <v>0</v>
      </c>
      <c r="M281" s="218" t="e">
        <f t="shared" si="230"/>
        <v>#DIV/0!</v>
      </c>
      <c r="N281" s="218">
        <f t="shared" si="230"/>
        <v>0</v>
      </c>
      <c r="O281" s="17">
        <v>0</v>
      </c>
      <c r="P281" s="17">
        <f t="shared" si="226"/>
        <v>0</v>
      </c>
      <c r="Q281" s="237">
        <v>0</v>
      </c>
      <c r="R281" s="8">
        <f t="shared" si="227"/>
        <v>0</v>
      </c>
      <c r="S281" s="212">
        <f t="shared" si="228"/>
        <v>0</v>
      </c>
      <c r="T281" s="212">
        <f t="shared" si="229"/>
        <v>0</v>
      </c>
      <c r="U281" s="215">
        <v>0</v>
      </c>
      <c r="V281" s="215">
        <f t="shared" si="231"/>
        <v>0</v>
      </c>
      <c r="W281" s="215">
        <f t="shared" si="260"/>
        <v>0</v>
      </c>
      <c r="X281" s="215">
        <f t="shared" si="232"/>
        <v>0</v>
      </c>
      <c r="Y281" s="221">
        <v>0</v>
      </c>
      <c r="Z281" s="221">
        <f t="shared" si="233"/>
        <v>0</v>
      </c>
      <c r="AA281" s="221">
        <f t="shared" si="261"/>
        <v>0</v>
      </c>
      <c r="AB281" s="221">
        <f t="shared" si="234"/>
        <v>0</v>
      </c>
      <c r="AC281" s="215">
        <v>0</v>
      </c>
      <c r="AD281" s="215">
        <f t="shared" si="235"/>
        <v>0</v>
      </c>
      <c r="AE281" s="215">
        <f t="shared" si="262"/>
        <v>0</v>
      </c>
      <c r="AF281" s="215">
        <f t="shared" si="236"/>
        <v>0</v>
      </c>
      <c r="AG281" s="215">
        <f t="shared" si="263"/>
        <v>0</v>
      </c>
      <c r="AH281" s="215">
        <f t="shared" si="263"/>
        <v>0</v>
      </c>
      <c r="AI281" s="215">
        <f t="shared" si="263"/>
        <v>0</v>
      </c>
      <c r="AJ281" s="215">
        <f t="shared" si="263"/>
        <v>0</v>
      </c>
      <c r="AK281" s="214">
        <v>0</v>
      </c>
      <c r="AL281" s="215">
        <f t="shared" si="237"/>
        <v>0</v>
      </c>
      <c r="AM281" s="215">
        <f t="shared" si="264"/>
        <v>0</v>
      </c>
      <c r="AN281" s="215">
        <f t="shared" si="238"/>
        <v>0</v>
      </c>
      <c r="AO281" s="215">
        <v>0</v>
      </c>
      <c r="AP281" s="215">
        <f t="shared" si="239"/>
        <v>0</v>
      </c>
      <c r="AQ281" s="215">
        <f t="shared" si="265"/>
        <v>0</v>
      </c>
      <c r="AR281" s="215">
        <f t="shared" si="240"/>
        <v>0</v>
      </c>
      <c r="AS281" s="215">
        <v>0</v>
      </c>
      <c r="AT281" s="215">
        <f t="shared" si="241"/>
        <v>0</v>
      </c>
      <c r="AU281" s="215">
        <f t="shared" si="266"/>
        <v>0</v>
      </c>
      <c r="AV281" s="215">
        <f t="shared" si="242"/>
        <v>0</v>
      </c>
      <c r="AW281" s="215">
        <f t="shared" si="256"/>
        <v>0</v>
      </c>
      <c r="AX281" s="215">
        <f t="shared" si="256"/>
        <v>0</v>
      </c>
      <c r="AY281" s="215">
        <f t="shared" si="256"/>
        <v>0</v>
      </c>
      <c r="AZ281" s="215">
        <f t="shared" si="256"/>
        <v>0</v>
      </c>
      <c r="BA281" s="215">
        <v>0</v>
      </c>
      <c r="BB281" s="215">
        <f t="shared" si="243"/>
        <v>0</v>
      </c>
      <c r="BC281" s="215">
        <f t="shared" si="267"/>
        <v>0</v>
      </c>
      <c r="BD281" s="215">
        <f t="shared" si="244"/>
        <v>0</v>
      </c>
      <c r="BE281" s="214">
        <v>0</v>
      </c>
      <c r="BF281" s="215">
        <f t="shared" si="245"/>
        <v>0</v>
      </c>
      <c r="BG281" s="215">
        <f t="shared" si="268"/>
        <v>0</v>
      </c>
      <c r="BH281" s="215">
        <f t="shared" si="246"/>
        <v>0</v>
      </c>
      <c r="BI281" s="215">
        <v>0</v>
      </c>
      <c r="BJ281" s="215">
        <f t="shared" si="247"/>
        <v>0</v>
      </c>
      <c r="BK281" s="215">
        <f t="shared" si="269"/>
        <v>0</v>
      </c>
      <c r="BL281" s="215">
        <f t="shared" si="248"/>
        <v>0</v>
      </c>
      <c r="BM281" s="215">
        <f t="shared" si="257"/>
        <v>0</v>
      </c>
      <c r="BN281" s="215">
        <f t="shared" si="257"/>
        <v>0</v>
      </c>
      <c r="BO281" s="215">
        <f t="shared" si="270"/>
        <v>0</v>
      </c>
      <c r="BP281" s="215">
        <f t="shared" si="271"/>
        <v>0</v>
      </c>
      <c r="BQ281" s="215">
        <v>0</v>
      </c>
      <c r="BR281" s="215">
        <f t="shared" si="249"/>
        <v>0</v>
      </c>
      <c r="BS281" s="215">
        <f t="shared" si="272"/>
        <v>0</v>
      </c>
      <c r="BT281" s="215">
        <f t="shared" si="250"/>
        <v>0</v>
      </c>
      <c r="BU281" s="215">
        <v>0</v>
      </c>
      <c r="BV281" s="215">
        <f t="shared" si="251"/>
        <v>0</v>
      </c>
      <c r="BW281" s="215">
        <f t="shared" si="273"/>
        <v>0</v>
      </c>
      <c r="BX281" s="215">
        <f t="shared" si="252"/>
        <v>0</v>
      </c>
      <c r="BY281" s="215">
        <v>0</v>
      </c>
      <c r="BZ281" s="215">
        <f t="shared" si="253"/>
        <v>0</v>
      </c>
      <c r="CA281" s="215">
        <f t="shared" si="274"/>
        <v>0</v>
      </c>
      <c r="CB281" s="215">
        <f t="shared" si="254"/>
        <v>0</v>
      </c>
      <c r="CC281" s="215">
        <f t="shared" si="275"/>
        <v>0</v>
      </c>
      <c r="CD281" s="215">
        <f t="shared" si="275"/>
        <v>0</v>
      </c>
      <c r="CE281" s="219">
        <f t="shared" si="275"/>
        <v>0</v>
      </c>
      <c r="CF281" s="219">
        <f t="shared" si="275"/>
        <v>0</v>
      </c>
      <c r="CG281" s="241">
        <f t="shared" si="258"/>
        <v>0</v>
      </c>
      <c r="CH281" s="241">
        <f t="shared" si="258"/>
        <v>0</v>
      </c>
      <c r="CI281" s="241">
        <f t="shared" si="259"/>
        <v>0</v>
      </c>
      <c r="CJ281" s="241"/>
      <c r="CK281" s="241"/>
      <c r="CL281" s="241"/>
      <c r="CM281" s="241"/>
    </row>
    <row r="282" spans="1:91" ht="28.5" x14ac:dyDescent="0.35">
      <c r="A282" s="100" t="s">
        <v>875</v>
      </c>
      <c r="B282" s="24" t="s">
        <v>87</v>
      </c>
      <c r="C282" s="5" t="s">
        <v>401</v>
      </c>
      <c r="D282" s="6"/>
      <c r="E282" s="6"/>
      <c r="F282" s="6">
        <v>30</v>
      </c>
      <c r="G282" s="7">
        <v>946485</v>
      </c>
      <c r="H282" s="8">
        <f t="shared" si="255"/>
        <v>31549.5</v>
      </c>
      <c r="I282" s="12" t="e">
        <f t="shared" si="279"/>
        <v>#DIV/0!</v>
      </c>
      <c r="J282" s="13">
        <f t="shared" si="280"/>
        <v>800</v>
      </c>
      <c r="K282" s="14">
        <v>24000</v>
      </c>
      <c r="L282" s="14">
        <f t="shared" si="281"/>
        <v>757188000</v>
      </c>
      <c r="M282" s="218" t="e">
        <f t="shared" si="230"/>
        <v>#DIV/0!</v>
      </c>
      <c r="N282" s="218">
        <f t="shared" si="230"/>
        <v>0</v>
      </c>
      <c r="O282" s="17">
        <v>0</v>
      </c>
      <c r="P282" s="17">
        <f t="shared" si="226"/>
        <v>0</v>
      </c>
      <c r="Q282" s="237">
        <v>0</v>
      </c>
      <c r="R282" s="8">
        <f t="shared" si="227"/>
        <v>0</v>
      </c>
      <c r="S282" s="212">
        <f t="shared" si="228"/>
        <v>0</v>
      </c>
      <c r="T282" s="212">
        <f t="shared" si="229"/>
        <v>0</v>
      </c>
      <c r="U282" s="215">
        <v>0</v>
      </c>
      <c r="V282" s="215">
        <f t="shared" si="231"/>
        <v>0</v>
      </c>
      <c r="W282" s="215">
        <f t="shared" si="260"/>
        <v>0</v>
      </c>
      <c r="X282" s="215">
        <f t="shared" si="232"/>
        <v>0</v>
      </c>
      <c r="Y282" s="221">
        <v>0</v>
      </c>
      <c r="Z282" s="221">
        <f t="shared" si="233"/>
        <v>0</v>
      </c>
      <c r="AA282" s="221">
        <f t="shared" si="261"/>
        <v>0</v>
      </c>
      <c r="AB282" s="221">
        <f t="shared" si="234"/>
        <v>0</v>
      </c>
      <c r="AC282" s="215">
        <v>0</v>
      </c>
      <c r="AD282" s="215">
        <f t="shared" si="235"/>
        <v>0</v>
      </c>
      <c r="AE282" s="215">
        <f t="shared" si="262"/>
        <v>0</v>
      </c>
      <c r="AF282" s="215">
        <f t="shared" si="236"/>
        <v>0</v>
      </c>
      <c r="AG282" s="215">
        <f t="shared" si="263"/>
        <v>0</v>
      </c>
      <c r="AH282" s="215">
        <f t="shared" si="263"/>
        <v>0</v>
      </c>
      <c r="AI282" s="215">
        <f t="shared" si="263"/>
        <v>0</v>
      </c>
      <c r="AJ282" s="215">
        <f t="shared" si="263"/>
        <v>0</v>
      </c>
      <c r="AK282" s="214">
        <v>0</v>
      </c>
      <c r="AL282" s="215">
        <f t="shared" si="237"/>
        <v>0</v>
      </c>
      <c r="AM282" s="215">
        <f t="shared" si="264"/>
        <v>0</v>
      </c>
      <c r="AN282" s="215">
        <f t="shared" si="238"/>
        <v>0</v>
      </c>
      <c r="AO282" s="215">
        <v>0</v>
      </c>
      <c r="AP282" s="215">
        <f t="shared" si="239"/>
        <v>0</v>
      </c>
      <c r="AQ282" s="215">
        <f t="shared" si="265"/>
        <v>0</v>
      </c>
      <c r="AR282" s="215">
        <f t="shared" si="240"/>
        <v>0</v>
      </c>
      <c r="AS282" s="215">
        <v>0</v>
      </c>
      <c r="AT282" s="215">
        <f t="shared" si="241"/>
        <v>0</v>
      </c>
      <c r="AU282" s="215">
        <f t="shared" si="266"/>
        <v>0</v>
      </c>
      <c r="AV282" s="215">
        <f t="shared" si="242"/>
        <v>0</v>
      </c>
      <c r="AW282" s="215">
        <f t="shared" si="256"/>
        <v>0</v>
      </c>
      <c r="AX282" s="215">
        <f t="shared" si="256"/>
        <v>0</v>
      </c>
      <c r="AY282" s="215">
        <f t="shared" si="256"/>
        <v>0</v>
      </c>
      <c r="AZ282" s="215">
        <f t="shared" si="256"/>
        <v>0</v>
      </c>
      <c r="BA282" s="215">
        <v>0</v>
      </c>
      <c r="BB282" s="215">
        <f t="shared" si="243"/>
        <v>0</v>
      </c>
      <c r="BC282" s="215">
        <f t="shared" si="267"/>
        <v>0</v>
      </c>
      <c r="BD282" s="215">
        <f t="shared" si="244"/>
        <v>0</v>
      </c>
      <c r="BE282" s="214">
        <v>0</v>
      </c>
      <c r="BF282" s="215">
        <f t="shared" si="245"/>
        <v>0</v>
      </c>
      <c r="BG282" s="215">
        <f t="shared" si="268"/>
        <v>0</v>
      </c>
      <c r="BH282" s="215">
        <f t="shared" si="246"/>
        <v>0</v>
      </c>
      <c r="BI282" s="215">
        <v>0</v>
      </c>
      <c r="BJ282" s="215">
        <f t="shared" si="247"/>
        <v>0</v>
      </c>
      <c r="BK282" s="215">
        <f t="shared" si="269"/>
        <v>0</v>
      </c>
      <c r="BL282" s="215">
        <f t="shared" si="248"/>
        <v>0</v>
      </c>
      <c r="BM282" s="215">
        <f t="shared" si="257"/>
        <v>0</v>
      </c>
      <c r="BN282" s="215">
        <f t="shared" si="257"/>
        <v>0</v>
      </c>
      <c r="BO282" s="215">
        <f t="shared" si="270"/>
        <v>0</v>
      </c>
      <c r="BP282" s="215">
        <f t="shared" si="271"/>
        <v>0</v>
      </c>
      <c r="BQ282" s="215">
        <v>0</v>
      </c>
      <c r="BR282" s="215">
        <f t="shared" si="249"/>
        <v>0</v>
      </c>
      <c r="BS282" s="215">
        <f t="shared" si="272"/>
        <v>0</v>
      </c>
      <c r="BT282" s="215">
        <f t="shared" si="250"/>
        <v>0</v>
      </c>
      <c r="BU282" s="215">
        <v>0</v>
      </c>
      <c r="BV282" s="215">
        <f t="shared" si="251"/>
        <v>0</v>
      </c>
      <c r="BW282" s="215">
        <f t="shared" si="273"/>
        <v>0</v>
      </c>
      <c r="BX282" s="215">
        <f t="shared" si="252"/>
        <v>0</v>
      </c>
      <c r="BY282" s="215">
        <v>0</v>
      </c>
      <c r="BZ282" s="215">
        <f t="shared" si="253"/>
        <v>0</v>
      </c>
      <c r="CA282" s="215">
        <f t="shared" si="274"/>
        <v>0</v>
      </c>
      <c r="CB282" s="215">
        <f t="shared" si="254"/>
        <v>0</v>
      </c>
      <c r="CC282" s="215">
        <f t="shared" si="275"/>
        <v>0</v>
      </c>
      <c r="CD282" s="215">
        <f t="shared" si="275"/>
        <v>0</v>
      </c>
      <c r="CE282" s="219">
        <f t="shared" si="275"/>
        <v>0</v>
      </c>
      <c r="CF282" s="219">
        <f t="shared" si="275"/>
        <v>0</v>
      </c>
      <c r="CG282" s="241">
        <f t="shared" si="258"/>
        <v>0</v>
      </c>
      <c r="CH282" s="241">
        <f t="shared" si="258"/>
        <v>0</v>
      </c>
      <c r="CI282" s="241">
        <f t="shared" si="259"/>
        <v>0</v>
      </c>
      <c r="CJ282" s="241"/>
      <c r="CK282" s="241"/>
      <c r="CL282" s="241"/>
      <c r="CM282" s="241"/>
    </row>
    <row r="283" spans="1:91" ht="28.5" x14ac:dyDescent="0.35">
      <c r="A283" s="100" t="s">
        <v>875</v>
      </c>
      <c r="B283" s="24" t="s">
        <v>87</v>
      </c>
      <c r="C283" s="5" t="s">
        <v>402</v>
      </c>
      <c r="D283" s="6"/>
      <c r="E283" s="6"/>
      <c r="F283" s="6">
        <v>30</v>
      </c>
      <c r="G283" s="7">
        <v>978588</v>
      </c>
      <c r="H283" s="8">
        <f t="shared" si="255"/>
        <v>32619.599999999999</v>
      </c>
      <c r="I283" s="12" t="e">
        <f t="shared" si="279"/>
        <v>#DIV/0!</v>
      </c>
      <c r="J283" s="13">
        <f t="shared" si="280"/>
        <v>1200</v>
      </c>
      <c r="K283" s="14">
        <v>36000</v>
      </c>
      <c r="L283" s="14">
        <f t="shared" si="281"/>
        <v>1174305600</v>
      </c>
      <c r="M283" s="218" t="e">
        <f t="shared" si="230"/>
        <v>#DIV/0!</v>
      </c>
      <c r="N283" s="218">
        <f t="shared" si="230"/>
        <v>0</v>
      </c>
      <c r="O283" s="17">
        <v>0</v>
      </c>
      <c r="P283" s="17">
        <f t="shared" si="226"/>
        <v>0</v>
      </c>
      <c r="Q283" s="237">
        <v>0</v>
      </c>
      <c r="R283" s="8">
        <f t="shared" si="227"/>
        <v>0</v>
      </c>
      <c r="S283" s="212">
        <f t="shared" si="228"/>
        <v>0</v>
      </c>
      <c r="T283" s="212">
        <f t="shared" si="229"/>
        <v>0</v>
      </c>
      <c r="U283" s="215">
        <v>0</v>
      </c>
      <c r="V283" s="215">
        <f t="shared" si="231"/>
        <v>0</v>
      </c>
      <c r="W283" s="215">
        <f t="shared" si="260"/>
        <v>0</v>
      </c>
      <c r="X283" s="215">
        <f t="shared" si="232"/>
        <v>0</v>
      </c>
      <c r="Y283" s="221">
        <v>0</v>
      </c>
      <c r="Z283" s="221">
        <f t="shared" si="233"/>
        <v>0</v>
      </c>
      <c r="AA283" s="221">
        <f t="shared" si="261"/>
        <v>0</v>
      </c>
      <c r="AB283" s="221">
        <f t="shared" si="234"/>
        <v>0</v>
      </c>
      <c r="AC283" s="215">
        <v>0</v>
      </c>
      <c r="AD283" s="215">
        <f t="shared" si="235"/>
        <v>0</v>
      </c>
      <c r="AE283" s="215">
        <f t="shared" si="262"/>
        <v>0</v>
      </c>
      <c r="AF283" s="215">
        <f t="shared" si="236"/>
        <v>0</v>
      </c>
      <c r="AG283" s="215">
        <f t="shared" si="263"/>
        <v>0</v>
      </c>
      <c r="AH283" s="215">
        <f t="shared" si="263"/>
        <v>0</v>
      </c>
      <c r="AI283" s="215">
        <f t="shared" si="263"/>
        <v>0</v>
      </c>
      <c r="AJ283" s="215">
        <f t="shared" si="263"/>
        <v>0</v>
      </c>
      <c r="AK283" s="214">
        <v>0</v>
      </c>
      <c r="AL283" s="215">
        <f t="shared" si="237"/>
        <v>0</v>
      </c>
      <c r="AM283" s="215">
        <f t="shared" si="264"/>
        <v>0</v>
      </c>
      <c r="AN283" s="215">
        <f t="shared" si="238"/>
        <v>0</v>
      </c>
      <c r="AO283" s="215">
        <v>0</v>
      </c>
      <c r="AP283" s="215">
        <f t="shared" si="239"/>
        <v>0</v>
      </c>
      <c r="AQ283" s="215">
        <f t="shared" si="265"/>
        <v>0</v>
      </c>
      <c r="AR283" s="215">
        <f t="shared" si="240"/>
        <v>0</v>
      </c>
      <c r="AS283" s="215">
        <v>0</v>
      </c>
      <c r="AT283" s="215">
        <f t="shared" si="241"/>
        <v>0</v>
      </c>
      <c r="AU283" s="215">
        <f t="shared" si="266"/>
        <v>0</v>
      </c>
      <c r="AV283" s="215">
        <f t="shared" si="242"/>
        <v>0</v>
      </c>
      <c r="AW283" s="215">
        <f t="shared" si="256"/>
        <v>0</v>
      </c>
      <c r="AX283" s="215">
        <f t="shared" si="256"/>
        <v>0</v>
      </c>
      <c r="AY283" s="215">
        <f t="shared" si="256"/>
        <v>0</v>
      </c>
      <c r="AZ283" s="215">
        <f t="shared" si="256"/>
        <v>0</v>
      </c>
      <c r="BA283" s="215">
        <v>0</v>
      </c>
      <c r="BB283" s="215">
        <f t="shared" si="243"/>
        <v>0</v>
      </c>
      <c r="BC283" s="215">
        <f t="shared" si="267"/>
        <v>0</v>
      </c>
      <c r="BD283" s="215">
        <f t="shared" si="244"/>
        <v>0</v>
      </c>
      <c r="BE283" s="214">
        <v>0</v>
      </c>
      <c r="BF283" s="215">
        <f t="shared" si="245"/>
        <v>0</v>
      </c>
      <c r="BG283" s="215">
        <f t="shared" si="268"/>
        <v>0</v>
      </c>
      <c r="BH283" s="215">
        <f t="shared" si="246"/>
        <v>0</v>
      </c>
      <c r="BI283" s="215">
        <v>0</v>
      </c>
      <c r="BJ283" s="215">
        <f t="shared" si="247"/>
        <v>0</v>
      </c>
      <c r="BK283" s="215">
        <f t="shared" si="269"/>
        <v>0</v>
      </c>
      <c r="BL283" s="215">
        <f t="shared" si="248"/>
        <v>0</v>
      </c>
      <c r="BM283" s="215">
        <f t="shared" si="257"/>
        <v>0</v>
      </c>
      <c r="BN283" s="215">
        <f t="shared" si="257"/>
        <v>0</v>
      </c>
      <c r="BO283" s="215">
        <f t="shared" si="270"/>
        <v>0</v>
      </c>
      <c r="BP283" s="215">
        <f t="shared" si="271"/>
        <v>0</v>
      </c>
      <c r="BQ283" s="215">
        <v>0</v>
      </c>
      <c r="BR283" s="215">
        <f t="shared" si="249"/>
        <v>0</v>
      </c>
      <c r="BS283" s="215">
        <f t="shared" si="272"/>
        <v>0</v>
      </c>
      <c r="BT283" s="215">
        <f t="shared" si="250"/>
        <v>0</v>
      </c>
      <c r="BU283" s="215">
        <v>0</v>
      </c>
      <c r="BV283" s="215">
        <f t="shared" si="251"/>
        <v>0</v>
      </c>
      <c r="BW283" s="215">
        <f t="shared" si="273"/>
        <v>0</v>
      </c>
      <c r="BX283" s="215">
        <f t="shared" si="252"/>
        <v>0</v>
      </c>
      <c r="BY283" s="215">
        <v>0</v>
      </c>
      <c r="BZ283" s="215">
        <f t="shared" si="253"/>
        <v>0</v>
      </c>
      <c r="CA283" s="215">
        <f t="shared" si="274"/>
        <v>0</v>
      </c>
      <c r="CB283" s="215">
        <f t="shared" si="254"/>
        <v>0</v>
      </c>
      <c r="CC283" s="215">
        <f t="shared" si="275"/>
        <v>0</v>
      </c>
      <c r="CD283" s="215">
        <f t="shared" si="275"/>
        <v>0</v>
      </c>
      <c r="CE283" s="219">
        <f t="shared" si="275"/>
        <v>0</v>
      </c>
      <c r="CF283" s="219">
        <f t="shared" si="275"/>
        <v>0</v>
      </c>
      <c r="CG283" s="241">
        <f t="shared" si="258"/>
        <v>0</v>
      </c>
      <c r="CH283" s="241">
        <f t="shared" si="258"/>
        <v>0</v>
      </c>
      <c r="CI283" s="241">
        <f t="shared" si="259"/>
        <v>0</v>
      </c>
      <c r="CJ283" s="241"/>
      <c r="CK283" s="241"/>
      <c r="CL283" s="241"/>
      <c r="CM283" s="241"/>
    </row>
    <row r="284" spans="1:91" ht="28.5" x14ac:dyDescent="0.35">
      <c r="A284" s="100" t="s">
        <v>875</v>
      </c>
      <c r="B284" s="24" t="s">
        <v>87</v>
      </c>
      <c r="C284" s="5" t="s">
        <v>403</v>
      </c>
      <c r="D284" s="6"/>
      <c r="E284" s="6"/>
      <c r="F284" s="6">
        <v>1</v>
      </c>
      <c r="G284" s="7">
        <v>249400</v>
      </c>
      <c r="H284" s="8">
        <f t="shared" si="255"/>
        <v>249400</v>
      </c>
      <c r="I284" s="12" t="e">
        <f t="shared" si="279"/>
        <v>#DIV/0!</v>
      </c>
      <c r="J284" s="13">
        <f t="shared" si="280"/>
        <v>5200</v>
      </c>
      <c r="K284" s="14">
        <v>5200</v>
      </c>
      <c r="L284" s="14">
        <f t="shared" si="281"/>
        <v>1296880000</v>
      </c>
      <c r="M284" s="218" t="e">
        <f t="shared" si="230"/>
        <v>#DIV/0!</v>
      </c>
      <c r="N284" s="218">
        <f t="shared" si="230"/>
        <v>0</v>
      </c>
      <c r="O284" s="17">
        <v>0</v>
      </c>
      <c r="P284" s="17">
        <f t="shared" si="226"/>
        <v>0</v>
      </c>
      <c r="Q284" s="237">
        <v>0</v>
      </c>
      <c r="R284" s="8">
        <f t="shared" si="227"/>
        <v>0</v>
      </c>
      <c r="S284" s="212">
        <f t="shared" si="228"/>
        <v>0</v>
      </c>
      <c r="T284" s="212">
        <f t="shared" si="229"/>
        <v>0</v>
      </c>
      <c r="U284" s="215">
        <v>0</v>
      </c>
      <c r="V284" s="215">
        <f t="shared" si="231"/>
        <v>0</v>
      </c>
      <c r="W284" s="215">
        <f t="shared" si="260"/>
        <v>0</v>
      </c>
      <c r="X284" s="215">
        <f t="shared" si="232"/>
        <v>0</v>
      </c>
      <c r="Y284" s="221">
        <v>0</v>
      </c>
      <c r="Z284" s="221">
        <f t="shared" si="233"/>
        <v>0</v>
      </c>
      <c r="AA284" s="221">
        <f t="shared" si="261"/>
        <v>0</v>
      </c>
      <c r="AB284" s="221">
        <f t="shared" si="234"/>
        <v>0</v>
      </c>
      <c r="AC284" s="215">
        <v>0</v>
      </c>
      <c r="AD284" s="215">
        <f t="shared" si="235"/>
        <v>0</v>
      </c>
      <c r="AE284" s="215">
        <f t="shared" si="262"/>
        <v>0</v>
      </c>
      <c r="AF284" s="215">
        <f t="shared" si="236"/>
        <v>0</v>
      </c>
      <c r="AG284" s="215">
        <f t="shared" si="263"/>
        <v>0</v>
      </c>
      <c r="AH284" s="215">
        <f t="shared" si="263"/>
        <v>0</v>
      </c>
      <c r="AI284" s="215">
        <f t="shared" si="263"/>
        <v>0</v>
      </c>
      <c r="AJ284" s="215">
        <f t="shared" si="263"/>
        <v>0</v>
      </c>
      <c r="AK284" s="214">
        <v>0</v>
      </c>
      <c r="AL284" s="215">
        <f t="shared" si="237"/>
        <v>0</v>
      </c>
      <c r="AM284" s="215">
        <f t="shared" si="264"/>
        <v>0</v>
      </c>
      <c r="AN284" s="215">
        <f t="shared" si="238"/>
        <v>0</v>
      </c>
      <c r="AO284" s="215">
        <v>0</v>
      </c>
      <c r="AP284" s="215">
        <f t="shared" si="239"/>
        <v>0</v>
      </c>
      <c r="AQ284" s="215">
        <f t="shared" si="265"/>
        <v>0</v>
      </c>
      <c r="AR284" s="215">
        <f t="shared" si="240"/>
        <v>0</v>
      </c>
      <c r="AS284" s="215">
        <v>0</v>
      </c>
      <c r="AT284" s="215">
        <f t="shared" si="241"/>
        <v>0</v>
      </c>
      <c r="AU284" s="215">
        <f t="shared" si="266"/>
        <v>0</v>
      </c>
      <c r="AV284" s="215">
        <f t="shared" si="242"/>
        <v>0</v>
      </c>
      <c r="AW284" s="215">
        <f t="shared" si="256"/>
        <v>0</v>
      </c>
      <c r="AX284" s="215">
        <f t="shared" si="256"/>
        <v>0</v>
      </c>
      <c r="AY284" s="215">
        <f t="shared" si="256"/>
        <v>0</v>
      </c>
      <c r="AZ284" s="215">
        <f t="shared" si="256"/>
        <v>0</v>
      </c>
      <c r="BA284" s="215">
        <v>0</v>
      </c>
      <c r="BB284" s="215">
        <f t="shared" si="243"/>
        <v>0</v>
      </c>
      <c r="BC284" s="215">
        <f t="shared" si="267"/>
        <v>0</v>
      </c>
      <c r="BD284" s="215">
        <f t="shared" si="244"/>
        <v>0</v>
      </c>
      <c r="BE284" s="214">
        <v>0</v>
      </c>
      <c r="BF284" s="215">
        <f t="shared" si="245"/>
        <v>0</v>
      </c>
      <c r="BG284" s="215">
        <f t="shared" si="268"/>
        <v>0</v>
      </c>
      <c r="BH284" s="215">
        <f t="shared" si="246"/>
        <v>0</v>
      </c>
      <c r="BI284" s="215">
        <v>0</v>
      </c>
      <c r="BJ284" s="215">
        <f t="shared" si="247"/>
        <v>0</v>
      </c>
      <c r="BK284" s="215">
        <f t="shared" si="269"/>
        <v>0</v>
      </c>
      <c r="BL284" s="215">
        <f t="shared" si="248"/>
        <v>0</v>
      </c>
      <c r="BM284" s="215">
        <f t="shared" si="257"/>
        <v>0</v>
      </c>
      <c r="BN284" s="215">
        <f t="shared" si="257"/>
        <v>0</v>
      </c>
      <c r="BO284" s="215">
        <f t="shared" si="270"/>
        <v>0</v>
      </c>
      <c r="BP284" s="215">
        <f t="shared" si="271"/>
        <v>0</v>
      </c>
      <c r="BQ284" s="215">
        <v>0</v>
      </c>
      <c r="BR284" s="215">
        <f t="shared" si="249"/>
        <v>0</v>
      </c>
      <c r="BS284" s="215">
        <f t="shared" si="272"/>
        <v>0</v>
      </c>
      <c r="BT284" s="215">
        <f t="shared" si="250"/>
        <v>0</v>
      </c>
      <c r="BU284" s="215">
        <v>0</v>
      </c>
      <c r="BV284" s="215">
        <f t="shared" si="251"/>
        <v>0</v>
      </c>
      <c r="BW284" s="215">
        <f t="shared" si="273"/>
        <v>0</v>
      </c>
      <c r="BX284" s="215">
        <f t="shared" si="252"/>
        <v>0</v>
      </c>
      <c r="BY284" s="215">
        <v>0</v>
      </c>
      <c r="BZ284" s="215">
        <f t="shared" si="253"/>
        <v>0</v>
      </c>
      <c r="CA284" s="215">
        <f t="shared" si="274"/>
        <v>0</v>
      </c>
      <c r="CB284" s="215">
        <f t="shared" si="254"/>
        <v>0</v>
      </c>
      <c r="CC284" s="215">
        <f t="shared" si="275"/>
        <v>0</v>
      </c>
      <c r="CD284" s="215">
        <f t="shared" si="275"/>
        <v>0</v>
      </c>
      <c r="CE284" s="219">
        <f t="shared" si="275"/>
        <v>0</v>
      </c>
      <c r="CF284" s="219">
        <f t="shared" si="275"/>
        <v>0</v>
      </c>
      <c r="CG284" s="241">
        <f t="shared" si="258"/>
        <v>0</v>
      </c>
      <c r="CH284" s="241">
        <f t="shared" si="258"/>
        <v>0</v>
      </c>
      <c r="CI284" s="241">
        <f t="shared" si="259"/>
        <v>0</v>
      </c>
      <c r="CJ284" s="241"/>
      <c r="CK284" s="241"/>
      <c r="CL284" s="241"/>
      <c r="CM284" s="241"/>
    </row>
    <row r="285" spans="1:91" ht="18" x14ac:dyDescent="0.35">
      <c r="A285" s="43" t="s">
        <v>11</v>
      </c>
      <c r="B285" s="24" t="s">
        <v>87</v>
      </c>
      <c r="C285" s="5" t="s">
        <v>404</v>
      </c>
      <c r="D285" s="6"/>
      <c r="E285" s="130">
        <v>4</v>
      </c>
      <c r="F285" s="6">
        <v>1</v>
      </c>
      <c r="G285" s="7">
        <v>280000</v>
      </c>
      <c r="H285" s="8">
        <f t="shared" si="255"/>
        <v>280000</v>
      </c>
      <c r="I285" s="12">
        <f t="shared" si="279"/>
        <v>2000</v>
      </c>
      <c r="J285" s="13">
        <f t="shared" si="280"/>
        <v>8000</v>
      </c>
      <c r="K285" s="14">
        <v>8000</v>
      </c>
      <c r="L285" s="14">
        <f t="shared" si="281"/>
        <v>2240000000</v>
      </c>
      <c r="M285" s="218">
        <f t="shared" si="230"/>
        <v>0</v>
      </c>
      <c r="N285" s="218">
        <f t="shared" si="230"/>
        <v>0</v>
      </c>
      <c r="O285" s="17">
        <v>0</v>
      </c>
      <c r="P285" s="17">
        <f t="shared" si="226"/>
        <v>0</v>
      </c>
      <c r="Q285" s="237">
        <v>0</v>
      </c>
      <c r="R285" s="8">
        <f t="shared" si="227"/>
        <v>0</v>
      </c>
      <c r="S285" s="212">
        <f t="shared" si="228"/>
        <v>0</v>
      </c>
      <c r="T285" s="212">
        <f t="shared" si="229"/>
        <v>0</v>
      </c>
      <c r="U285" s="215"/>
      <c r="V285" s="215">
        <f t="shared" si="231"/>
        <v>0</v>
      </c>
      <c r="W285" s="215">
        <f t="shared" si="260"/>
        <v>0</v>
      </c>
      <c r="X285" s="215">
        <f t="shared" si="232"/>
        <v>0</v>
      </c>
      <c r="Y285" s="221"/>
      <c r="Z285" s="221">
        <f t="shared" si="233"/>
        <v>0</v>
      </c>
      <c r="AA285" s="221">
        <f t="shared" si="261"/>
        <v>0</v>
      </c>
      <c r="AB285" s="221">
        <f t="shared" si="234"/>
        <v>0</v>
      </c>
      <c r="AC285" s="215"/>
      <c r="AD285" s="215">
        <f t="shared" si="235"/>
        <v>0</v>
      </c>
      <c r="AE285" s="215">
        <f t="shared" si="262"/>
        <v>0</v>
      </c>
      <c r="AF285" s="215">
        <f t="shared" si="236"/>
        <v>0</v>
      </c>
      <c r="AG285" s="215">
        <f t="shared" si="263"/>
        <v>0</v>
      </c>
      <c r="AH285" s="215">
        <f t="shared" si="263"/>
        <v>0</v>
      </c>
      <c r="AI285" s="215">
        <f t="shared" si="263"/>
        <v>0</v>
      </c>
      <c r="AJ285" s="215">
        <f t="shared" si="263"/>
        <v>0</v>
      </c>
      <c r="AK285" s="214"/>
      <c r="AL285" s="215">
        <f t="shared" si="237"/>
        <v>0</v>
      </c>
      <c r="AM285" s="215">
        <f t="shared" si="264"/>
        <v>0</v>
      </c>
      <c r="AN285" s="215">
        <f t="shared" si="238"/>
        <v>0</v>
      </c>
      <c r="AO285" s="215"/>
      <c r="AP285" s="215">
        <f t="shared" si="239"/>
        <v>0</v>
      </c>
      <c r="AQ285" s="215">
        <f t="shared" si="265"/>
        <v>0</v>
      </c>
      <c r="AR285" s="215">
        <f t="shared" si="240"/>
        <v>0</v>
      </c>
      <c r="AS285" s="215">
        <v>0</v>
      </c>
      <c r="AT285" s="215">
        <f t="shared" si="241"/>
        <v>0</v>
      </c>
      <c r="AU285" s="215">
        <f t="shared" si="266"/>
        <v>0</v>
      </c>
      <c r="AV285" s="215">
        <f t="shared" si="242"/>
        <v>0</v>
      </c>
      <c r="AW285" s="215">
        <f t="shared" si="256"/>
        <v>0</v>
      </c>
      <c r="AX285" s="215">
        <f t="shared" si="256"/>
        <v>0</v>
      </c>
      <c r="AY285" s="215">
        <f t="shared" si="256"/>
        <v>0</v>
      </c>
      <c r="AZ285" s="215">
        <f t="shared" si="256"/>
        <v>0</v>
      </c>
      <c r="BA285" s="215">
        <v>0</v>
      </c>
      <c r="BB285" s="215">
        <f t="shared" si="243"/>
        <v>0</v>
      </c>
      <c r="BC285" s="215">
        <f t="shared" si="267"/>
        <v>0</v>
      </c>
      <c r="BD285" s="215">
        <f t="shared" si="244"/>
        <v>0</v>
      </c>
      <c r="BE285" s="214">
        <v>0</v>
      </c>
      <c r="BF285" s="215">
        <f t="shared" si="245"/>
        <v>0</v>
      </c>
      <c r="BG285" s="215">
        <f t="shared" si="268"/>
        <v>0</v>
      </c>
      <c r="BH285" s="215">
        <f t="shared" si="246"/>
        <v>0</v>
      </c>
      <c r="BI285" s="215">
        <v>0</v>
      </c>
      <c r="BJ285" s="215">
        <f t="shared" si="247"/>
        <v>0</v>
      </c>
      <c r="BK285" s="215">
        <f t="shared" si="269"/>
        <v>0</v>
      </c>
      <c r="BL285" s="215">
        <f t="shared" si="248"/>
        <v>0</v>
      </c>
      <c r="BM285" s="215">
        <f t="shared" si="257"/>
        <v>0</v>
      </c>
      <c r="BN285" s="215">
        <f t="shared" si="257"/>
        <v>0</v>
      </c>
      <c r="BO285" s="215">
        <f t="shared" si="270"/>
        <v>0</v>
      </c>
      <c r="BP285" s="215">
        <f t="shared" si="271"/>
        <v>0</v>
      </c>
      <c r="BQ285" s="215">
        <v>0</v>
      </c>
      <c r="BR285" s="215">
        <f t="shared" si="249"/>
        <v>0</v>
      </c>
      <c r="BS285" s="215">
        <f t="shared" si="272"/>
        <v>0</v>
      </c>
      <c r="BT285" s="215">
        <f t="shared" si="250"/>
        <v>0</v>
      </c>
      <c r="BU285" s="215">
        <v>0</v>
      </c>
      <c r="BV285" s="215">
        <f t="shared" si="251"/>
        <v>0</v>
      </c>
      <c r="BW285" s="215">
        <f t="shared" si="273"/>
        <v>0</v>
      </c>
      <c r="BX285" s="215">
        <f t="shared" si="252"/>
        <v>0</v>
      </c>
      <c r="BY285" s="215">
        <v>0</v>
      </c>
      <c r="BZ285" s="215">
        <f t="shared" si="253"/>
        <v>0</v>
      </c>
      <c r="CA285" s="215">
        <f t="shared" si="274"/>
        <v>0</v>
      </c>
      <c r="CB285" s="215">
        <f t="shared" si="254"/>
        <v>0</v>
      </c>
      <c r="CC285" s="215">
        <f t="shared" si="275"/>
        <v>0</v>
      </c>
      <c r="CD285" s="215">
        <f t="shared" si="275"/>
        <v>0</v>
      </c>
      <c r="CE285" s="219">
        <f t="shared" si="275"/>
        <v>0</v>
      </c>
      <c r="CF285" s="219">
        <f t="shared" si="275"/>
        <v>0</v>
      </c>
      <c r="CG285" s="241">
        <f t="shared" si="258"/>
        <v>0</v>
      </c>
      <c r="CH285" s="241">
        <f t="shared" si="258"/>
        <v>0</v>
      </c>
      <c r="CI285" s="241">
        <f t="shared" si="259"/>
        <v>0</v>
      </c>
      <c r="CJ285" s="241"/>
      <c r="CK285" s="241"/>
      <c r="CL285" s="241"/>
      <c r="CM285" s="241"/>
    </row>
    <row r="286" spans="1:91" ht="18" x14ac:dyDescent="0.35">
      <c r="A286" s="43" t="s">
        <v>11</v>
      </c>
      <c r="B286" s="24" t="s">
        <v>87</v>
      </c>
      <c r="C286" s="5" t="s">
        <v>405</v>
      </c>
      <c r="D286" s="6"/>
      <c r="E286" s="130">
        <v>4</v>
      </c>
      <c r="F286" s="6">
        <v>1</v>
      </c>
      <c r="G286" s="7">
        <v>275000</v>
      </c>
      <c r="H286" s="8">
        <f t="shared" si="255"/>
        <v>275000</v>
      </c>
      <c r="I286" s="12">
        <f t="shared" si="279"/>
        <v>3000</v>
      </c>
      <c r="J286" s="13">
        <f t="shared" si="280"/>
        <v>12000</v>
      </c>
      <c r="K286" s="14">
        <v>12000</v>
      </c>
      <c r="L286" s="14">
        <f t="shared" si="281"/>
        <v>3300000000</v>
      </c>
      <c r="M286" s="218">
        <f t="shared" si="230"/>
        <v>0</v>
      </c>
      <c r="N286" s="218">
        <f t="shared" si="230"/>
        <v>0</v>
      </c>
      <c r="O286" s="17">
        <v>0</v>
      </c>
      <c r="P286" s="17">
        <f t="shared" si="226"/>
        <v>0</v>
      </c>
      <c r="Q286" s="237">
        <v>0</v>
      </c>
      <c r="R286" s="8">
        <f t="shared" si="227"/>
        <v>0</v>
      </c>
      <c r="S286" s="212">
        <f t="shared" si="228"/>
        <v>0</v>
      </c>
      <c r="T286" s="212">
        <f t="shared" si="229"/>
        <v>0</v>
      </c>
      <c r="U286" s="215"/>
      <c r="V286" s="215">
        <f t="shared" si="231"/>
        <v>0</v>
      </c>
      <c r="W286" s="215">
        <f t="shared" si="260"/>
        <v>0</v>
      </c>
      <c r="X286" s="215">
        <f t="shared" si="232"/>
        <v>0</v>
      </c>
      <c r="Y286" s="221"/>
      <c r="Z286" s="221">
        <f t="shared" si="233"/>
        <v>0</v>
      </c>
      <c r="AA286" s="221">
        <f t="shared" si="261"/>
        <v>0</v>
      </c>
      <c r="AB286" s="221">
        <f t="shared" si="234"/>
        <v>0</v>
      </c>
      <c r="AC286" s="215"/>
      <c r="AD286" s="215">
        <f t="shared" si="235"/>
        <v>0</v>
      </c>
      <c r="AE286" s="215">
        <f t="shared" si="262"/>
        <v>0</v>
      </c>
      <c r="AF286" s="215">
        <f t="shared" si="236"/>
        <v>0</v>
      </c>
      <c r="AG286" s="215">
        <f t="shared" si="263"/>
        <v>0</v>
      </c>
      <c r="AH286" s="215">
        <f t="shared" si="263"/>
        <v>0</v>
      </c>
      <c r="AI286" s="215">
        <f t="shared" si="263"/>
        <v>0</v>
      </c>
      <c r="AJ286" s="215">
        <f t="shared" si="263"/>
        <v>0</v>
      </c>
      <c r="AK286" s="214"/>
      <c r="AL286" s="215">
        <f t="shared" si="237"/>
        <v>0</v>
      </c>
      <c r="AM286" s="215">
        <f t="shared" si="264"/>
        <v>0</v>
      </c>
      <c r="AN286" s="215">
        <f t="shared" si="238"/>
        <v>0</v>
      </c>
      <c r="AO286" s="215"/>
      <c r="AP286" s="215">
        <f t="shared" si="239"/>
        <v>0</v>
      </c>
      <c r="AQ286" s="215">
        <f t="shared" si="265"/>
        <v>0</v>
      </c>
      <c r="AR286" s="215">
        <f t="shared" si="240"/>
        <v>0</v>
      </c>
      <c r="AS286" s="215">
        <v>0</v>
      </c>
      <c r="AT286" s="215">
        <f t="shared" si="241"/>
        <v>0</v>
      </c>
      <c r="AU286" s="215">
        <f t="shared" si="266"/>
        <v>0</v>
      </c>
      <c r="AV286" s="215">
        <f t="shared" si="242"/>
        <v>0</v>
      </c>
      <c r="AW286" s="215">
        <f t="shared" si="256"/>
        <v>0</v>
      </c>
      <c r="AX286" s="215">
        <f t="shared" si="256"/>
        <v>0</v>
      </c>
      <c r="AY286" s="215">
        <f t="shared" si="256"/>
        <v>0</v>
      </c>
      <c r="AZ286" s="215">
        <f t="shared" si="256"/>
        <v>0</v>
      </c>
      <c r="BA286" s="215">
        <v>0</v>
      </c>
      <c r="BB286" s="215">
        <f t="shared" si="243"/>
        <v>0</v>
      </c>
      <c r="BC286" s="215">
        <f t="shared" si="267"/>
        <v>0</v>
      </c>
      <c r="BD286" s="215">
        <f t="shared" si="244"/>
        <v>0</v>
      </c>
      <c r="BE286" s="214">
        <v>0</v>
      </c>
      <c r="BF286" s="215">
        <f t="shared" si="245"/>
        <v>0</v>
      </c>
      <c r="BG286" s="215">
        <f t="shared" si="268"/>
        <v>0</v>
      </c>
      <c r="BH286" s="215">
        <f t="shared" si="246"/>
        <v>0</v>
      </c>
      <c r="BI286" s="215">
        <v>0</v>
      </c>
      <c r="BJ286" s="215">
        <f t="shared" si="247"/>
        <v>0</v>
      </c>
      <c r="BK286" s="215">
        <f t="shared" si="269"/>
        <v>0</v>
      </c>
      <c r="BL286" s="215">
        <f t="shared" si="248"/>
        <v>0</v>
      </c>
      <c r="BM286" s="215">
        <f t="shared" si="257"/>
        <v>0</v>
      </c>
      <c r="BN286" s="215">
        <f t="shared" si="257"/>
        <v>0</v>
      </c>
      <c r="BO286" s="215">
        <f t="shared" si="270"/>
        <v>0</v>
      </c>
      <c r="BP286" s="215">
        <f t="shared" si="271"/>
        <v>0</v>
      </c>
      <c r="BQ286" s="215">
        <v>0</v>
      </c>
      <c r="BR286" s="215">
        <f t="shared" si="249"/>
        <v>0</v>
      </c>
      <c r="BS286" s="215">
        <f t="shared" si="272"/>
        <v>0</v>
      </c>
      <c r="BT286" s="215">
        <f t="shared" si="250"/>
        <v>0</v>
      </c>
      <c r="BU286" s="215">
        <v>0</v>
      </c>
      <c r="BV286" s="215">
        <f t="shared" si="251"/>
        <v>0</v>
      </c>
      <c r="BW286" s="215">
        <f t="shared" si="273"/>
        <v>0</v>
      </c>
      <c r="BX286" s="215">
        <f t="shared" si="252"/>
        <v>0</v>
      </c>
      <c r="BY286" s="215">
        <v>0</v>
      </c>
      <c r="BZ286" s="215">
        <f t="shared" si="253"/>
        <v>0</v>
      </c>
      <c r="CA286" s="215">
        <f t="shared" si="274"/>
        <v>0</v>
      </c>
      <c r="CB286" s="215">
        <f t="shared" si="254"/>
        <v>0</v>
      </c>
      <c r="CC286" s="215">
        <f t="shared" si="275"/>
        <v>0</v>
      </c>
      <c r="CD286" s="215">
        <f t="shared" si="275"/>
        <v>0</v>
      </c>
      <c r="CE286" s="219">
        <f t="shared" si="275"/>
        <v>0</v>
      </c>
      <c r="CF286" s="219">
        <f t="shared" si="275"/>
        <v>0</v>
      </c>
      <c r="CG286" s="241">
        <f t="shared" si="258"/>
        <v>0</v>
      </c>
      <c r="CH286" s="241">
        <f t="shared" si="258"/>
        <v>0</v>
      </c>
      <c r="CI286" s="241">
        <f t="shared" si="259"/>
        <v>0</v>
      </c>
      <c r="CJ286" s="241"/>
      <c r="CK286" s="241"/>
      <c r="CL286" s="241"/>
      <c r="CM286" s="241"/>
    </row>
    <row r="287" spans="1:91" ht="18" x14ac:dyDescent="0.35">
      <c r="A287" s="43" t="s">
        <v>8</v>
      </c>
      <c r="B287" s="24" t="s">
        <v>519</v>
      </c>
      <c r="C287" s="5" t="s">
        <v>443</v>
      </c>
      <c r="D287" s="6" t="s">
        <v>551</v>
      </c>
      <c r="E287" s="130">
        <v>1</v>
      </c>
      <c r="F287" s="6">
        <v>30</v>
      </c>
      <c r="G287" s="7">
        <v>844800</v>
      </c>
      <c r="H287" s="8">
        <f t="shared" si="255"/>
        <v>28160</v>
      </c>
      <c r="I287" s="12">
        <f t="shared" si="279"/>
        <v>1440</v>
      </c>
      <c r="J287" s="13">
        <f t="shared" si="280"/>
        <v>1440</v>
      </c>
      <c r="K287" s="14">
        <v>43200</v>
      </c>
      <c r="L287" s="14">
        <f t="shared" si="281"/>
        <v>1216512000</v>
      </c>
      <c r="M287" s="218">
        <f t="shared" si="230"/>
        <v>0</v>
      </c>
      <c r="N287" s="218">
        <f t="shared" si="230"/>
        <v>0</v>
      </c>
      <c r="O287" s="17">
        <v>0</v>
      </c>
      <c r="P287" s="17">
        <f t="shared" si="226"/>
        <v>0</v>
      </c>
      <c r="Q287" s="237">
        <v>0</v>
      </c>
      <c r="R287" s="8">
        <f t="shared" si="227"/>
        <v>0</v>
      </c>
      <c r="S287" s="212">
        <f t="shared" si="228"/>
        <v>0</v>
      </c>
      <c r="T287" s="212">
        <f t="shared" si="229"/>
        <v>0</v>
      </c>
      <c r="U287" s="215">
        <v>0</v>
      </c>
      <c r="V287" s="215">
        <f t="shared" si="231"/>
        <v>0</v>
      </c>
      <c r="W287" s="215">
        <f t="shared" si="260"/>
        <v>0</v>
      </c>
      <c r="X287" s="215">
        <f t="shared" si="232"/>
        <v>0</v>
      </c>
      <c r="Y287" s="221">
        <v>0</v>
      </c>
      <c r="Z287" s="221">
        <f t="shared" si="233"/>
        <v>0</v>
      </c>
      <c r="AA287" s="221">
        <f t="shared" si="261"/>
        <v>0</v>
      </c>
      <c r="AB287" s="221">
        <f t="shared" si="234"/>
        <v>0</v>
      </c>
      <c r="AC287" s="215">
        <v>0</v>
      </c>
      <c r="AD287" s="215">
        <f t="shared" si="235"/>
        <v>0</v>
      </c>
      <c r="AE287" s="215">
        <f t="shared" si="262"/>
        <v>0</v>
      </c>
      <c r="AF287" s="215">
        <f t="shared" si="236"/>
        <v>0</v>
      </c>
      <c r="AG287" s="215">
        <f t="shared" si="263"/>
        <v>0</v>
      </c>
      <c r="AH287" s="215">
        <f t="shared" si="263"/>
        <v>0</v>
      </c>
      <c r="AI287" s="215">
        <f t="shared" si="263"/>
        <v>0</v>
      </c>
      <c r="AJ287" s="215">
        <f t="shared" si="263"/>
        <v>0</v>
      </c>
      <c r="AK287" s="214">
        <v>0</v>
      </c>
      <c r="AL287" s="215">
        <f t="shared" si="237"/>
        <v>0</v>
      </c>
      <c r="AM287" s="215">
        <f t="shared" si="264"/>
        <v>0</v>
      </c>
      <c r="AN287" s="215">
        <f t="shared" si="238"/>
        <v>0</v>
      </c>
      <c r="AO287" s="215">
        <v>0</v>
      </c>
      <c r="AP287" s="215">
        <f t="shared" si="239"/>
        <v>0</v>
      </c>
      <c r="AQ287" s="215">
        <f t="shared" si="265"/>
        <v>0</v>
      </c>
      <c r="AR287" s="215">
        <f t="shared" si="240"/>
        <v>0</v>
      </c>
      <c r="AS287" s="215">
        <v>0</v>
      </c>
      <c r="AT287" s="215">
        <f t="shared" si="241"/>
        <v>0</v>
      </c>
      <c r="AU287" s="215">
        <f t="shared" si="266"/>
        <v>0</v>
      </c>
      <c r="AV287" s="215">
        <f t="shared" si="242"/>
        <v>0</v>
      </c>
      <c r="AW287" s="215">
        <f t="shared" si="256"/>
        <v>0</v>
      </c>
      <c r="AX287" s="215">
        <f t="shared" si="256"/>
        <v>0</v>
      </c>
      <c r="AY287" s="215">
        <f t="shared" si="256"/>
        <v>0</v>
      </c>
      <c r="AZ287" s="215">
        <f t="shared" si="256"/>
        <v>0</v>
      </c>
      <c r="BA287" s="215">
        <v>0</v>
      </c>
      <c r="BB287" s="215">
        <f t="shared" si="243"/>
        <v>0</v>
      </c>
      <c r="BC287" s="215">
        <f t="shared" si="267"/>
        <v>0</v>
      </c>
      <c r="BD287" s="215">
        <f t="shared" si="244"/>
        <v>0</v>
      </c>
      <c r="BE287" s="214">
        <v>0</v>
      </c>
      <c r="BF287" s="215">
        <f t="shared" si="245"/>
        <v>0</v>
      </c>
      <c r="BG287" s="215">
        <f t="shared" si="268"/>
        <v>0</v>
      </c>
      <c r="BH287" s="215">
        <f t="shared" si="246"/>
        <v>0</v>
      </c>
      <c r="BI287" s="215">
        <v>0</v>
      </c>
      <c r="BJ287" s="215">
        <f t="shared" si="247"/>
        <v>0</v>
      </c>
      <c r="BK287" s="215">
        <f t="shared" si="269"/>
        <v>0</v>
      </c>
      <c r="BL287" s="215">
        <f t="shared" si="248"/>
        <v>0</v>
      </c>
      <c r="BM287" s="215">
        <f t="shared" si="257"/>
        <v>0</v>
      </c>
      <c r="BN287" s="215">
        <f t="shared" si="257"/>
        <v>0</v>
      </c>
      <c r="BO287" s="215">
        <f t="shared" si="270"/>
        <v>0</v>
      </c>
      <c r="BP287" s="215">
        <f t="shared" si="271"/>
        <v>0</v>
      </c>
      <c r="BQ287" s="215">
        <v>0</v>
      </c>
      <c r="BR287" s="215">
        <f t="shared" si="249"/>
        <v>0</v>
      </c>
      <c r="BS287" s="215">
        <f t="shared" si="272"/>
        <v>0</v>
      </c>
      <c r="BT287" s="215">
        <f t="shared" si="250"/>
        <v>0</v>
      </c>
      <c r="BU287" s="215">
        <v>0</v>
      </c>
      <c r="BV287" s="215">
        <f t="shared" si="251"/>
        <v>0</v>
      </c>
      <c r="BW287" s="215">
        <f t="shared" si="273"/>
        <v>0</v>
      </c>
      <c r="BX287" s="215">
        <f t="shared" si="252"/>
        <v>0</v>
      </c>
      <c r="BY287" s="215">
        <v>0</v>
      </c>
      <c r="BZ287" s="215">
        <f t="shared" si="253"/>
        <v>0</v>
      </c>
      <c r="CA287" s="215">
        <f t="shared" si="274"/>
        <v>0</v>
      </c>
      <c r="CB287" s="215">
        <f t="shared" si="254"/>
        <v>0</v>
      </c>
      <c r="CC287" s="215">
        <f t="shared" si="275"/>
        <v>0</v>
      </c>
      <c r="CD287" s="215">
        <f t="shared" si="275"/>
        <v>0</v>
      </c>
      <c r="CE287" s="219">
        <f t="shared" si="275"/>
        <v>0</v>
      </c>
      <c r="CF287" s="219">
        <f t="shared" si="275"/>
        <v>0</v>
      </c>
      <c r="CG287" s="241">
        <f t="shared" si="258"/>
        <v>0</v>
      </c>
      <c r="CH287" s="241">
        <f t="shared" si="258"/>
        <v>0</v>
      </c>
      <c r="CI287" s="241">
        <f t="shared" si="259"/>
        <v>0</v>
      </c>
      <c r="CJ287" s="241"/>
      <c r="CK287" s="241"/>
      <c r="CL287" s="241"/>
      <c r="CM287" s="241"/>
    </row>
    <row r="288" spans="1:91" ht="28.5" x14ac:dyDescent="0.35">
      <c r="A288" s="100" t="s">
        <v>875</v>
      </c>
      <c r="B288" s="24" t="s">
        <v>523</v>
      </c>
      <c r="C288" s="91" t="s">
        <v>444</v>
      </c>
      <c r="D288" s="6"/>
      <c r="E288" s="6"/>
      <c r="F288" s="6">
        <v>1</v>
      </c>
      <c r="G288" s="7">
        <v>3270000</v>
      </c>
      <c r="H288" s="8">
        <f t="shared" si="255"/>
        <v>3270000</v>
      </c>
      <c r="I288" s="12" t="e">
        <f t="shared" si="279"/>
        <v>#DIV/0!</v>
      </c>
      <c r="J288" s="13">
        <f t="shared" si="280"/>
        <v>3000</v>
      </c>
      <c r="K288" s="14">
        <v>3000</v>
      </c>
      <c r="L288" s="14">
        <f t="shared" si="281"/>
        <v>9810000000</v>
      </c>
      <c r="M288" s="218" t="e">
        <f t="shared" si="230"/>
        <v>#DIV/0!</v>
      </c>
      <c r="N288" s="218">
        <f t="shared" si="230"/>
        <v>0</v>
      </c>
      <c r="O288" s="17">
        <v>0</v>
      </c>
      <c r="P288" s="17">
        <f t="shared" si="226"/>
        <v>0</v>
      </c>
      <c r="Q288" s="237">
        <v>0</v>
      </c>
      <c r="R288" s="8">
        <f t="shared" si="227"/>
        <v>0</v>
      </c>
      <c r="S288" s="212">
        <f t="shared" si="228"/>
        <v>0</v>
      </c>
      <c r="T288" s="212">
        <f t="shared" si="229"/>
        <v>0</v>
      </c>
      <c r="U288" s="215">
        <v>0</v>
      </c>
      <c r="V288" s="215">
        <f t="shared" si="231"/>
        <v>0</v>
      </c>
      <c r="W288" s="215">
        <f t="shared" si="260"/>
        <v>0</v>
      </c>
      <c r="X288" s="215">
        <f t="shared" si="232"/>
        <v>0</v>
      </c>
      <c r="Y288" s="221">
        <v>0</v>
      </c>
      <c r="Z288" s="221">
        <f t="shared" si="233"/>
        <v>0</v>
      </c>
      <c r="AA288" s="221">
        <f t="shared" si="261"/>
        <v>0</v>
      </c>
      <c r="AB288" s="221">
        <f t="shared" si="234"/>
        <v>0</v>
      </c>
      <c r="AC288" s="215">
        <v>0</v>
      </c>
      <c r="AD288" s="215">
        <f t="shared" si="235"/>
        <v>0</v>
      </c>
      <c r="AE288" s="215">
        <f t="shared" si="262"/>
        <v>0</v>
      </c>
      <c r="AF288" s="215">
        <f t="shared" si="236"/>
        <v>0</v>
      </c>
      <c r="AG288" s="215">
        <f t="shared" si="263"/>
        <v>0</v>
      </c>
      <c r="AH288" s="215">
        <f t="shared" si="263"/>
        <v>0</v>
      </c>
      <c r="AI288" s="215">
        <f t="shared" si="263"/>
        <v>0</v>
      </c>
      <c r="AJ288" s="215">
        <f t="shared" si="263"/>
        <v>0</v>
      </c>
      <c r="AK288" s="214">
        <v>0</v>
      </c>
      <c r="AL288" s="215">
        <f t="shared" si="237"/>
        <v>0</v>
      </c>
      <c r="AM288" s="215">
        <f t="shared" si="264"/>
        <v>0</v>
      </c>
      <c r="AN288" s="215">
        <f t="shared" si="238"/>
        <v>0</v>
      </c>
      <c r="AO288" s="215">
        <v>0</v>
      </c>
      <c r="AP288" s="215">
        <f t="shared" si="239"/>
        <v>0</v>
      </c>
      <c r="AQ288" s="215">
        <f t="shared" si="265"/>
        <v>0</v>
      </c>
      <c r="AR288" s="215">
        <f t="shared" si="240"/>
        <v>0</v>
      </c>
      <c r="AS288" s="215">
        <v>0</v>
      </c>
      <c r="AT288" s="215">
        <f t="shared" si="241"/>
        <v>0</v>
      </c>
      <c r="AU288" s="215">
        <f t="shared" si="266"/>
        <v>0</v>
      </c>
      <c r="AV288" s="215">
        <f t="shared" si="242"/>
        <v>0</v>
      </c>
      <c r="AW288" s="215">
        <f t="shared" si="256"/>
        <v>0</v>
      </c>
      <c r="AX288" s="215">
        <f t="shared" si="256"/>
        <v>0</v>
      </c>
      <c r="AY288" s="215">
        <f t="shared" si="256"/>
        <v>0</v>
      </c>
      <c r="AZ288" s="215">
        <f t="shared" si="256"/>
        <v>0</v>
      </c>
      <c r="BA288" s="215">
        <v>0</v>
      </c>
      <c r="BB288" s="215">
        <f t="shared" si="243"/>
        <v>0</v>
      </c>
      <c r="BC288" s="215">
        <f t="shared" si="267"/>
        <v>0</v>
      </c>
      <c r="BD288" s="215">
        <f t="shared" si="244"/>
        <v>0</v>
      </c>
      <c r="BE288" s="214">
        <v>0</v>
      </c>
      <c r="BF288" s="215">
        <f t="shared" si="245"/>
        <v>0</v>
      </c>
      <c r="BG288" s="215">
        <f t="shared" si="268"/>
        <v>0</v>
      </c>
      <c r="BH288" s="215">
        <f t="shared" si="246"/>
        <v>0</v>
      </c>
      <c r="BI288" s="215">
        <v>0</v>
      </c>
      <c r="BJ288" s="215">
        <f t="shared" si="247"/>
        <v>0</v>
      </c>
      <c r="BK288" s="215">
        <f t="shared" si="269"/>
        <v>0</v>
      </c>
      <c r="BL288" s="215">
        <f t="shared" si="248"/>
        <v>0</v>
      </c>
      <c r="BM288" s="215">
        <f t="shared" si="257"/>
        <v>0</v>
      </c>
      <c r="BN288" s="215">
        <f t="shared" si="257"/>
        <v>0</v>
      </c>
      <c r="BO288" s="215">
        <f t="shared" si="270"/>
        <v>0</v>
      </c>
      <c r="BP288" s="215">
        <f t="shared" si="271"/>
        <v>0</v>
      </c>
      <c r="BQ288" s="215">
        <v>0</v>
      </c>
      <c r="BR288" s="215">
        <f t="shared" si="249"/>
        <v>0</v>
      </c>
      <c r="BS288" s="215">
        <f t="shared" si="272"/>
        <v>0</v>
      </c>
      <c r="BT288" s="215">
        <f t="shared" si="250"/>
        <v>0</v>
      </c>
      <c r="BU288" s="215">
        <v>0</v>
      </c>
      <c r="BV288" s="215">
        <f t="shared" si="251"/>
        <v>0</v>
      </c>
      <c r="BW288" s="215">
        <f t="shared" si="273"/>
        <v>0</v>
      </c>
      <c r="BX288" s="215">
        <f t="shared" si="252"/>
        <v>0</v>
      </c>
      <c r="BY288" s="215">
        <v>0</v>
      </c>
      <c r="BZ288" s="215">
        <f t="shared" si="253"/>
        <v>0</v>
      </c>
      <c r="CA288" s="215">
        <f t="shared" si="274"/>
        <v>0</v>
      </c>
      <c r="CB288" s="215">
        <f t="shared" si="254"/>
        <v>0</v>
      </c>
      <c r="CC288" s="215">
        <f t="shared" si="275"/>
        <v>0</v>
      </c>
      <c r="CD288" s="215">
        <f t="shared" si="275"/>
        <v>0</v>
      </c>
      <c r="CE288" s="219">
        <f t="shared" si="275"/>
        <v>0</v>
      </c>
      <c r="CF288" s="219">
        <f t="shared" si="275"/>
        <v>0</v>
      </c>
      <c r="CG288" s="241">
        <f t="shared" si="258"/>
        <v>0</v>
      </c>
      <c r="CH288" s="241">
        <f t="shared" si="258"/>
        <v>0</v>
      </c>
      <c r="CI288" s="241">
        <f t="shared" si="259"/>
        <v>0</v>
      </c>
      <c r="CJ288" s="241"/>
      <c r="CK288" s="241"/>
      <c r="CL288" s="241"/>
      <c r="CM288" s="241"/>
    </row>
    <row r="289" spans="1:137" ht="28.5" x14ac:dyDescent="0.35">
      <c r="A289" s="100" t="s">
        <v>875</v>
      </c>
      <c r="B289" s="24" t="s">
        <v>87</v>
      </c>
      <c r="C289" s="91" t="s">
        <v>148</v>
      </c>
      <c r="D289" s="6"/>
      <c r="E289" s="6"/>
      <c r="F289" s="6">
        <v>10</v>
      </c>
      <c r="G289" s="7">
        <v>690624</v>
      </c>
      <c r="H289" s="8">
        <f t="shared" si="255"/>
        <v>69062.399999999994</v>
      </c>
      <c r="I289" s="12" t="e">
        <f t="shared" si="279"/>
        <v>#DIV/0!</v>
      </c>
      <c r="J289" s="13">
        <f t="shared" si="280"/>
        <v>0</v>
      </c>
      <c r="K289" s="14">
        <v>0</v>
      </c>
      <c r="L289" s="14">
        <f t="shared" si="281"/>
        <v>0</v>
      </c>
      <c r="M289" s="218" t="e">
        <f t="shared" si="230"/>
        <v>#DIV/0!</v>
      </c>
      <c r="N289" s="218">
        <f t="shared" si="230"/>
        <v>0</v>
      </c>
      <c r="O289" s="17">
        <v>0</v>
      </c>
      <c r="P289" s="17">
        <f t="shared" si="226"/>
        <v>0</v>
      </c>
      <c r="Q289" s="237">
        <v>0</v>
      </c>
      <c r="R289" s="8">
        <f t="shared" si="227"/>
        <v>0</v>
      </c>
      <c r="S289" s="212">
        <f t="shared" si="228"/>
        <v>0</v>
      </c>
      <c r="T289" s="212">
        <f t="shared" si="229"/>
        <v>0</v>
      </c>
      <c r="U289" s="215">
        <v>0</v>
      </c>
      <c r="V289" s="215">
        <f t="shared" si="231"/>
        <v>0</v>
      </c>
      <c r="W289" s="215">
        <f t="shared" si="260"/>
        <v>0</v>
      </c>
      <c r="X289" s="215">
        <f t="shared" si="232"/>
        <v>0</v>
      </c>
      <c r="Y289" s="221">
        <v>0</v>
      </c>
      <c r="Z289" s="221">
        <f t="shared" si="233"/>
        <v>0</v>
      </c>
      <c r="AA289" s="221">
        <f t="shared" si="261"/>
        <v>0</v>
      </c>
      <c r="AB289" s="221">
        <f t="shared" si="234"/>
        <v>0</v>
      </c>
      <c r="AC289" s="215">
        <v>0</v>
      </c>
      <c r="AD289" s="215">
        <f t="shared" si="235"/>
        <v>0</v>
      </c>
      <c r="AE289" s="215">
        <f t="shared" si="262"/>
        <v>0</v>
      </c>
      <c r="AF289" s="215">
        <f t="shared" si="236"/>
        <v>0</v>
      </c>
      <c r="AG289" s="215">
        <f t="shared" si="263"/>
        <v>0</v>
      </c>
      <c r="AH289" s="215">
        <f t="shared" si="263"/>
        <v>0</v>
      </c>
      <c r="AI289" s="215">
        <f t="shared" si="263"/>
        <v>0</v>
      </c>
      <c r="AJ289" s="215">
        <f t="shared" si="263"/>
        <v>0</v>
      </c>
      <c r="AK289" s="214">
        <v>0</v>
      </c>
      <c r="AL289" s="215">
        <f t="shared" si="237"/>
        <v>0</v>
      </c>
      <c r="AM289" s="215">
        <f t="shared" si="264"/>
        <v>0</v>
      </c>
      <c r="AN289" s="215">
        <f t="shared" si="238"/>
        <v>0</v>
      </c>
      <c r="AO289" s="215">
        <v>0</v>
      </c>
      <c r="AP289" s="215">
        <f t="shared" si="239"/>
        <v>0</v>
      </c>
      <c r="AQ289" s="215">
        <f t="shared" si="265"/>
        <v>0</v>
      </c>
      <c r="AR289" s="215">
        <f t="shared" si="240"/>
        <v>0</v>
      </c>
      <c r="AS289" s="215">
        <v>0</v>
      </c>
      <c r="AT289" s="215">
        <f t="shared" si="241"/>
        <v>0</v>
      </c>
      <c r="AU289" s="215">
        <f t="shared" si="266"/>
        <v>0</v>
      </c>
      <c r="AV289" s="215">
        <f t="shared" si="242"/>
        <v>0</v>
      </c>
      <c r="AW289" s="215">
        <f t="shared" si="256"/>
        <v>0</v>
      </c>
      <c r="AX289" s="215">
        <f t="shared" si="256"/>
        <v>0</v>
      </c>
      <c r="AY289" s="215">
        <f t="shared" si="256"/>
        <v>0</v>
      </c>
      <c r="AZ289" s="215">
        <f t="shared" si="256"/>
        <v>0</v>
      </c>
      <c r="BA289" s="215">
        <v>0</v>
      </c>
      <c r="BB289" s="215">
        <f t="shared" si="243"/>
        <v>0</v>
      </c>
      <c r="BC289" s="215">
        <f t="shared" si="267"/>
        <v>0</v>
      </c>
      <c r="BD289" s="215">
        <f t="shared" si="244"/>
        <v>0</v>
      </c>
      <c r="BE289" s="214">
        <v>0</v>
      </c>
      <c r="BF289" s="215">
        <f t="shared" si="245"/>
        <v>0</v>
      </c>
      <c r="BG289" s="215">
        <f t="shared" si="268"/>
        <v>0</v>
      </c>
      <c r="BH289" s="215">
        <f t="shared" si="246"/>
        <v>0</v>
      </c>
      <c r="BI289" s="215">
        <v>0</v>
      </c>
      <c r="BJ289" s="215">
        <f t="shared" si="247"/>
        <v>0</v>
      </c>
      <c r="BK289" s="215">
        <f t="shared" si="269"/>
        <v>0</v>
      </c>
      <c r="BL289" s="215">
        <f t="shared" si="248"/>
        <v>0</v>
      </c>
      <c r="BM289" s="215">
        <f t="shared" si="257"/>
        <v>0</v>
      </c>
      <c r="BN289" s="215">
        <f t="shared" si="257"/>
        <v>0</v>
      </c>
      <c r="BO289" s="215">
        <f t="shared" si="270"/>
        <v>0</v>
      </c>
      <c r="BP289" s="215">
        <f t="shared" si="271"/>
        <v>0</v>
      </c>
      <c r="BQ289" s="215">
        <v>0</v>
      </c>
      <c r="BR289" s="215">
        <f t="shared" si="249"/>
        <v>0</v>
      </c>
      <c r="BS289" s="215">
        <f t="shared" si="272"/>
        <v>0</v>
      </c>
      <c r="BT289" s="215">
        <f t="shared" si="250"/>
        <v>0</v>
      </c>
      <c r="BU289" s="215">
        <v>0</v>
      </c>
      <c r="BV289" s="215">
        <f t="shared" si="251"/>
        <v>0</v>
      </c>
      <c r="BW289" s="215">
        <f t="shared" si="273"/>
        <v>0</v>
      </c>
      <c r="BX289" s="215">
        <f t="shared" si="252"/>
        <v>0</v>
      </c>
      <c r="BY289" s="215">
        <v>0</v>
      </c>
      <c r="BZ289" s="215">
        <f t="shared" si="253"/>
        <v>0</v>
      </c>
      <c r="CA289" s="215">
        <f t="shared" si="274"/>
        <v>0</v>
      </c>
      <c r="CB289" s="215">
        <f t="shared" si="254"/>
        <v>0</v>
      </c>
      <c r="CC289" s="215">
        <f t="shared" si="275"/>
        <v>0</v>
      </c>
      <c r="CD289" s="215">
        <f t="shared" si="275"/>
        <v>0</v>
      </c>
      <c r="CE289" s="219">
        <f t="shared" si="275"/>
        <v>0</v>
      </c>
      <c r="CF289" s="219">
        <f t="shared" si="275"/>
        <v>0</v>
      </c>
      <c r="CG289" s="241">
        <f t="shared" si="258"/>
        <v>0</v>
      </c>
      <c r="CH289" s="241">
        <f t="shared" si="258"/>
        <v>0</v>
      </c>
      <c r="CI289" s="241">
        <f t="shared" si="259"/>
        <v>0</v>
      </c>
      <c r="CJ289" s="241"/>
      <c r="CK289" s="241"/>
      <c r="CL289" s="241"/>
      <c r="CM289" s="241"/>
    </row>
    <row r="290" spans="1:137" ht="28.5" x14ac:dyDescent="0.35">
      <c r="A290" s="100" t="s">
        <v>875</v>
      </c>
      <c r="B290" s="24" t="s">
        <v>87</v>
      </c>
      <c r="C290" s="5" t="s">
        <v>312</v>
      </c>
      <c r="D290" s="6" t="s">
        <v>453</v>
      </c>
      <c r="E290" s="6"/>
      <c r="F290" s="6">
        <v>30</v>
      </c>
      <c r="G290" s="7">
        <v>298890</v>
      </c>
      <c r="H290" s="8">
        <f t="shared" si="255"/>
        <v>9963</v>
      </c>
      <c r="I290" s="12" t="e">
        <f t="shared" si="279"/>
        <v>#DIV/0!</v>
      </c>
      <c r="J290" s="13">
        <f t="shared" si="280"/>
        <v>36000</v>
      </c>
      <c r="K290" s="14">
        <v>1080000</v>
      </c>
      <c r="L290" s="14">
        <f t="shared" si="281"/>
        <v>10760040000</v>
      </c>
      <c r="M290" s="218" t="e">
        <f t="shared" si="230"/>
        <v>#DIV/0!</v>
      </c>
      <c r="N290" s="218">
        <f t="shared" si="230"/>
        <v>0</v>
      </c>
      <c r="O290" s="17">
        <v>0</v>
      </c>
      <c r="P290" s="17">
        <f t="shared" si="226"/>
        <v>0</v>
      </c>
      <c r="Q290" s="237">
        <v>0</v>
      </c>
      <c r="R290" s="8">
        <f t="shared" si="227"/>
        <v>0</v>
      </c>
      <c r="S290" s="212">
        <f t="shared" si="228"/>
        <v>0</v>
      </c>
      <c r="T290" s="212">
        <f t="shared" si="229"/>
        <v>0</v>
      </c>
      <c r="U290" s="215">
        <v>0</v>
      </c>
      <c r="V290" s="215">
        <f t="shared" si="231"/>
        <v>0</v>
      </c>
      <c r="W290" s="215">
        <f t="shared" si="260"/>
        <v>0</v>
      </c>
      <c r="X290" s="215">
        <f t="shared" si="232"/>
        <v>0</v>
      </c>
      <c r="Y290" s="221">
        <v>0</v>
      </c>
      <c r="Z290" s="221">
        <f t="shared" si="233"/>
        <v>0</v>
      </c>
      <c r="AA290" s="221">
        <f t="shared" si="261"/>
        <v>0</v>
      </c>
      <c r="AB290" s="221">
        <f t="shared" si="234"/>
        <v>0</v>
      </c>
      <c r="AC290" s="215">
        <v>0</v>
      </c>
      <c r="AD290" s="215">
        <f t="shared" si="235"/>
        <v>0</v>
      </c>
      <c r="AE290" s="215">
        <f t="shared" si="262"/>
        <v>0</v>
      </c>
      <c r="AF290" s="215">
        <f t="shared" si="236"/>
        <v>0</v>
      </c>
      <c r="AG290" s="215">
        <f t="shared" si="263"/>
        <v>0</v>
      </c>
      <c r="AH290" s="215">
        <f t="shared" si="263"/>
        <v>0</v>
      </c>
      <c r="AI290" s="215">
        <f t="shared" si="263"/>
        <v>0</v>
      </c>
      <c r="AJ290" s="215">
        <f t="shared" si="263"/>
        <v>0</v>
      </c>
      <c r="AK290" s="214">
        <v>0</v>
      </c>
      <c r="AL290" s="215">
        <f t="shared" si="237"/>
        <v>0</v>
      </c>
      <c r="AM290" s="215">
        <f t="shared" si="264"/>
        <v>0</v>
      </c>
      <c r="AN290" s="215">
        <f t="shared" si="238"/>
        <v>0</v>
      </c>
      <c r="AO290" s="215">
        <v>0</v>
      </c>
      <c r="AP290" s="215">
        <f t="shared" si="239"/>
        <v>0</v>
      </c>
      <c r="AQ290" s="215">
        <f t="shared" si="265"/>
        <v>0</v>
      </c>
      <c r="AR290" s="215">
        <f t="shared" si="240"/>
        <v>0</v>
      </c>
      <c r="AS290" s="215">
        <v>0</v>
      </c>
      <c r="AT290" s="215">
        <f t="shared" si="241"/>
        <v>0</v>
      </c>
      <c r="AU290" s="215">
        <f t="shared" si="266"/>
        <v>0</v>
      </c>
      <c r="AV290" s="215">
        <f t="shared" si="242"/>
        <v>0</v>
      </c>
      <c r="AW290" s="215">
        <f t="shared" si="256"/>
        <v>0</v>
      </c>
      <c r="AX290" s="215">
        <f t="shared" si="256"/>
        <v>0</v>
      </c>
      <c r="AY290" s="215">
        <f t="shared" si="256"/>
        <v>0</v>
      </c>
      <c r="AZ290" s="215">
        <f t="shared" si="256"/>
        <v>0</v>
      </c>
      <c r="BA290" s="215">
        <v>0</v>
      </c>
      <c r="BB290" s="215">
        <f t="shared" si="243"/>
        <v>0</v>
      </c>
      <c r="BC290" s="215">
        <f t="shared" si="267"/>
        <v>0</v>
      </c>
      <c r="BD290" s="215">
        <f t="shared" si="244"/>
        <v>0</v>
      </c>
      <c r="BE290" s="214">
        <v>0</v>
      </c>
      <c r="BF290" s="215">
        <f t="shared" si="245"/>
        <v>0</v>
      </c>
      <c r="BG290" s="215">
        <f t="shared" si="268"/>
        <v>0</v>
      </c>
      <c r="BH290" s="215">
        <f t="shared" si="246"/>
        <v>0</v>
      </c>
      <c r="BI290" s="215">
        <v>0</v>
      </c>
      <c r="BJ290" s="215">
        <f t="shared" si="247"/>
        <v>0</v>
      </c>
      <c r="BK290" s="215">
        <f t="shared" si="269"/>
        <v>0</v>
      </c>
      <c r="BL290" s="215">
        <f t="shared" si="248"/>
        <v>0</v>
      </c>
      <c r="BM290" s="215">
        <f t="shared" si="257"/>
        <v>0</v>
      </c>
      <c r="BN290" s="215">
        <f t="shared" si="257"/>
        <v>0</v>
      </c>
      <c r="BO290" s="215">
        <f t="shared" si="270"/>
        <v>0</v>
      </c>
      <c r="BP290" s="215">
        <f t="shared" si="271"/>
        <v>0</v>
      </c>
      <c r="BQ290" s="215">
        <v>0</v>
      </c>
      <c r="BR290" s="215">
        <f t="shared" si="249"/>
        <v>0</v>
      </c>
      <c r="BS290" s="215">
        <f t="shared" si="272"/>
        <v>0</v>
      </c>
      <c r="BT290" s="215">
        <f t="shared" si="250"/>
        <v>0</v>
      </c>
      <c r="BU290" s="215">
        <v>0</v>
      </c>
      <c r="BV290" s="215">
        <f t="shared" si="251"/>
        <v>0</v>
      </c>
      <c r="BW290" s="215">
        <f t="shared" si="273"/>
        <v>0</v>
      </c>
      <c r="BX290" s="215">
        <f t="shared" si="252"/>
        <v>0</v>
      </c>
      <c r="BY290" s="215">
        <v>0</v>
      </c>
      <c r="BZ290" s="215">
        <f t="shared" si="253"/>
        <v>0</v>
      </c>
      <c r="CA290" s="215">
        <f t="shared" si="274"/>
        <v>0</v>
      </c>
      <c r="CB290" s="215">
        <f t="shared" si="254"/>
        <v>0</v>
      </c>
      <c r="CC290" s="215">
        <f t="shared" si="275"/>
        <v>0</v>
      </c>
      <c r="CD290" s="215">
        <f t="shared" si="275"/>
        <v>0</v>
      </c>
      <c r="CE290" s="219">
        <f t="shared" si="275"/>
        <v>0</v>
      </c>
      <c r="CF290" s="219">
        <f t="shared" si="275"/>
        <v>0</v>
      </c>
      <c r="CG290" s="241">
        <f t="shared" si="258"/>
        <v>0</v>
      </c>
      <c r="CH290" s="241">
        <f t="shared" si="258"/>
        <v>0</v>
      </c>
      <c r="CI290" s="241">
        <f t="shared" si="259"/>
        <v>0</v>
      </c>
      <c r="CJ290" s="241"/>
      <c r="CK290" s="241"/>
      <c r="CL290" s="241"/>
      <c r="CM290" s="241"/>
    </row>
    <row r="291" spans="1:137" ht="28.5" x14ac:dyDescent="0.35">
      <c r="A291" s="100" t="s">
        <v>875</v>
      </c>
      <c r="B291" s="24" t="s">
        <v>87</v>
      </c>
      <c r="C291" s="91" t="s">
        <v>138</v>
      </c>
      <c r="D291" s="6"/>
      <c r="E291" s="6"/>
      <c r="F291" s="6">
        <v>30</v>
      </c>
      <c r="G291" s="7">
        <v>1261980</v>
      </c>
      <c r="H291" s="8">
        <f t="shared" si="255"/>
        <v>42066</v>
      </c>
      <c r="I291" s="12" t="e">
        <f t="shared" si="279"/>
        <v>#DIV/0!</v>
      </c>
      <c r="J291" s="13">
        <f t="shared" si="280"/>
        <v>0</v>
      </c>
      <c r="K291" s="14">
        <v>0</v>
      </c>
      <c r="L291" s="14">
        <f t="shared" si="281"/>
        <v>0</v>
      </c>
      <c r="M291" s="218" t="e">
        <f t="shared" si="230"/>
        <v>#DIV/0!</v>
      </c>
      <c r="N291" s="218">
        <f t="shared" si="230"/>
        <v>0</v>
      </c>
      <c r="O291" s="17">
        <v>0</v>
      </c>
      <c r="P291" s="17">
        <f t="shared" si="226"/>
        <v>0</v>
      </c>
      <c r="Q291" s="237">
        <v>0</v>
      </c>
      <c r="R291" s="8">
        <f t="shared" si="227"/>
        <v>0</v>
      </c>
      <c r="S291" s="212">
        <f t="shared" si="228"/>
        <v>0</v>
      </c>
      <c r="T291" s="212">
        <f t="shared" si="229"/>
        <v>0</v>
      </c>
      <c r="U291" s="215">
        <v>0</v>
      </c>
      <c r="V291" s="215">
        <f t="shared" si="231"/>
        <v>0</v>
      </c>
      <c r="W291" s="215">
        <f t="shared" si="260"/>
        <v>0</v>
      </c>
      <c r="X291" s="215">
        <f t="shared" si="232"/>
        <v>0</v>
      </c>
      <c r="Y291" s="221">
        <v>0</v>
      </c>
      <c r="Z291" s="221">
        <f t="shared" si="233"/>
        <v>0</v>
      </c>
      <c r="AA291" s="221">
        <f t="shared" si="261"/>
        <v>0</v>
      </c>
      <c r="AB291" s="221">
        <f t="shared" si="234"/>
        <v>0</v>
      </c>
      <c r="AC291" s="215">
        <v>0</v>
      </c>
      <c r="AD291" s="215">
        <f t="shared" si="235"/>
        <v>0</v>
      </c>
      <c r="AE291" s="215">
        <f t="shared" si="262"/>
        <v>0</v>
      </c>
      <c r="AF291" s="215">
        <f t="shared" si="236"/>
        <v>0</v>
      </c>
      <c r="AG291" s="215">
        <f t="shared" si="263"/>
        <v>0</v>
      </c>
      <c r="AH291" s="215">
        <f t="shared" si="263"/>
        <v>0</v>
      </c>
      <c r="AI291" s="215">
        <f t="shared" si="263"/>
        <v>0</v>
      </c>
      <c r="AJ291" s="215">
        <f t="shared" si="263"/>
        <v>0</v>
      </c>
      <c r="AK291" s="214">
        <v>0</v>
      </c>
      <c r="AL291" s="215">
        <f t="shared" si="237"/>
        <v>0</v>
      </c>
      <c r="AM291" s="215">
        <f t="shared" si="264"/>
        <v>0</v>
      </c>
      <c r="AN291" s="215">
        <f t="shared" si="238"/>
        <v>0</v>
      </c>
      <c r="AO291" s="215">
        <v>0</v>
      </c>
      <c r="AP291" s="215">
        <f t="shared" si="239"/>
        <v>0</v>
      </c>
      <c r="AQ291" s="215">
        <f t="shared" si="265"/>
        <v>0</v>
      </c>
      <c r="AR291" s="215">
        <f t="shared" si="240"/>
        <v>0</v>
      </c>
      <c r="AS291" s="215">
        <v>0</v>
      </c>
      <c r="AT291" s="215">
        <f t="shared" si="241"/>
        <v>0</v>
      </c>
      <c r="AU291" s="215">
        <f t="shared" si="266"/>
        <v>0</v>
      </c>
      <c r="AV291" s="215">
        <f t="shared" si="242"/>
        <v>0</v>
      </c>
      <c r="AW291" s="215">
        <f t="shared" si="256"/>
        <v>0</v>
      </c>
      <c r="AX291" s="215">
        <f t="shared" si="256"/>
        <v>0</v>
      </c>
      <c r="AY291" s="215">
        <f t="shared" si="256"/>
        <v>0</v>
      </c>
      <c r="AZ291" s="215">
        <f t="shared" si="256"/>
        <v>0</v>
      </c>
      <c r="BA291" s="215">
        <v>0</v>
      </c>
      <c r="BB291" s="215">
        <f t="shared" si="243"/>
        <v>0</v>
      </c>
      <c r="BC291" s="215">
        <f t="shared" si="267"/>
        <v>0</v>
      </c>
      <c r="BD291" s="215">
        <f t="shared" si="244"/>
        <v>0</v>
      </c>
      <c r="BE291" s="214">
        <v>0</v>
      </c>
      <c r="BF291" s="215">
        <f t="shared" si="245"/>
        <v>0</v>
      </c>
      <c r="BG291" s="215">
        <f t="shared" si="268"/>
        <v>0</v>
      </c>
      <c r="BH291" s="215">
        <f t="shared" si="246"/>
        <v>0</v>
      </c>
      <c r="BI291" s="215">
        <v>0</v>
      </c>
      <c r="BJ291" s="215">
        <f t="shared" si="247"/>
        <v>0</v>
      </c>
      <c r="BK291" s="215">
        <f t="shared" si="269"/>
        <v>0</v>
      </c>
      <c r="BL291" s="215">
        <f t="shared" si="248"/>
        <v>0</v>
      </c>
      <c r="BM291" s="215">
        <f t="shared" si="257"/>
        <v>0</v>
      </c>
      <c r="BN291" s="215">
        <f t="shared" si="257"/>
        <v>0</v>
      </c>
      <c r="BO291" s="215">
        <f t="shared" si="270"/>
        <v>0</v>
      </c>
      <c r="BP291" s="215">
        <f t="shared" si="271"/>
        <v>0</v>
      </c>
      <c r="BQ291" s="215">
        <v>0</v>
      </c>
      <c r="BR291" s="215">
        <f t="shared" si="249"/>
        <v>0</v>
      </c>
      <c r="BS291" s="215">
        <f t="shared" si="272"/>
        <v>0</v>
      </c>
      <c r="BT291" s="215">
        <f t="shared" si="250"/>
        <v>0</v>
      </c>
      <c r="BU291" s="215">
        <v>0</v>
      </c>
      <c r="BV291" s="215">
        <f t="shared" si="251"/>
        <v>0</v>
      </c>
      <c r="BW291" s="215">
        <f t="shared" si="273"/>
        <v>0</v>
      </c>
      <c r="BX291" s="215">
        <f t="shared" si="252"/>
        <v>0</v>
      </c>
      <c r="BY291" s="215">
        <v>0</v>
      </c>
      <c r="BZ291" s="215">
        <f t="shared" si="253"/>
        <v>0</v>
      </c>
      <c r="CA291" s="215">
        <f t="shared" si="274"/>
        <v>0</v>
      </c>
      <c r="CB291" s="215">
        <f t="shared" si="254"/>
        <v>0</v>
      </c>
      <c r="CC291" s="215">
        <f t="shared" si="275"/>
        <v>0</v>
      </c>
      <c r="CD291" s="215">
        <f t="shared" si="275"/>
        <v>0</v>
      </c>
      <c r="CE291" s="219">
        <f t="shared" si="275"/>
        <v>0</v>
      </c>
      <c r="CF291" s="219">
        <f t="shared" si="275"/>
        <v>0</v>
      </c>
      <c r="CG291" s="241">
        <f t="shared" si="258"/>
        <v>0</v>
      </c>
      <c r="CH291" s="241">
        <f t="shared" si="258"/>
        <v>0</v>
      </c>
      <c r="CI291" s="241">
        <f t="shared" si="259"/>
        <v>0</v>
      </c>
      <c r="CJ291" s="241"/>
      <c r="CK291" s="241"/>
      <c r="CL291" s="241"/>
      <c r="CM291" s="241"/>
    </row>
    <row r="292" spans="1:137" ht="28.5" x14ac:dyDescent="0.35">
      <c r="A292" s="100" t="s">
        <v>875</v>
      </c>
      <c r="B292" s="24" t="s">
        <v>524</v>
      </c>
      <c r="C292" s="5" t="s">
        <v>176</v>
      </c>
      <c r="D292" s="6"/>
      <c r="E292" s="6"/>
      <c r="F292" s="6">
        <v>30</v>
      </c>
      <c r="G292" s="7">
        <v>105829</v>
      </c>
      <c r="H292" s="8">
        <f t="shared" si="255"/>
        <v>3527.6333333333332</v>
      </c>
      <c r="I292" s="12" t="e">
        <f t="shared" si="279"/>
        <v>#DIV/0!</v>
      </c>
      <c r="J292" s="13">
        <f t="shared" si="280"/>
        <v>0</v>
      </c>
      <c r="K292" s="14">
        <v>0</v>
      </c>
      <c r="L292" s="14">
        <f t="shared" si="281"/>
        <v>0</v>
      </c>
      <c r="M292" s="218" t="e">
        <f t="shared" si="230"/>
        <v>#DIV/0!</v>
      </c>
      <c r="N292" s="218">
        <f t="shared" si="230"/>
        <v>0</v>
      </c>
      <c r="O292" s="17">
        <v>0</v>
      </c>
      <c r="P292" s="17">
        <f t="shared" si="226"/>
        <v>0</v>
      </c>
      <c r="Q292" s="237">
        <v>0</v>
      </c>
      <c r="R292" s="8">
        <f t="shared" si="227"/>
        <v>0</v>
      </c>
      <c r="S292" s="212">
        <f t="shared" si="228"/>
        <v>0</v>
      </c>
      <c r="T292" s="212">
        <f t="shared" si="229"/>
        <v>0</v>
      </c>
      <c r="U292" s="215">
        <v>0</v>
      </c>
      <c r="V292" s="215">
        <f t="shared" si="231"/>
        <v>0</v>
      </c>
      <c r="W292" s="215">
        <f t="shared" si="260"/>
        <v>0</v>
      </c>
      <c r="X292" s="215">
        <f t="shared" si="232"/>
        <v>0</v>
      </c>
      <c r="Y292" s="221">
        <v>0</v>
      </c>
      <c r="Z292" s="221">
        <f t="shared" si="233"/>
        <v>0</v>
      </c>
      <c r="AA292" s="221">
        <f t="shared" si="261"/>
        <v>0</v>
      </c>
      <c r="AB292" s="221">
        <f t="shared" si="234"/>
        <v>0</v>
      </c>
      <c r="AC292" s="215">
        <v>0</v>
      </c>
      <c r="AD292" s="215">
        <f t="shared" si="235"/>
        <v>0</v>
      </c>
      <c r="AE292" s="215">
        <f t="shared" si="262"/>
        <v>0</v>
      </c>
      <c r="AF292" s="215">
        <f t="shared" si="236"/>
        <v>0</v>
      </c>
      <c r="AG292" s="215">
        <f t="shared" si="263"/>
        <v>0</v>
      </c>
      <c r="AH292" s="215">
        <f t="shared" si="263"/>
        <v>0</v>
      </c>
      <c r="AI292" s="215">
        <f t="shared" si="263"/>
        <v>0</v>
      </c>
      <c r="AJ292" s="215">
        <f t="shared" si="263"/>
        <v>0</v>
      </c>
      <c r="AK292" s="214">
        <v>0</v>
      </c>
      <c r="AL292" s="215">
        <f t="shared" si="237"/>
        <v>0</v>
      </c>
      <c r="AM292" s="215">
        <f t="shared" si="264"/>
        <v>0</v>
      </c>
      <c r="AN292" s="215">
        <f t="shared" si="238"/>
        <v>0</v>
      </c>
      <c r="AO292" s="215">
        <v>0</v>
      </c>
      <c r="AP292" s="215">
        <f t="shared" si="239"/>
        <v>0</v>
      </c>
      <c r="AQ292" s="215">
        <f t="shared" si="265"/>
        <v>0</v>
      </c>
      <c r="AR292" s="215">
        <f t="shared" si="240"/>
        <v>0</v>
      </c>
      <c r="AS292" s="215">
        <v>0</v>
      </c>
      <c r="AT292" s="215">
        <f t="shared" si="241"/>
        <v>0</v>
      </c>
      <c r="AU292" s="215">
        <f t="shared" si="266"/>
        <v>0</v>
      </c>
      <c r="AV292" s="215">
        <f t="shared" si="242"/>
        <v>0</v>
      </c>
      <c r="AW292" s="215">
        <f t="shared" si="256"/>
        <v>0</v>
      </c>
      <c r="AX292" s="215">
        <f t="shared" si="256"/>
        <v>0</v>
      </c>
      <c r="AY292" s="215">
        <f t="shared" si="256"/>
        <v>0</v>
      </c>
      <c r="AZ292" s="215">
        <f t="shared" si="256"/>
        <v>0</v>
      </c>
      <c r="BA292" s="215">
        <v>0</v>
      </c>
      <c r="BB292" s="215">
        <f t="shared" si="243"/>
        <v>0</v>
      </c>
      <c r="BC292" s="215">
        <f t="shared" si="267"/>
        <v>0</v>
      </c>
      <c r="BD292" s="215">
        <f t="shared" si="244"/>
        <v>0</v>
      </c>
      <c r="BE292" s="214">
        <v>0</v>
      </c>
      <c r="BF292" s="215">
        <f t="shared" si="245"/>
        <v>0</v>
      </c>
      <c r="BG292" s="215">
        <f t="shared" si="268"/>
        <v>0</v>
      </c>
      <c r="BH292" s="215">
        <f t="shared" si="246"/>
        <v>0</v>
      </c>
      <c r="BI292" s="215">
        <v>0</v>
      </c>
      <c r="BJ292" s="215">
        <f t="shared" si="247"/>
        <v>0</v>
      </c>
      <c r="BK292" s="215">
        <f t="shared" si="269"/>
        <v>0</v>
      </c>
      <c r="BL292" s="215">
        <f t="shared" si="248"/>
        <v>0</v>
      </c>
      <c r="BM292" s="215">
        <f t="shared" si="257"/>
        <v>0</v>
      </c>
      <c r="BN292" s="215">
        <f t="shared" si="257"/>
        <v>0</v>
      </c>
      <c r="BO292" s="215">
        <f t="shared" si="270"/>
        <v>0</v>
      </c>
      <c r="BP292" s="215">
        <f t="shared" si="271"/>
        <v>0</v>
      </c>
      <c r="BQ292" s="215">
        <v>0</v>
      </c>
      <c r="BR292" s="215">
        <f t="shared" si="249"/>
        <v>0</v>
      </c>
      <c r="BS292" s="215">
        <f t="shared" si="272"/>
        <v>0</v>
      </c>
      <c r="BT292" s="215">
        <f t="shared" si="250"/>
        <v>0</v>
      </c>
      <c r="BU292" s="215">
        <v>0</v>
      </c>
      <c r="BV292" s="215">
        <f t="shared" si="251"/>
        <v>0</v>
      </c>
      <c r="BW292" s="215">
        <f t="shared" si="273"/>
        <v>0</v>
      </c>
      <c r="BX292" s="215">
        <f t="shared" si="252"/>
        <v>0</v>
      </c>
      <c r="BY292" s="215">
        <v>0</v>
      </c>
      <c r="BZ292" s="215">
        <f t="shared" si="253"/>
        <v>0</v>
      </c>
      <c r="CA292" s="215">
        <f t="shared" si="274"/>
        <v>0</v>
      </c>
      <c r="CB292" s="215">
        <f t="shared" si="254"/>
        <v>0</v>
      </c>
      <c r="CC292" s="215">
        <f t="shared" si="275"/>
        <v>0</v>
      </c>
      <c r="CD292" s="215">
        <f t="shared" si="275"/>
        <v>0</v>
      </c>
      <c r="CE292" s="219">
        <f t="shared" si="275"/>
        <v>0</v>
      </c>
      <c r="CF292" s="219">
        <f t="shared" si="275"/>
        <v>0</v>
      </c>
      <c r="CG292" s="241">
        <f t="shared" si="258"/>
        <v>0</v>
      </c>
      <c r="CH292" s="241">
        <f t="shared" si="258"/>
        <v>0</v>
      </c>
      <c r="CI292" s="241">
        <f t="shared" si="259"/>
        <v>0</v>
      </c>
      <c r="CJ292" s="241"/>
      <c r="CK292" s="241"/>
      <c r="CL292" s="241"/>
      <c r="CM292" s="241"/>
    </row>
    <row r="293" spans="1:137" s="3" customFormat="1" ht="18" x14ac:dyDescent="0.35">
      <c r="A293" s="43" t="s">
        <v>11</v>
      </c>
      <c r="B293" s="23" t="s">
        <v>489</v>
      </c>
      <c r="C293" s="5" t="s">
        <v>369</v>
      </c>
      <c r="D293" s="6" t="s">
        <v>110</v>
      </c>
      <c r="E293" s="6">
        <v>12</v>
      </c>
      <c r="F293" s="6">
        <v>28</v>
      </c>
      <c r="G293" s="7">
        <v>37080680</v>
      </c>
      <c r="H293" s="8">
        <f t="shared" si="255"/>
        <v>1324310</v>
      </c>
      <c r="I293" s="12">
        <f t="shared" si="279"/>
        <v>35</v>
      </c>
      <c r="J293" s="13">
        <f t="shared" si="280"/>
        <v>420</v>
      </c>
      <c r="K293" s="14">
        <v>11760</v>
      </c>
      <c r="L293" s="14">
        <f t="shared" si="281"/>
        <v>15573885600</v>
      </c>
      <c r="M293" s="218">
        <f t="shared" si="230"/>
        <v>35</v>
      </c>
      <c r="N293" s="218">
        <f t="shared" si="230"/>
        <v>420</v>
      </c>
      <c r="O293" s="230">
        <v>11760</v>
      </c>
      <c r="P293" s="17">
        <f t="shared" si="226"/>
        <v>15573885600</v>
      </c>
      <c r="Q293" s="237">
        <v>0.3</v>
      </c>
      <c r="R293" s="8">
        <f t="shared" si="227"/>
        <v>3528</v>
      </c>
      <c r="S293" s="212">
        <f t="shared" si="228"/>
        <v>15288</v>
      </c>
      <c r="T293" s="212">
        <f t="shared" si="229"/>
        <v>20246051280</v>
      </c>
      <c r="U293" s="215">
        <v>588</v>
      </c>
      <c r="V293" s="215">
        <f t="shared" si="231"/>
        <v>778694280</v>
      </c>
      <c r="W293" s="215">
        <f t="shared" si="260"/>
        <v>176.4</v>
      </c>
      <c r="X293" s="215">
        <f t="shared" si="232"/>
        <v>233608284</v>
      </c>
      <c r="Y293" s="221">
        <v>823.2</v>
      </c>
      <c r="Z293" s="221">
        <f t="shared" si="233"/>
        <v>1090171992</v>
      </c>
      <c r="AA293" s="221">
        <f t="shared" si="261"/>
        <v>246.96</v>
      </c>
      <c r="AB293" s="221">
        <f t="shared" si="234"/>
        <v>327051597.60000002</v>
      </c>
      <c r="AC293" s="215">
        <v>823.2</v>
      </c>
      <c r="AD293" s="215">
        <f t="shared" si="235"/>
        <v>1090171992</v>
      </c>
      <c r="AE293" s="215">
        <f t="shared" si="262"/>
        <v>246.96</v>
      </c>
      <c r="AF293" s="215">
        <f t="shared" si="236"/>
        <v>327051597.60000002</v>
      </c>
      <c r="AG293" s="215">
        <f t="shared" si="263"/>
        <v>2234.4</v>
      </c>
      <c r="AH293" s="215">
        <f t="shared" si="263"/>
        <v>2959038264</v>
      </c>
      <c r="AI293" s="215">
        <f t="shared" si="263"/>
        <v>670.32</v>
      </c>
      <c r="AJ293" s="215">
        <f t="shared" si="263"/>
        <v>887711479.20000005</v>
      </c>
      <c r="AK293" s="214">
        <v>823.2</v>
      </c>
      <c r="AL293" s="215">
        <f t="shared" si="237"/>
        <v>1090171992</v>
      </c>
      <c r="AM293" s="215">
        <f t="shared" si="264"/>
        <v>246.96</v>
      </c>
      <c r="AN293" s="215">
        <f t="shared" si="238"/>
        <v>327051597.60000002</v>
      </c>
      <c r="AO293" s="215">
        <v>940.80000000000007</v>
      </c>
      <c r="AP293" s="215">
        <f t="shared" si="239"/>
        <v>1245910848</v>
      </c>
      <c r="AQ293" s="215">
        <f t="shared" si="265"/>
        <v>282.24</v>
      </c>
      <c r="AR293" s="215">
        <f t="shared" si="240"/>
        <v>373773254.40000004</v>
      </c>
      <c r="AS293" s="215">
        <v>705.6</v>
      </c>
      <c r="AT293" s="215">
        <f t="shared" si="241"/>
        <v>934433136</v>
      </c>
      <c r="AU293" s="215">
        <f t="shared" si="266"/>
        <v>211.68</v>
      </c>
      <c r="AV293" s="215">
        <f t="shared" si="242"/>
        <v>280329940.80000001</v>
      </c>
      <c r="AW293" s="215">
        <f t="shared" si="256"/>
        <v>2469.6000000000004</v>
      </c>
      <c r="AX293" s="215">
        <f t="shared" si="256"/>
        <v>3270515976</v>
      </c>
      <c r="AY293" s="215">
        <f t="shared" si="256"/>
        <v>740.88</v>
      </c>
      <c r="AZ293" s="215">
        <f t="shared" si="256"/>
        <v>981154792.80000007</v>
      </c>
      <c r="BA293" s="215">
        <v>1293.5999999999999</v>
      </c>
      <c r="BB293" s="215">
        <f t="shared" si="243"/>
        <v>1713127415.9999998</v>
      </c>
      <c r="BC293" s="215">
        <f t="shared" si="267"/>
        <v>388.08</v>
      </c>
      <c r="BD293" s="215">
        <f t="shared" si="244"/>
        <v>513938224.79999995</v>
      </c>
      <c r="BE293" s="214">
        <v>1293.5999999999999</v>
      </c>
      <c r="BF293" s="215">
        <f t="shared" si="245"/>
        <v>1713127415.9999998</v>
      </c>
      <c r="BG293" s="215">
        <f t="shared" si="268"/>
        <v>388.08</v>
      </c>
      <c r="BH293" s="215">
        <f t="shared" si="246"/>
        <v>513938224.79999995</v>
      </c>
      <c r="BI293" s="215">
        <v>1176</v>
      </c>
      <c r="BJ293" s="215">
        <f t="shared" si="247"/>
        <v>1557388560</v>
      </c>
      <c r="BK293" s="215">
        <f t="shared" si="269"/>
        <v>352.8</v>
      </c>
      <c r="BL293" s="215">
        <f t="shared" si="248"/>
        <v>467216568</v>
      </c>
      <c r="BM293" s="215">
        <f t="shared" si="257"/>
        <v>3763.2</v>
      </c>
      <c r="BN293" s="215">
        <f t="shared" si="257"/>
        <v>4983643392</v>
      </c>
      <c r="BO293" s="215">
        <f t="shared" si="270"/>
        <v>513938965.67999995</v>
      </c>
      <c r="BP293" s="215">
        <f t="shared" si="271"/>
        <v>1495093017.5999999</v>
      </c>
      <c r="BQ293" s="215">
        <v>1293.5999999999999</v>
      </c>
      <c r="BR293" s="215">
        <f t="shared" si="249"/>
        <v>1713127415.9999998</v>
      </c>
      <c r="BS293" s="215">
        <f t="shared" si="272"/>
        <v>388.08</v>
      </c>
      <c r="BT293" s="215">
        <f t="shared" si="250"/>
        <v>513938224.79999995</v>
      </c>
      <c r="BU293" s="215">
        <v>1176</v>
      </c>
      <c r="BV293" s="215">
        <f t="shared" si="251"/>
        <v>1557388560</v>
      </c>
      <c r="BW293" s="215">
        <f t="shared" si="273"/>
        <v>352.8</v>
      </c>
      <c r="BX293" s="215">
        <f t="shared" si="252"/>
        <v>467216568</v>
      </c>
      <c r="BY293" s="215">
        <v>823.2</v>
      </c>
      <c r="BZ293" s="215">
        <f t="shared" si="253"/>
        <v>1090171992</v>
      </c>
      <c r="CA293" s="215">
        <f t="shared" si="274"/>
        <v>246.96</v>
      </c>
      <c r="CB293" s="215">
        <f t="shared" si="254"/>
        <v>327051597.60000002</v>
      </c>
      <c r="CC293" s="215">
        <f t="shared" si="275"/>
        <v>3292.8</v>
      </c>
      <c r="CD293" s="215">
        <f t="shared" si="275"/>
        <v>4360687968</v>
      </c>
      <c r="CE293" s="219">
        <f t="shared" si="275"/>
        <v>987.83999999999992</v>
      </c>
      <c r="CF293" s="219">
        <f t="shared" si="275"/>
        <v>1308206390.4000001</v>
      </c>
      <c r="CG293" s="241">
        <f t="shared" si="258"/>
        <v>3527.9999999999995</v>
      </c>
      <c r="CH293" s="241">
        <f t="shared" si="258"/>
        <v>4672165680</v>
      </c>
      <c r="CI293" s="241">
        <f t="shared" si="259"/>
        <v>0</v>
      </c>
      <c r="CJ293" s="241"/>
      <c r="CK293" s="241"/>
      <c r="CL293" s="241"/>
      <c r="CM293" s="241"/>
      <c r="CN293" s="241"/>
      <c r="CO293" s="24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row>
    <row r="294" spans="1:137" s="3" customFormat="1" ht="18" x14ac:dyDescent="0.35">
      <c r="A294" s="43" t="s">
        <v>11</v>
      </c>
      <c r="B294" s="23" t="s">
        <v>490</v>
      </c>
      <c r="C294" s="5" t="s">
        <v>370</v>
      </c>
      <c r="D294" s="6" t="s">
        <v>110</v>
      </c>
      <c r="E294" s="6">
        <v>12</v>
      </c>
      <c r="F294" s="6">
        <v>28</v>
      </c>
      <c r="G294" s="7">
        <v>74211620</v>
      </c>
      <c r="H294" s="8">
        <f t="shared" si="255"/>
        <v>2650415</v>
      </c>
      <c r="I294" s="12">
        <f t="shared" si="279"/>
        <v>25</v>
      </c>
      <c r="J294" s="13">
        <f t="shared" si="280"/>
        <v>300</v>
      </c>
      <c r="K294" s="14">
        <v>8400</v>
      </c>
      <c r="L294" s="14">
        <f t="shared" si="281"/>
        <v>22263486000</v>
      </c>
      <c r="M294" s="218">
        <f t="shared" si="230"/>
        <v>25</v>
      </c>
      <c r="N294" s="218">
        <f t="shared" si="230"/>
        <v>300</v>
      </c>
      <c r="O294" s="230">
        <v>8400</v>
      </c>
      <c r="P294" s="17">
        <f t="shared" si="226"/>
        <v>22263486000</v>
      </c>
      <c r="Q294" s="237">
        <v>0.3</v>
      </c>
      <c r="R294" s="8">
        <f t="shared" si="227"/>
        <v>2520</v>
      </c>
      <c r="S294" s="212">
        <f t="shared" si="228"/>
        <v>10920</v>
      </c>
      <c r="T294" s="212">
        <f t="shared" si="229"/>
        <v>28942531800</v>
      </c>
      <c r="U294" s="215">
        <v>420</v>
      </c>
      <c r="V294" s="215">
        <f t="shared" si="231"/>
        <v>1113174300</v>
      </c>
      <c r="W294" s="215">
        <f t="shared" si="260"/>
        <v>126</v>
      </c>
      <c r="X294" s="215">
        <f t="shared" si="232"/>
        <v>333952290</v>
      </c>
      <c r="Y294" s="221">
        <v>588</v>
      </c>
      <c r="Z294" s="221">
        <f t="shared" si="233"/>
        <v>1558444020</v>
      </c>
      <c r="AA294" s="221">
        <f t="shared" si="261"/>
        <v>176.4</v>
      </c>
      <c r="AB294" s="221">
        <f t="shared" si="234"/>
        <v>467533206</v>
      </c>
      <c r="AC294" s="215">
        <v>588</v>
      </c>
      <c r="AD294" s="215">
        <f t="shared" si="235"/>
        <v>1558444020</v>
      </c>
      <c r="AE294" s="215">
        <f t="shared" si="262"/>
        <v>176.4</v>
      </c>
      <c r="AF294" s="215">
        <f t="shared" si="236"/>
        <v>467533206</v>
      </c>
      <c r="AG294" s="215">
        <f t="shared" si="263"/>
        <v>1596</v>
      </c>
      <c r="AH294" s="215">
        <f t="shared" si="263"/>
        <v>4230062340</v>
      </c>
      <c r="AI294" s="215">
        <f t="shared" si="263"/>
        <v>478.8</v>
      </c>
      <c r="AJ294" s="215">
        <f t="shared" si="263"/>
        <v>1269018702</v>
      </c>
      <c r="AK294" s="214">
        <v>588</v>
      </c>
      <c r="AL294" s="215">
        <f t="shared" si="237"/>
        <v>1558444020</v>
      </c>
      <c r="AM294" s="215">
        <f t="shared" si="264"/>
        <v>176.4</v>
      </c>
      <c r="AN294" s="215">
        <f t="shared" si="238"/>
        <v>467533206</v>
      </c>
      <c r="AO294" s="215">
        <v>672</v>
      </c>
      <c r="AP294" s="215">
        <f t="shared" si="239"/>
        <v>1781078880</v>
      </c>
      <c r="AQ294" s="215">
        <f t="shared" si="265"/>
        <v>201.6</v>
      </c>
      <c r="AR294" s="215">
        <f t="shared" si="240"/>
        <v>534323664</v>
      </c>
      <c r="AS294" s="215">
        <v>504</v>
      </c>
      <c r="AT294" s="215">
        <f t="shared" si="241"/>
        <v>1335809160</v>
      </c>
      <c r="AU294" s="215">
        <f t="shared" si="266"/>
        <v>151.19999999999999</v>
      </c>
      <c r="AV294" s="215">
        <f t="shared" si="242"/>
        <v>400742747.99999994</v>
      </c>
      <c r="AW294" s="215">
        <f t="shared" si="256"/>
        <v>1764</v>
      </c>
      <c r="AX294" s="215">
        <f t="shared" si="256"/>
        <v>4675332060</v>
      </c>
      <c r="AY294" s="215">
        <f t="shared" si="256"/>
        <v>529.19999999999993</v>
      </c>
      <c r="AZ294" s="215">
        <f t="shared" si="256"/>
        <v>1402599618</v>
      </c>
      <c r="BA294" s="215">
        <v>924</v>
      </c>
      <c r="BB294" s="215">
        <f t="shared" si="243"/>
        <v>2448983460</v>
      </c>
      <c r="BC294" s="215">
        <f t="shared" si="267"/>
        <v>277.2</v>
      </c>
      <c r="BD294" s="215">
        <f t="shared" si="244"/>
        <v>734695038</v>
      </c>
      <c r="BE294" s="214">
        <v>924</v>
      </c>
      <c r="BF294" s="215">
        <f t="shared" si="245"/>
        <v>2448983460</v>
      </c>
      <c r="BG294" s="215">
        <f t="shared" si="268"/>
        <v>277.2</v>
      </c>
      <c r="BH294" s="215">
        <f t="shared" si="246"/>
        <v>734695038</v>
      </c>
      <c r="BI294" s="215">
        <v>840</v>
      </c>
      <c r="BJ294" s="215">
        <f t="shared" si="247"/>
        <v>2226348600</v>
      </c>
      <c r="BK294" s="215">
        <f t="shared" si="269"/>
        <v>252</v>
      </c>
      <c r="BL294" s="215">
        <f t="shared" si="248"/>
        <v>667904580</v>
      </c>
      <c r="BM294" s="215">
        <f t="shared" si="257"/>
        <v>2688</v>
      </c>
      <c r="BN294" s="215">
        <f t="shared" si="257"/>
        <v>7124315520</v>
      </c>
      <c r="BO294" s="215">
        <f t="shared" si="270"/>
        <v>734695567.20000005</v>
      </c>
      <c r="BP294" s="215">
        <f t="shared" si="271"/>
        <v>2137294656</v>
      </c>
      <c r="BQ294" s="215">
        <v>924</v>
      </c>
      <c r="BR294" s="215">
        <f t="shared" si="249"/>
        <v>2448983460</v>
      </c>
      <c r="BS294" s="215">
        <f t="shared" si="272"/>
        <v>277.2</v>
      </c>
      <c r="BT294" s="215">
        <f t="shared" si="250"/>
        <v>734695038</v>
      </c>
      <c r="BU294" s="215">
        <v>840</v>
      </c>
      <c r="BV294" s="215">
        <f t="shared" si="251"/>
        <v>2226348600</v>
      </c>
      <c r="BW294" s="215">
        <f t="shared" si="273"/>
        <v>252</v>
      </c>
      <c r="BX294" s="215">
        <f t="shared" si="252"/>
        <v>667904580</v>
      </c>
      <c r="BY294" s="215">
        <v>588</v>
      </c>
      <c r="BZ294" s="215">
        <f t="shared" si="253"/>
        <v>1558444020</v>
      </c>
      <c r="CA294" s="215">
        <f t="shared" si="274"/>
        <v>176.4</v>
      </c>
      <c r="CB294" s="215">
        <f t="shared" si="254"/>
        <v>467533206</v>
      </c>
      <c r="CC294" s="215">
        <f t="shared" si="275"/>
        <v>2352</v>
      </c>
      <c r="CD294" s="215">
        <f t="shared" si="275"/>
        <v>6233776080</v>
      </c>
      <c r="CE294" s="219">
        <f t="shared" si="275"/>
        <v>705.59999999999991</v>
      </c>
      <c r="CF294" s="219">
        <f t="shared" si="275"/>
        <v>1870132824</v>
      </c>
      <c r="CG294" s="241">
        <f t="shared" si="258"/>
        <v>2520</v>
      </c>
      <c r="CH294" s="241">
        <f t="shared" si="258"/>
        <v>6679045800</v>
      </c>
      <c r="CI294" s="241">
        <f t="shared" si="259"/>
        <v>0</v>
      </c>
      <c r="CJ294" s="241"/>
      <c r="CK294" s="241"/>
      <c r="CL294" s="241"/>
      <c r="CM294" s="24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row>
    <row r="295" spans="1:137" s="3" customFormat="1" ht="18" x14ac:dyDescent="0.35">
      <c r="A295" s="43" t="s">
        <v>11</v>
      </c>
      <c r="B295" s="23" t="s">
        <v>491</v>
      </c>
      <c r="C295" s="5" t="s">
        <v>373</v>
      </c>
      <c r="D295" s="6"/>
      <c r="E295" s="6">
        <v>12</v>
      </c>
      <c r="F295" s="6">
        <v>35</v>
      </c>
      <c r="G295" s="7">
        <v>35000000</v>
      </c>
      <c r="H295" s="8">
        <f t="shared" si="255"/>
        <v>1000000</v>
      </c>
      <c r="I295" s="12">
        <f t="shared" si="279"/>
        <v>58.714285714285715</v>
      </c>
      <c r="J295" s="13">
        <f t="shared" si="280"/>
        <v>704.57142857142856</v>
      </c>
      <c r="K295" s="14">
        <v>24660</v>
      </c>
      <c r="L295" s="14">
        <f t="shared" si="281"/>
        <v>24660000000</v>
      </c>
      <c r="M295" s="218">
        <f t="shared" si="230"/>
        <v>58.714285714285715</v>
      </c>
      <c r="N295" s="218">
        <f t="shared" si="230"/>
        <v>704.57142857142856</v>
      </c>
      <c r="O295" s="230">
        <v>24660</v>
      </c>
      <c r="P295" s="17">
        <f t="shared" si="226"/>
        <v>24660000000</v>
      </c>
      <c r="Q295" s="237">
        <v>0.3</v>
      </c>
      <c r="R295" s="8">
        <f t="shared" si="227"/>
        <v>7398</v>
      </c>
      <c r="S295" s="212">
        <f t="shared" si="228"/>
        <v>32058</v>
      </c>
      <c r="T295" s="212">
        <f t="shared" si="229"/>
        <v>32058000000</v>
      </c>
      <c r="U295" s="215">
        <v>1233</v>
      </c>
      <c r="V295" s="215">
        <f t="shared" si="231"/>
        <v>1233000000</v>
      </c>
      <c r="W295" s="215">
        <f t="shared" si="260"/>
        <v>369.9</v>
      </c>
      <c r="X295" s="215">
        <f t="shared" si="232"/>
        <v>369900000</v>
      </c>
      <c r="Y295" s="221">
        <v>1726.2000000000003</v>
      </c>
      <c r="Z295" s="221">
        <f t="shared" si="233"/>
        <v>1726200000.0000002</v>
      </c>
      <c r="AA295" s="221">
        <f t="shared" si="261"/>
        <v>517.86</v>
      </c>
      <c r="AB295" s="221">
        <f t="shared" si="234"/>
        <v>517860000</v>
      </c>
      <c r="AC295" s="215">
        <v>1726.2000000000003</v>
      </c>
      <c r="AD295" s="215">
        <f t="shared" si="235"/>
        <v>1726200000.0000002</v>
      </c>
      <c r="AE295" s="215">
        <f t="shared" si="262"/>
        <v>517.86</v>
      </c>
      <c r="AF295" s="215">
        <f t="shared" si="236"/>
        <v>517860000</v>
      </c>
      <c r="AG295" s="215">
        <f t="shared" si="263"/>
        <v>4685.4000000000005</v>
      </c>
      <c r="AH295" s="215">
        <f t="shared" si="263"/>
        <v>4685400000</v>
      </c>
      <c r="AI295" s="215">
        <f t="shared" si="263"/>
        <v>1405.62</v>
      </c>
      <c r="AJ295" s="215">
        <f t="shared" si="263"/>
        <v>1405620000</v>
      </c>
      <c r="AK295" s="214">
        <v>1726.2000000000003</v>
      </c>
      <c r="AL295" s="215">
        <f t="shared" si="237"/>
        <v>1726200000.0000002</v>
      </c>
      <c r="AM295" s="215">
        <f t="shared" si="264"/>
        <v>517.86</v>
      </c>
      <c r="AN295" s="215">
        <f t="shared" si="238"/>
        <v>517860000</v>
      </c>
      <c r="AO295" s="215">
        <v>1972.8</v>
      </c>
      <c r="AP295" s="215">
        <f t="shared" si="239"/>
        <v>1972800000</v>
      </c>
      <c r="AQ295" s="215">
        <f t="shared" si="265"/>
        <v>591.83999999999992</v>
      </c>
      <c r="AR295" s="215">
        <f t="shared" si="240"/>
        <v>591839999.99999988</v>
      </c>
      <c r="AS295" s="215">
        <v>1479.6</v>
      </c>
      <c r="AT295" s="215">
        <f t="shared" si="241"/>
        <v>1479600000</v>
      </c>
      <c r="AU295" s="215">
        <f t="shared" si="266"/>
        <v>443.87999999999994</v>
      </c>
      <c r="AV295" s="215">
        <f t="shared" si="242"/>
        <v>443879999.99999994</v>
      </c>
      <c r="AW295" s="215">
        <f t="shared" si="256"/>
        <v>5178.6000000000004</v>
      </c>
      <c r="AX295" s="215">
        <f t="shared" si="256"/>
        <v>5178600000</v>
      </c>
      <c r="AY295" s="215">
        <f t="shared" si="256"/>
        <v>1553.58</v>
      </c>
      <c r="AZ295" s="215">
        <f t="shared" si="256"/>
        <v>1553579999.9999998</v>
      </c>
      <c r="BA295" s="215">
        <v>2712.6</v>
      </c>
      <c r="BB295" s="215">
        <f t="shared" si="243"/>
        <v>2712600000</v>
      </c>
      <c r="BC295" s="215">
        <f t="shared" si="267"/>
        <v>813.78</v>
      </c>
      <c r="BD295" s="215">
        <f t="shared" si="244"/>
        <v>813780000</v>
      </c>
      <c r="BE295" s="214">
        <v>2712.6</v>
      </c>
      <c r="BF295" s="215">
        <f t="shared" si="245"/>
        <v>2712600000</v>
      </c>
      <c r="BG295" s="215">
        <f t="shared" si="268"/>
        <v>813.78</v>
      </c>
      <c r="BH295" s="215">
        <f t="shared" si="246"/>
        <v>813780000</v>
      </c>
      <c r="BI295" s="215">
        <v>2466</v>
      </c>
      <c r="BJ295" s="215">
        <f t="shared" si="247"/>
        <v>2466000000</v>
      </c>
      <c r="BK295" s="215">
        <f t="shared" si="269"/>
        <v>739.8</v>
      </c>
      <c r="BL295" s="215">
        <f t="shared" si="248"/>
        <v>739800000</v>
      </c>
      <c r="BM295" s="215">
        <f t="shared" si="257"/>
        <v>7891.2000000000007</v>
      </c>
      <c r="BN295" s="215">
        <f t="shared" si="257"/>
        <v>7891200000</v>
      </c>
      <c r="BO295" s="215">
        <f t="shared" si="270"/>
        <v>813781553.57999992</v>
      </c>
      <c r="BP295" s="215">
        <f t="shared" si="271"/>
        <v>2367360000</v>
      </c>
      <c r="BQ295" s="215">
        <v>2712.6</v>
      </c>
      <c r="BR295" s="215">
        <f t="shared" si="249"/>
        <v>2712600000</v>
      </c>
      <c r="BS295" s="215">
        <f t="shared" si="272"/>
        <v>813.78</v>
      </c>
      <c r="BT295" s="215">
        <f t="shared" si="250"/>
        <v>813780000</v>
      </c>
      <c r="BU295" s="215">
        <v>2466</v>
      </c>
      <c r="BV295" s="215">
        <f t="shared" si="251"/>
        <v>2466000000</v>
      </c>
      <c r="BW295" s="215">
        <f t="shared" si="273"/>
        <v>739.8</v>
      </c>
      <c r="BX295" s="215">
        <f t="shared" si="252"/>
        <v>739800000</v>
      </c>
      <c r="BY295" s="215">
        <v>1726.2000000000003</v>
      </c>
      <c r="BZ295" s="215">
        <f t="shared" si="253"/>
        <v>1726200000.0000002</v>
      </c>
      <c r="CA295" s="215">
        <f t="shared" si="274"/>
        <v>517.86</v>
      </c>
      <c r="CB295" s="215">
        <f t="shared" si="254"/>
        <v>517860000</v>
      </c>
      <c r="CC295" s="215">
        <f t="shared" si="275"/>
        <v>6904.8000000000011</v>
      </c>
      <c r="CD295" s="215">
        <f t="shared" si="275"/>
        <v>6904800000</v>
      </c>
      <c r="CE295" s="219">
        <f t="shared" si="275"/>
        <v>2071.4399999999996</v>
      </c>
      <c r="CF295" s="219">
        <f t="shared" si="275"/>
        <v>2071440000</v>
      </c>
      <c r="CG295" s="241">
        <f t="shared" si="258"/>
        <v>7397.9999999999982</v>
      </c>
      <c r="CH295" s="241">
        <f t="shared" si="258"/>
        <v>7398000000</v>
      </c>
      <c r="CI295" s="241">
        <f t="shared" si="259"/>
        <v>0</v>
      </c>
      <c r="CJ295" s="241"/>
      <c r="CK295" s="241"/>
      <c r="CL295" s="241"/>
      <c r="CM295" s="24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row>
    <row r="296" spans="1:137" s="3" customFormat="1" ht="18" x14ac:dyDescent="0.35">
      <c r="A296" s="43" t="s">
        <v>11</v>
      </c>
      <c r="B296" s="23" t="s">
        <v>492</v>
      </c>
      <c r="C296" s="5" t="s">
        <v>374</v>
      </c>
      <c r="D296" s="6"/>
      <c r="E296" s="6">
        <v>12</v>
      </c>
      <c r="F296" s="6">
        <v>35</v>
      </c>
      <c r="G296" s="7">
        <v>71750000</v>
      </c>
      <c r="H296" s="8">
        <f t="shared" si="255"/>
        <v>2050000</v>
      </c>
      <c r="I296" s="12">
        <f t="shared" si="279"/>
        <v>246.85714285714286</v>
      </c>
      <c r="J296" s="13">
        <f t="shared" si="280"/>
        <v>2962.2857142857142</v>
      </c>
      <c r="K296" s="14">
        <v>103680</v>
      </c>
      <c r="L296" s="14">
        <f t="shared" si="281"/>
        <v>212544000000</v>
      </c>
      <c r="M296" s="218">
        <f t="shared" si="230"/>
        <v>246.85714285714286</v>
      </c>
      <c r="N296" s="218">
        <f t="shared" si="230"/>
        <v>2962.2857142857142</v>
      </c>
      <c r="O296" s="230">
        <v>103680</v>
      </c>
      <c r="P296" s="17">
        <f t="shared" si="226"/>
        <v>212544000000</v>
      </c>
      <c r="Q296" s="237">
        <v>0.3</v>
      </c>
      <c r="R296" s="8">
        <f t="shared" si="227"/>
        <v>31104</v>
      </c>
      <c r="S296" s="212">
        <f t="shared" si="228"/>
        <v>134784</v>
      </c>
      <c r="T296" s="212">
        <f t="shared" si="229"/>
        <v>276307200000</v>
      </c>
      <c r="U296" s="215">
        <v>5184</v>
      </c>
      <c r="V296" s="215">
        <f t="shared" si="231"/>
        <v>10627200000</v>
      </c>
      <c r="W296" s="215">
        <f t="shared" si="260"/>
        <v>1555.2</v>
      </c>
      <c r="X296" s="215">
        <f t="shared" si="232"/>
        <v>3188160000</v>
      </c>
      <c r="Y296" s="221">
        <v>7257.6</v>
      </c>
      <c r="Z296" s="221">
        <f t="shared" si="233"/>
        <v>14878080000</v>
      </c>
      <c r="AA296" s="221">
        <f t="shared" si="261"/>
        <v>2177.2800000000002</v>
      </c>
      <c r="AB296" s="221">
        <f t="shared" si="234"/>
        <v>4463424000</v>
      </c>
      <c r="AC296" s="215">
        <v>7257.6</v>
      </c>
      <c r="AD296" s="215">
        <f t="shared" si="235"/>
        <v>14878080000</v>
      </c>
      <c r="AE296" s="215">
        <f t="shared" si="262"/>
        <v>2177.2800000000002</v>
      </c>
      <c r="AF296" s="215">
        <f t="shared" si="236"/>
        <v>4463424000</v>
      </c>
      <c r="AG296" s="215">
        <f t="shared" si="263"/>
        <v>19699.2</v>
      </c>
      <c r="AH296" s="215">
        <f t="shared" si="263"/>
        <v>40383360000</v>
      </c>
      <c r="AI296" s="215">
        <f t="shared" si="263"/>
        <v>5909.76</v>
      </c>
      <c r="AJ296" s="215">
        <f t="shared" si="263"/>
        <v>12115008000</v>
      </c>
      <c r="AK296" s="214">
        <v>7257.6</v>
      </c>
      <c r="AL296" s="215">
        <f t="shared" si="237"/>
        <v>14878080000</v>
      </c>
      <c r="AM296" s="215">
        <f t="shared" si="264"/>
        <v>2177.2800000000002</v>
      </c>
      <c r="AN296" s="215">
        <f t="shared" si="238"/>
        <v>4463424000</v>
      </c>
      <c r="AO296" s="215">
        <v>8294.4</v>
      </c>
      <c r="AP296" s="215">
        <f t="shared" si="239"/>
        <v>17003520000</v>
      </c>
      <c r="AQ296" s="215">
        <f t="shared" si="265"/>
        <v>2488.3199999999997</v>
      </c>
      <c r="AR296" s="215">
        <f t="shared" si="240"/>
        <v>5101055999.999999</v>
      </c>
      <c r="AS296" s="215">
        <v>6220.8</v>
      </c>
      <c r="AT296" s="215">
        <f t="shared" si="241"/>
        <v>12752640000</v>
      </c>
      <c r="AU296" s="215">
        <f t="shared" si="266"/>
        <v>1866.24</v>
      </c>
      <c r="AV296" s="215">
        <f t="shared" si="242"/>
        <v>3825792000</v>
      </c>
      <c r="AW296" s="215">
        <f t="shared" si="256"/>
        <v>21772.800000000003</v>
      </c>
      <c r="AX296" s="215">
        <f t="shared" si="256"/>
        <v>44634240000</v>
      </c>
      <c r="AY296" s="215">
        <f t="shared" si="256"/>
        <v>6531.84</v>
      </c>
      <c r="AZ296" s="215">
        <f t="shared" si="256"/>
        <v>13390272000</v>
      </c>
      <c r="BA296" s="215">
        <v>11404.8</v>
      </c>
      <c r="BB296" s="215">
        <f t="shared" si="243"/>
        <v>23379840000</v>
      </c>
      <c r="BC296" s="215">
        <f t="shared" si="267"/>
        <v>3421.4399999999996</v>
      </c>
      <c r="BD296" s="215">
        <f t="shared" si="244"/>
        <v>7013951999.999999</v>
      </c>
      <c r="BE296" s="214">
        <v>11404.8</v>
      </c>
      <c r="BF296" s="215">
        <f t="shared" si="245"/>
        <v>23379840000</v>
      </c>
      <c r="BG296" s="215">
        <f t="shared" si="268"/>
        <v>3421.4399999999996</v>
      </c>
      <c r="BH296" s="215">
        <f t="shared" si="246"/>
        <v>7013951999.999999</v>
      </c>
      <c r="BI296" s="215">
        <v>10368</v>
      </c>
      <c r="BJ296" s="215">
        <f t="shared" si="247"/>
        <v>21254400000</v>
      </c>
      <c r="BK296" s="215">
        <f t="shared" si="269"/>
        <v>3110.4</v>
      </c>
      <c r="BL296" s="215">
        <f t="shared" si="248"/>
        <v>6376320000</v>
      </c>
      <c r="BM296" s="215">
        <f t="shared" si="257"/>
        <v>33177.599999999999</v>
      </c>
      <c r="BN296" s="215">
        <f t="shared" si="257"/>
        <v>68014080000</v>
      </c>
      <c r="BO296" s="215">
        <f t="shared" si="270"/>
        <v>7013958531.8399982</v>
      </c>
      <c r="BP296" s="215">
        <f t="shared" si="271"/>
        <v>20404224000</v>
      </c>
      <c r="BQ296" s="215">
        <v>11404.8</v>
      </c>
      <c r="BR296" s="215">
        <f t="shared" si="249"/>
        <v>23379840000</v>
      </c>
      <c r="BS296" s="215">
        <f t="shared" si="272"/>
        <v>3421.4399999999996</v>
      </c>
      <c r="BT296" s="215">
        <f t="shared" si="250"/>
        <v>7013951999.999999</v>
      </c>
      <c r="BU296" s="215">
        <v>10368</v>
      </c>
      <c r="BV296" s="215">
        <f t="shared" si="251"/>
        <v>21254400000</v>
      </c>
      <c r="BW296" s="215">
        <f t="shared" si="273"/>
        <v>3110.4</v>
      </c>
      <c r="BX296" s="215">
        <f t="shared" si="252"/>
        <v>6376320000</v>
      </c>
      <c r="BY296" s="215">
        <v>7257.6</v>
      </c>
      <c r="BZ296" s="215">
        <f t="shared" si="253"/>
        <v>14878080000</v>
      </c>
      <c r="CA296" s="215">
        <f t="shared" si="274"/>
        <v>2177.2800000000002</v>
      </c>
      <c r="CB296" s="215">
        <f t="shared" si="254"/>
        <v>4463424000</v>
      </c>
      <c r="CC296" s="215">
        <f t="shared" si="275"/>
        <v>29030.399999999998</v>
      </c>
      <c r="CD296" s="215">
        <f t="shared" si="275"/>
        <v>59512320000</v>
      </c>
      <c r="CE296" s="219">
        <f t="shared" si="275"/>
        <v>8709.119999999999</v>
      </c>
      <c r="CF296" s="219">
        <f t="shared" si="275"/>
        <v>17853696000</v>
      </c>
      <c r="CG296" s="241">
        <f t="shared" si="258"/>
        <v>31103.999999999996</v>
      </c>
      <c r="CH296" s="241">
        <f t="shared" si="258"/>
        <v>63763200000</v>
      </c>
      <c r="CI296" s="241">
        <f t="shared" si="259"/>
        <v>0</v>
      </c>
      <c r="CJ296" s="241"/>
      <c r="CK296" s="241"/>
      <c r="CL296" s="241"/>
      <c r="CM296" s="24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row>
    <row r="297" spans="1:137" s="3" customFormat="1" ht="18" x14ac:dyDescent="0.35">
      <c r="A297" s="43" t="s">
        <v>11</v>
      </c>
      <c r="B297" s="23" t="s">
        <v>525</v>
      </c>
      <c r="C297" s="5" t="s">
        <v>544</v>
      </c>
      <c r="D297" s="6"/>
      <c r="E297" s="6">
        <v>12</v>
      </c>
      <c r="F297" s="6">
        <v>21</v>
      </c>
      <c r="G297" s="7">
        <v>41631580</v>
      </c>
      <c r="H297" s="8">
        <f t="shared" si="255"/>
        <v>1982456.1904761905</v>
      </c>
      <c r="I297" s="12">
        <f t="shared" si="279"/>
        <v>91.666666666666671</v>
      </c>
      <c r="J297" s="13">
        <f t="shared" si="280"/>
        <v>1100</v>
      </c>
      <c r="K297" s="14">
        <v>23100</v>
      </c>
      <c r="L297" s="14">
        <f t="shared" si="281"/>
        <v>45794738000</v>
      </c>
      <c r="M297" s="218">
        <f t="shared" si="230"/>
        <v>91.666666666666671</v>
      </c>
      <c r="N297" s="218">
        <f t="shared" si="230"/>
        <v>1100</v>
      </c>
      <c r="O297" s="230">
        <v>23100</v>
      </c>
      <c r="P297" s="17">
        <f t="shared" si="226"/>
        <v>45794738000</v>
      </c>
      <c r="Q297" s="237">
        <v>0.3</v>
      </c>
      <c r="R297" s="8">
        <f t="shared" si="227"/>
        <v>6930</v>
      </c>
      <c r="S297" s="212">
        <f t="shared" si="228"/>
        <v>30030</v>
      </c>
      <c r="T297" s="212">
        <f t="shared" si="229"/>
        <v>59533159400</v>
      </c>
      <c r="U297" s="215">
        <v>1155</v>
      </c>
      <c r="V297" s="215">
        <f t="shared" si="231"/>
        <v>2289736900</v>
      </c>
      <c r="W297" s="215">
        <f t="shared" si="260"/>
        <v>346.5</v>
      </c>
      <c r="X297" s="215">
        <f t="shared" si="232"/>
        <v>686921070</v>
      </c>
      <c r="Y297" s="221">
        <v>1617.0000000000002</v>
      </c>
      <c r="Z297" s="221">
        <f t="shared" si="233"/>
        <v>3205631660.0000005</v>
      </c>
      <c r="AA297" s="221">
        <f t="shared" si="261"/>
        <v>485.1</v>
      </c>
      <c r="AB297" s="221">
        <f t="shared" si="234"/>
        <v>961689498.00000012</v>
      </c>
      <c r="AC297" s="215">
        <v>1617.0000000000002</v>
      </c>
      <c r="AD297" s="215">
        <f t="shared" si="235"/>
        <v>3205631660.0000005</v>
      </c>
      <c r="AE297" s="215">
        <f t="shared" si="262"/>
        <v>485.1</v>
      </c>
      <c r="AF297" s="215">
        <f t="shared" si="236"/>
        <v>961689498.00000012</v>
      </c>
      <c r="AG297" s="215">
        <f t="shared" si="263"/>
        <v>4389</v>
      </c>
      <c r="AH297" s="215">
        <f t="shared" si="263"/>
        <v>8701000220</v>
      </c>
      <c r="AI297" s="215">
        <f t="shared" si="263"/>
        <v>1316.7</v>
      </c>
      <c r="AJ297" s="215">
        <f t="shared" si="263"/>
        <v>2610300066</v>
      </c>
      <c r="AK297" s="214">
        <v>1617.0000000000002</v>
      </c>
      <c r="AL297" s="215">
        <f t="shared" si="237"/>
        <v>3205631660.0000005</v>
      </c>
      <c r="AM297" s="215">
        <f t="shared" si="264"/>
        <v>485.1</v>
      </c>
      <c r="AN297" s="215">
        <f t="shared" si="238"/>
        <v>961689498.00000012</v>
      </c>
      <c r="AO297" s="215">
        <v>1848</v>
      </c>
      <c r="AP297" s="215">
        <f t="shared" si="239"/>
        <v>3663579040</v>
      </c>
      <c r="AQ297" s="215">
        <f t="shared" si="265"/>
        <v>554.4</v>
      </c>
      <c r="AR297" s="215">
        <f t="shared" si="240"/>
        <v>1099073712</v>
      </c>
      <c r="AS297" s="215">
        <v>1386</v>
      </c>
      <c r="AT297" s="215">
        <f t="shared" si="241"/>
        <v>2747684280</v>
      </c>
      <c r="AU297" s="215">
        <f t="shared" si="266"/>
        <v>415.8</v>
      </c>
      <c r="AV297" s="215">
        <f t="shared" si="242"/>
        <v>824305284</v>
      </c>
      <c r="AW297" s="215">
        <f t="shared" si="256"/>
        <v>4851</v>
      </c>
      <c r="AX297" s="215">
        <f t="shared" si="256"/>
        <v>9616894980</v>
      </c>
      <c r="AY297" s="215">
        <f t="shared" si="256"/>
        <v>1455.3000000000002</v>
      </c>
      <c r="AZ297" s="215">
        <f t="shared" si="256"/>
        <v>2885068494</v>
      </c>
      <c r="BA297" s="215">
        <v>2541</v>
      </c>
      <c r="BB297" s="215">
        <f t="shared" si="243"/>
        <v>5037421180</v>
      </c>
      <c r="BC297" s="215">
        <f t="shared" si="267"/>
        <v>762.3</v>
      </c>
      <c r="BD297" s="215">
        <f t="shared" si="244"/>
        <v>1511226354</v>
      </c>
      <c r="BE297" s="214">
        <v>2541</v>
      </c>
      <c r="BF297" s="215">
        <f t="shared" si="245"/>
        <v>5037421180</v>
      </c>
      <c r="BG297" s="215">
        <f t="shared" si="268"/>
        <v>762.3</v>
      </c>
      <c r="BH297" s="215">
        <f t="shared" si="246"/>
        <v>1511226354</v>
      </c>
      <c r="BI297" s="215">
        <v>2310</v>
      </c>
      <c r="BJ297" s="215">
        <f t="shared" si="247"/>
        <v>4579473800</v>
      </c>
      <c r="BK297" s="215">
        <f t="shared" si="269"/>
        <v>693</v>
      </c>
      <c r="BL297" s="215">
        <f t="shared" si="248"/>
        <v>1373842140</v>
      </c>
      <c r="BM297" s="215">
        <f t="shared" si="257"/>
        <v>7392</v>
      </c>
      <c r="BN297" s="215">
        <f t="shared" si="257"/>
        <v>14654316160</v>
      </c>
      <c r="BO297" s="215">
        <f t="shared" si="270"/>
        <v>1511227809.3</v>
      </c>
      <c r="BP297" s="215">
        <f t="shared" si="271"/>
        <v>4396294848</v>
      </c>
      <c r="BQ297" s="215">
        <v>2541</v>
      </c>
      <c r="BR297" s="215">
        <f t="shared" si="249"/>
        <v>5037421180</v>
      </c>
      <c r="BS297" s="215">
        <f t="shared" si="272"/>
        <v>762.3</v>
      </c>
      <c r="BT297" s="215">
        <f t="shared" si="250"/>
        <v>1511226354</v>
      </c>
      <c r="BU297" s="215">
        <v>2310</v>
      </c>
      <c r="BV297" s="215">
        <f t="shared" si="251"/>
        <v>4579473800</v>
      </c>
      <c r="BW297" s="215">
        <f t="shared" si="273"/>
        <v>693</v>
      </c>
      <c r="BX297" s="215">
        <f t="shared" si="252"/>
        <v>1373842140</v>
      </c>
      <c r="BY297" s="215">
        <v>1617.0000000000002</v>
      </c>
      <c r="BZ297" s="215">
        <f t="shared" si="253"/>
        <v>3205631660.0000005</v>
      </c>
      <c r="CA297" s="215">
        <f t="shared" si="274"/>
        <v>485.1</v>
      </c>
      <c r="CB297" s="215">
        <f t="shared" si="254"/>
        <v>961689498.00000012</v>
      </c>
      <c r="CC297" s="215">
        <f t="shared" si="275"/>
        <v>6468</v>
      </c>
      <c r="CD297" s="215">
        <f t="shared" si="275"/>
        <v>12822526640</v>
      </c>
      <c r="CE297" s="219">
        <f t="shared" si="275"/>
        <v>1940.3999999999999</v>
      </c>
      <c r="CF297" s="219">
        <f t="shared" si="275"/>
        <v>3846757992</v>
      </c>
      <c r="CG297" s="241">
        <f t="shared" si="258"/>
        <v>6930.0000000000009</v>
      </c>
      <c r="CH297" s="241">
        <f t="shared" si="258"/>
        <v>13738421400</v>
      </c>
      <c r="CI297" s="241">
        <f t="shared" si="259"/>
        <v>0</v>
      </c>
      <c r="CJ297" s="241"/>
      <c r="CK297" s="241"/>
      <c r="CL297" s="241"/>
      <c r="CM297" s="24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row>
    <row r="298" spans="1:137" s="3" customFormat="1" ht="18" x14ac:dyDescent="0.35">
      <c r="A298" s="43" t="s">
        <v>11</v>
      </c>
      <c r="B298" s="23" t="s">
        <v>527</v>
      </c>
      <c r="C298" s="5" t="s">
        <v>378</v>
      </c>
      <c r="D298" s="6"/>
      <c r="E298" s="6">
        <v>12</v>
      </c>
      <c r="F298" s="6">
        <v>60</v>
      </c>
      <c r="G298" s="7">
        <v>60514376</v>
      </c>
      <c r="H298" s="8">
        <f t="shared" si="255"/>
        <v>1008572.9333333333</v>
      </c>
      <c r="I298" s="12">
        <f t="shared" si="279"/>
        <v>100</v>
      </c>
      <c r="J298" s="13">
        <f t="shared" si="280"/>
        <v>1200</v>
      </c>
      <c r="K298" s="14">
        <v>72000</v>
      </c>
      <c r="L298" s="14">
        <f t="shared" si="281"/>
        <v>72617251200</v>
      </c>
      <c r="M298" s="218">
        <f t="shared" si="230"/>
        <v>100</v>
      </c>
      <c r="N298" s="218">
        <f t="shared" si="230"/>
        <v>1200</v>
      </c>
      <c r="O298" s="230">
        <v>72000</v>
      </c>
      <c r="P298" s="17">
        <f t="shared" si="226"/>
        <v>72617251200</v>
      </c>
      <c r="Q298" s="237">
        <v>0.3</v>
      </c>
      <c r="R298" s="8">
        <f t="shared" si="227"/>
        <v>21600</v>
      </c>
      <c r="S298" s="212">
        <f t="shared" si="228"/>
        <v>93600</v>
      </c>
      <c r="T298" s="212">
        <f t="shared" si="229"/>
        <v>94402426560</v>
      </c>
      <c r="U298" s="215">
        <v>3600</v>
      </c>
      <c r="V298" s="215">
        <f t="shared" si="231"/>
        <v>3630862560</v>
      </c>
      <c r="W298" s="215">
        <f t="shared" si="260"/>
        <v>1080</v>
      </c>
      <c r="X298" s="215">
        <f t="shared" si="232"/>
        <v>1089258768</v>
      </c>
      <c r="Y298" s="221">
        <v>5040.0000000000009</v>
      </c>
      <c r="Z298" s="221">
        <f t="shared" si="233"/>
        <v>5083207584.000001</v>
      </c>
      <c r="AA298" s="221">
        <f t="shared" si="261"/>
        <v>1512.0000000000002</v>
      </c>
      <c r="AB298" s="221">
        <f t="shared" si="234"/>
        <v>1524962275.2000003</v>
      </c>
      <c r="AC298" s="215">
        <v>5040.0000000000009</v>
      </c>
      <c r="AD298" s="215">
        <f t="shared" si="235"/>
        <v>5083207584.000001</v>
      </c>
      <c r="AE298" s="215">
        <f t="shared" si="262"/>
        <v>1512.0000000000002</v>
      </c>
      <c r="AF298" s="215">
        <f t="shared" si="236"/>
        <v>1524962275.2000003</v>
      </c>
      <c r="AG298" s="215">
        <f t="shared" si="263"/>
        <v>13680.000000000002</v>
      </c>
      <c r="AH298" s="215">
        <f t="shared" si="263"/>
        <v>13797277728.000002</v>
      </c>
      <c r="AI298" s="215">
        <f t="shared" si="263"/>
        <v>4104</v>
      </c>
      <c r="AJ298" s="215">
        <f t="shared" si="263"/>
        <v>4139183318.4000006</v>
      </c>
      <c r="AK298" s="214">
        <v>5040.0000000000009</v>
      </c>
      <c r="AL298" s="215">
        <f t="shared" si="237"/>
        <v>5083207584.000001</v>
      </c>
      <c r="AM298" s="215">
        <f t="shared" si="264"/>
        <v>1512.0000000000002</v>
      </c>
      <c r="AN298" s="215">
        <f t="shared" si="238"/>
        <v>1524962275.2000003</v>
      </c>
      <c r="AO298" s="215">
        <v>5760</v>
      </c>
      <c r="AP298" s="215">
        <f t="shared" si="239"/>
        <v>5809380096</v>
      </c>
      <c r="AQ298" s="215">
        <f t="shared" si="265"/>
        <v>1728</v>
      </c>
      <c r="AR298" s="215">
        <f t="shared" si="240"/>
        <v>1742814028.8</v>
      </c>
      <c r="AS298" s="215">
        <v>4320</v>
      </c>
      <c r="AT298" s="215">
        <f t="shared" si="241"/>
        <v>4357035072</v>
      </c>
      <c r="AU298" s="215">
        <f t="shared" si="266"/>
        <v>1296</v>
      </c>
      <c r="AV298" s="215">
        <f t="shared" si="242"/>
        <v>1307110521.5999999</v>
      </c>
      <c r="AW298" s="215">
        <f t="shared" si="256"/>
        <v>15120</v>
      </c>
      <c r="AX298" s="215">
        <f t="shared" si="256"/>
        <v>15249622752</v>
      </c>
      <c r="AY298" s="215">
        <f t="shared" si="256"/>
        <v>4536</v>
      </c>
      <c r="AZ298" s="215">
        <f t="shared" si="256"/>
        <v>4574886825.6000004</v>
      </c>
      <c r="BA298" s="215">
        <v>7920</v>
      </c>
      <c r="BB298" s="215">
        <f t="shared" si="243"/>
        <v>7987897632</v>
      </c>
      <c r="BC298" s="215">
        <f t="shared" si="267"/>
        <v>2376</v>
      </c>
      <c r="BD298" s="215">
        <f t="shared" si="244"/>
        <v>2396369289.5999999</v>
      </c>
      <c r="BE298" s="214">
        <v>7920</v>
      </c>
      <c r="BF298" s="215">
        <f t="shared" si="245"/>
        <v>7987897632</v>
      </c>
      <c r="BG298" s="215">
        <f t="shared" si="268"/>
        <v>2376</v>
      </c>
      <c r="BH298" s="215">
        <f t="shared" si="246"/>
        <v>2396369289.5999999</v>
      </c>
      <c r="BI298" s="215">
        <v>7200</v>
      </c>
      <c r="BJ298" s="215">
        <f t="shared" si="247"/>
        <v>7261725120</v>
      </c>
      <c r="BK298" s="215">
        <f t="shared" si="269"/>
        <v>2160</v>
      </c>
      <c r="BL298" s="215">
        <f t="shared" si="248"/>
        <v>2178517536</v>
      </c>
      <c r="BM298" s="215">
        <f t="shared" si="257"/>
        <v>23040</v>
      </c>
      <c r="BN298" s="215">
        <f t="shared" si="257"/>
        <v>23237520384</v>
      </c>
      <c r="BO298" s="215">
        <f t="shared" si="270"/>
        <v>2396373825.5999999</v>
      </c>
      <c r="BP298" s="215">
        <f t="shared" si="271"/>
        <v>6971256115.2000008</v>
      </c>
      <c r="BQ298" s="215">
        <v>7920</v>
      </c>
      <c r="BR298" s="215">
        <f t="shared" si="249"/>
        <v>7987897632</v>
      </c>
      <c r="BS298" s="215">
        <f t="shared" si="272"/>
        <v>2376</v>
      </c>
      <c r="BT298" s="215">
        <f t="shared" si="250"/>
        <v>2396369289.5999999</v>
      </c>
      <c r="BU298" s="215">
        <v>7200</v>
      </c>
      <c r="BV298" s="215">
        <f t="shared" si="251"/>
        <v>7261725120</v>
      </c>
      <c r="BW298" s="215">
        <f t="shared" si="273"/>
        <v>2160</v>
      </c>
      <c r="BX298" s="215">
        <f t="shared" si="252"/>
        <v>2178517536</v>
      </c>
      <c r="BY298" s="215">
        <v>5040.0000000000009</v>
      </c>
      <c r="BZ298" s="215">
        <f t="shared" si="253"/>
        <v>5083207584.000001</v>
      </c>
      <c r="CA298" s="215">
        <f t="shared" si="274"/>
        <v>1512.0000000000002</v>
      </c>
      <c r="CB298" s="215">
        <f t="shared" si="254"/>
        <v>1524962275.2000003</v>
      </c>
      <c r="CC298" s="215">
        <f t="shared" si="275"/>
        <v>20160</v>
      </c>
      <c r="CD298" s="215">
        <f t="shared" si="275"/>
        <v>20332830336</v>
      </c>
      <c r="CE298" s="219">
        <f t="shared" si="275"/>
        <v>6048</v>
      </c>
      <c r="CF298" s="219">
        <f t="shared" si="275"/>
        <v>6099849100.8000002</v>
      </c>
      <c r="CG298" s="241">
        <f t="shared" si="258"/>
        <v>21600</v>
      </c>
      <c r="CH298" s="241">
        <f t="shared" si="258"/>
        <v>21785175360</v>
      </c>
      <c r="CI298" s="241">
        <f t="shared" si="259"/>
        <v>0</v>
      </c>
      <c r="CJ298" s="241"/>
      <c r="CK298" s="241"/>
      <c r="CL298" s="241"/>
      <c r="CM298" s="24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row>
    <row r="299" spans="1:137" s="3" customFormat="1" ht="18" x14ac:dyDescent="0.35">
      <c r="A299" s="43" t="s">
        <v>11</v>
      </c>
      <c r="B299" s="23" t="s">
        <v>528</v>
      </c>
      <c r="C299" s="5" t="s">
        <v>379</v>
      </c>
      <c r="D299" s="6" t="s">
        <v>113</v>
      </c>
      <c r="E299" s="6">
        <v>12</v>
      </c>
      <c r="F299" s="6">
        <v>30</v>
      </c>
      <c r="G299" s="7">
        <v>20756250</v>
      </c>
      <c r="H299" s="8">
        <f t="shared" si="255"/>
        <v>691875</v>
      </c>
      <c r="I299" s="12">
        <f t="shared" si="279"/>
        <v>40</v>
      </c>
      <c r="J299" s="13">
        <f t="shared" si="280"/>
        <v>480</v>
      </c>
      <c r="K299" s="14">
        <v>14400</v>
      </c>
      <c r="L299" s="14">
        <f t="shared" si="281"/>
        <v>9963000000</v>
      </c>
      <c r="M299" s="218">
        <f t="shared" si="230"/>
        <v>40</v>
      </c>
      <c r="N299" s="218">
        <f t="shared" si="230"/>
        <v>480</v>
      </c>
      <c r="O299" s="230">
        <v>14400</v>
      </c>
      <c r="P299" s="17">
        <f t="shared" si="226"/>
        <v>9963000000</v>
      </c>
      <c r="Q299" s="237">
        <v>0.3</v>
      </c>
      <c r="R299" s="8">
        <f t="shared" si="227"/>
        <v>4320</v>
      </c>
      <c r="S299" s="212">
        <f t="shared" si="228"/>
        <v>18720</v>
      </c>
      <c r="T299" s="212">
        <f t="shared" si="229"/>
        <v>12951900000</v>
      </c>
      <c r="U299" s="215">
        <v>720</v>
      </c>
      <c r="V299" s="215">
        <f t="shared" si="231"/>
        <v>498150000</v>
      </c>
      <c r="W299" s="215">
        <f t="shared" si="260"/>
        <v>216</v>
      </c>
      <c r="X299" s="215">
        <f t="shared" si="232"/>
        <v>149445000</v>
      </c>
      <c r="Y299" s="221">
        <v>1008.0000000000001</v>
      </c>
      <c r="Z299" s="221">
        <f t="shared" si="233"/>
        <v>697410000.00000012</v>
      </c>
      <c r="AA299" s="221">
        <f t="shared" si="261"/>
        <v>302.40000000000003</v>
      </c>
      <c r="AB299" s="221">
        <f t="shared" si="234"/>
        <v>209223000.00000003</v>
      </c>
      <c r="AC299" s="215">
        <v>1008.0000000000001</v>
      </c>
      <c r="AD299" s="215">
        <f t="shared" si="235"/>
        <v>697410000.00000012</v>
      </c>
      <c r="AE299" s="215">
        <f t="shared" si="262"/>
        <v>302.40000000000003</v>
      </c>
      <c r="AF299" s="215">
        <f t="shared" si="236"/>
        <v>209223000.00000003</v>
      </c>
      <c r="AG299" s="215">
        <f t="shared" si="263"/>
        <v>2736</v>
      </c>
      <c r="AH299" s="215">
        <f t="shared" si="263"/>
        <v>1892970000.0000002</v>
      </c>
      <c r="AI299" s="215">
        <f t="shared" si="263"/>
        <v>820.80000000000007</v>
      </c>
      <c r="AJ299" s="215">
        <f t="shared" si="263"/>
        <v>567891000</v>
      </c>
      <c r="AK299" s="214">
        <v>1008.0000000000001</v>
      </c>
      <c r="AL299" s="215">
        <f t="shared" si="237"/>
        <v>697410000.00000012</v>
      </c>
      <c r="AM299" s="215">
        <f t="shared" si="264"/>
        <v>302.40000000000003</v>
      </c>
      <c r="AN299" s="215">
        <f t="shared" si="238"/>
        <v>209223000.00000003</v>
      </c>
      <c r="AO299" s="215">
        <v>1152</v>
      </c>
      <c r="AP299" s="215">
        <f t="shared" si="239"/>
        <v>797040000</v>
      </c>
      <c r="AQ299" s="215">
        <f t="shared" si="265"/>
        <v>345.59999999999997</v>
      </c>
      <c r="AR299" s="215">
        <f t="shared" si="240"/>
        <v>239111999.99999997</v>
      </c>
      <c r="AS299" s="215">
        <v>864</v>
      </c>
      <c r="AT299" s="215">
        <f t="shared" si="241"/>
        <v>597780000</v>
      </c>
      <c r="AU299" s="215">
        <f t="shared" si="266"/>
        <v>259.2</v>
      </c>
      <c r="AV299" s="215">
        <f t="shared" si="242"/>
        <v>179334000</v>
      </c>
      <c r="AW299" s="215">
        <f t="shared" si="256"/>
        <v>3024</v>
      </c>
      <c r="AX299" s="215">
        <f t="shared" si="256"/>
        <v>2092230000</v>
      </c>
      <c r="AY299" s="215">
        <f t="shared" si="256"/>
        <v>907.2</v>
      </c>
      <c r="AZ299" s="215">
        <f t="shared" si="256"/>
        <v>627669000</v>
      </c>
      <c r="BA299" s="215">
        <v>1584</v>
      </c>
      <c r="BB299" s="215">
        <f t="shared" si="243"/>
        <v>1095930000</v>
      </c>
      <c r="BC299" s="215">
        <f t="shared" si="267"/>
        <v>475.2</v>
      </c>
      <c r="BD299" s="215">
        <f t="shared" si="244"/>
        <v>328779000</v>
      </c>
      <c r="BE299" s="214">
        <v>1584</v>
      </c>
      <c r="BF299" s="215">
        <f t="shared" si="245"/>
        <v>1095930000</v>
      </c>
      <c r="BG299" s="215">
        <f t="shared" si="268"/>
        <v>475.2</v>
      </c>
      <c r="BH299" s="215">
        <f t="shared" si="246"/>
        <v>328779000</v>
      </c>
      <c r="BI299" s="215">
        <v>1440</v>
      </c>
      <c r="BJ299" s="215">
        <f t="shared" si="247"/>
        <v>996300000</v>
      </c>
      <c r="BK299" s="215">
        <f t="shared" si="269"/>
        <v>432</v>
      </c>
      <c r="BL299" s="215">
        <f t="shared" si="248"/>
        <v>298890000</v>
      </c>
      <c r="BM299" s="215">
        <f t="shared" si="257"/>
        <v>4608</v>
      </c>
      <c r="BN299" s="215">
        <f t="shared" si="257"/>
        <v>3188160000</v>
      </c>
      <c r="BO299" s="215">
        <f t="shared" si="270"/>
        <v>328779907.19999999</v>
      </c>
      <c r="BP299" s="215">
        <f t="shared" si="271"/>
        <v>956448000</v>
      </c>
      <c r="BQ299" s="215">
        <v>1584</v>
      </c>
      <c r="BR299" s="215">
        <f t="shared" si="249"/>
        <v>1095930000</v>
      </c>
      <c r="BS299" s="215">
        <f t="shared" si="272"/>
        <v>475.2</v>
      </c>
      <c r="BT299" s="215">
        <f t="shared" si="250"/>
        <v>328779000</v>
      </c>
      <c r="BU299" s="215">
        <v>1440</v>
      </c>
      <c r="BV299" s="215">
        <f t="shared" si="251"/>
        <v>996300000</v>
      </c>
      <c r="BW299" s="215">
        <f t="shared" si="273"/>
        <v>432</v>
      </c>
      <c r="BX299" s="215">
        <f t="shared" si="252"/>
        <v>298890000</v>
      </c>
      <c r="BY299" s="215">
        <v>1008.0000000000001</v>
      </c>
      <c r="BZ299" s="215">
        <f t="shared" si="253"/>
        <v>697410000.00000012</v>
      </c>
      <c r="CA299" s="215">
        <f t="shared" si="274"/>
        <v>302.40000000000003</v>
      </c>
      <c r="CB299" s="215">
        <f t="shared" si="254"/>
        <v>209223000.00000003</v>
      </c>
      <c r="CC299" s="215">
        <f t="shared" si="275"/>
        <v>4032</v>
      </c>
      <c r="CD299" s="215">
        <f t="shared" si="275"/>
        <v>2789640000</v>
      </c>
      <c r="CE299" s="219">
        <f t="shared" si="275"/>
        <v>1209.6000000000001</v>
      </c>
      <c r="CF299" s="219">
        <f t="shared" si="275"/>
        <v>836892000</v>
      </c>
      <c r="CG299" s="241">
        <f t="shared" si="258"/>
        <v>4320</v>
      </c>
      <c r="CH299" s="241">
        <f t="shared" si="258"/>
        <v>2988900000</v>
      </c>
      <c r="CI299" s="241">
        <f t="shared" si="259"/>
        <v>0</v>
      </c>
      <c r="CJ299" s="241"/>
      <c r="CK299" s="241"/>
      <c r="CL299" s="241"/>
      <c r="CM299" s="24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row>
    <row r="300" spans="1:137" s="3" customFormat="1" ht="18" x14ac:dyDescent="0.35">
      <c r="A300" s="43" t="s">
        <v>11</v>
      </c>
      <c r="B300" s="23" t="s">
        <v>529</v>
      </c>
      <c r="C300" s="5" t="s">
        <v>380</v>
      </c>
      <c r="D300" s="6" t="s">
        <v>113</v>
      </c>
      <c r="E300" s="6">
        <v>12</v>
      </c>
      <c r="F300" s="6">
        <v>30</v>
      </c>
      <c r="G300" s="7">
        <v>13248797</v>
      </c>
      <c r="H300" s="8">
        <f t="shared" si="255"/>
        <v>441626.56666666665</v>
      </c>
      <c r="I300" s="12">
        <f t="shared" si="279"/>
        <v>20</v>
      </c>
      <c r="J300" s="13">
        <f t="shared" si="280"/>
        <v>240</v>
      </c>
      <c r="K300" s="14">
        <v>7200</v>
      </c>
      <c r="L300" s="14">
        <f t="shared" si="281"/>
        <v>3179711280</v>
      </c>
      <c r="M300" s="218">
        <f t="shared" si="230"/>
        <v>20</v>
      </c>
      <c r="N300" s="218">
        <f t="shared" si="230"/>
        <v>240</v>
      </c>
      <c r="O300" s="230">
        <v>7200</v>
      </c>
      <c r="P300" s="17">
        <f t="shared" si="226"/>
        <v>3179711280</v>
      </c>
      <c r="Q300" s="237">
        <v>0.3</v>
      </c>
      <c r="R300" s="8">
        <f t="shared" si="227"/>
        <v>2160</v>
      </c>
      <c r="S300" s="212">
        <f t="shared" si="228"/>
        <v>9360</v>
      </c>
      <c r="T300" s="212">
        <f t="shared" si="229"/>
        <v>4133624664</v>
      </c>
      <c r="U300" s="215">
        <v>360</v>
      </c>
      <c r="V300" s="215">
        <f t="shared" si="231"/>
        <v>158985564</v>
      </c>
      <c r="W300" s="215">
        <f t="shared" si="260"/>
        <v>108</v>
      </c>
      <c r="X300" s="215">
        <f t="shared" si="232"/>
        <v>47695669.199999996</v>
      </c>
      <c r="Y300" s="221">
        <v>504.00000000000006</v>
      </c>
      <c r="Z300" s="221">
        <f t="shared" si="233"/>
        <v>222579789.60000002</v>
      </c>
      <c r="AA300" s="221">
        <f t="shared" si="261"/>
        <v>151.20000000000002</v>
      </c>
      <c r="AB300" s="221">
        <f t="shared" si="234"/>
        <v>66773936.880000003</v>
      </c>
      <c r="AC300" s="215">
        <v>504.00000000000006</v>
      </c>
      <c r="AD300" s="215">
        <f t="shared" si="235"/>
        <v>222579789.60000002</v>
      </c>
      <c r="AE300" s="215">
        <f t="shared" si="262"/>
        <v>151.20000000000002</v>
      </c>
      <c r="AF300" s="215">
        <f t="shared" si="236"/>
        <v>66773936.880000003</v>
      </c>
      <c r="AG300" s="215">
        <f t="shared" si="263"/>
        <v>1368</v>
      </c>
      <c r="AH300" s="215">
        <f t="shared" si="263"/>
        <v>604145143.20000005</v>
      </c>
      <c r="AI300" s="215">
        <f t="shared" si="263"/>
        <v>410.40000000000003</v>
      </c>
      <c r="AJ300" s="215">
        <f t="shared" si="263"/>
        <v>181243542.96000001</v>
      </c>
      <c r="AK300" s="214">
        <v>504.00000000000006</v>
      </c>
      <c r="AL300" s="215">
        <f t="shared" si="237"/>
        <v>222579789.60000002</v>
      </c>
      <c r="AM300" s="215">
        <f t="shared" si="264"/>
        <v>151.20000000000002</v>
      </c>
      <c r="AN300" s="215">
        <f t="shared" si="238"/>
        <v>66773936.880000003</v>
      </c>
      <c r="AO300" s="215">
        <v>576</v>
      </c>
      <c r="AP300" s="215">
        <f t="shared" si="239"/>
        <v>254376902.39999998</v>
      </c>
      <c r="AQ300" s="215">
        <f t="shared" si="265"/>
        <v>172.79999999999998</v>
      </c>
      <c r="AR300" s="215">
        <f t="shared" si="240"/>
        <v>76313070.719999984</v>
      </c>
      <c r="AS300" s="215">
        <v>432</v>
      </c>
      <c r="AT300" s="215">
        <f t="shared" si="241"/>
        <v>190782676.79999998</v>
      </c>
      <c r="AU300" s="215">
        <f t="shared" si="266"/>
        <v>129.6</v>
      </c>
      <c r="AV300" s="215">
        <f t="shared" si="242"/>
        <v>57234803.039999999</v>
      </c>
      <c r="AW300" s="215">
        <f t="shared" si="256"/>
        <v>1512</v>
      </c>
      <c r="AX300" s="215">
        <f t="shared" si="256"/>
        <v>667739368.79999995</v>
      </c>
      <c r="AY300" s="215">
        <f t="shared" si="256"/>
        <v>453.6</v>
      </c>
      <c r="AZ300" s="215">
        <f t="shared" si="256"/>
        <v>200321810.63999999</v>
      </c>
      <c r="BA300" s="215">
        <v>792</v>
      </c>
      <c r="BB300" s="215">
        <f t="shared" si="243"/>
        <v>349768240.80000001</v>
      </c>
      <c r="BC300" s="215">
        <f t="shared" si="267"/>
        <v>237.6</v>
      </c>
      <c r="BD300" s="215">
        <f t="shared" si="244"/>
        <v>104930472.23999999</v>
      </c>
      <c r="BE300" s="214">
        <v>792</v>
      </c>
      <c r="BF300" s="215">
        <f t="shared" si="245"/>
        <v>349768240.80000001</v>
      </c>
      <c r="BG300" s="215">
        <f t="shared" si="268"/>
        <v>237.6</v>
      </c>
      <c r="BH300" s="215">
        <f t="shared" si="246"/>
        <v>104930472.23999999</v>
      </c>
      <c r="BI300" s="215">
        <v>720</v>
      </c>
      <c r="BJ300" s="215">
        <f t="shared" si="247"/>
        <v>317971128</v>
      </c>
      <c r="BK300" s="215">
        <f t="shared" si="269"/>
        <v>216</v>
      </c>
      <c r="BL300" s="215">
        <f t="shared" si="248"/>
        <v>95391338.399999991</v>
      </c>
      <c r="BM300" s="215">
        <f t="shared" si="257"/>
        <v>2304</v>
      </c>
      <c r="BN300" s="215">
        <f t="shared" si="257"/>
        <v>1017507609.5999999</v>
      </c>
      <c r="BO300" s="215">
        <f t="shared" si="270"/>
        <v>104930925.83999999</v>
      </c>
      <c r="BP300" s="215">
        <f t="shared" si="271"/>
        <v>305252282.88</v>
      </c>
      <c r="BQ300" s="215">
        <v>792</v>
      </c>
      <c r="BR300" s="215">
        <f t="shared" si="249"/>
        <v>349768240.80000001</v>
      </c>
      <c r="BS300" s="215">
        <f t="shared" si="272"/>
        <v>237.6</v>
      </c>
      <c r="BT300" s="215">
        <f t="shared" si="250"/>
        <v>104930472.23999999</v>
      </c>
      <c r="BU300" s="215">
        <v>720</v>
      </c>
      <c r="BV300" s="215">
        <f t="shared" si="251"/>
        <v>317971128</v>
      </c>
      <c r="BW300" s="215">
        <f t="shared" si="273"/>
        <v>216</v>
      </c>
      <c r="BX300" s="215">
        <f t="shared" si="252"/>
        <v>95391338.399999991</v>
      </c>
      <c r="BY300" s="215">
        <v>504.00000000000006</v>
      </c>
      <c r="BZ300" s="215">
        <f t="shared" si="253"/>
        <v>222579789.60000002</v>
      </c>
      <c r="CA300" s="215">
        <f t="shared" si="274"/>
        <v>151.20000000000002</v>
      </c>
      <c r="CB300" s="215">
        <f t="shared" si="254"/>
        <v>66773936.880000003</v>
      </c>
      <c r="CC300" s="215">
        <f t="shared" si="275"/>
        <v>2016</v>
      </c>
      <c r="CD300" s="215">
        <f t="shared" si="275"/>
        <v>890319158.4000001</v>
      </c>
      <c r="CE300" s="219">
        <f t="shared" si="275"/>
        <v>604.80000000000007</v>
      </c>
      <c r="CF300" s="219">
        <f t="shared" si="275"/>
        <v>267095747.51999998</v>
      </c>
      <c r="CG300" s="241">
        <f t="shared" si="258"/>
        <v>2160</v>
      </c>
      <c r="CH300" s="241">
        <f t="shared" si="258"/>
        <v>953913384</v>
      </c>
      <c r="CI300" s="241">
        <f t="shared" si="259"/>
        <v>0</v>
      </c>
      <c r="CJ300" s="241"/>
      <c r="CK300" s="241"/>
      <c r="CL300" s="241"/>
      <c r="CM300" s="24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row>
    <row r="301" spans="1:137" ht="18" x14ac:dyDescent="0.35">
      <c r="A301" s="43" t="s">
        <v>11</v>
      </c>
      <c r="B301" s="23" t="s">
        <v>530</v>
      </c>
      <c r="C301" s="5" t="s">
        <v>382</v>
      </c>
      <c r="D301" s="6"/>
      <c r="E301" s="6">
        <v>12</v>
      </c>
      <c r="F301" s="6">
        <v>30</v>
      </c>
      <c r="G301" s="7">
        <v>73598674</v>
      </c>
      <c r="H301" s="8">
        <f t="shared" si="255"/>
        <v>2453289.1333333333</v>
      </c>
      <c r="I301" s="12">
        <f t="shared" si="279"/>
        <v>24</v>
      </c>
      <c r="J301" s="13">
        <f t="shared" si="280"/>
        <v>288</v>
      </c>
      <c r="K301" s="14">
        <v>8640</v>
      </c>
      <c r="L301" s="14">
        <f t="shared" si="281"/>
        <v>21196418112</v>
      </c>
      <c r="M301" s="218">
        <f t="shared" si="230"/>
        <v>24</v>
      </c>
      <c r="N301" s="218">
        <f t="shared" si="230"/>
        <v>288</v>
      </c>
      <c r="O301" s="230">
        <v>8640</v>
      </c>
      <c r="P301" s="17">
        <f t="shared" si="226"/>
        <v>21196418112</v>
      </c>
      <c r="Q301" s="237">
        <v>0.3</v>
      </c>
      <c r="R301" s="8">
        <f t="shared" si="227"/>
        <v>2592</v>
      </c>
      <c r="S301" s="212">
        <f t="shared" si="228"/>
        <v>11232</v>
      </c>
      <c r="T301" s="212">
        <f t="shared" si="229"/>
        <v>27555343545.599998</v>
      </c>
      <c r="U301" s="215">
        <v>432</v>
      </c>
      <c r="V301" s="215">
        <f t="shared" si="231"/>
        <v>1059820905.6</v>
      </c>
      <c r="W301" s="215">
        <f t="shared" si="260"/>
        <v>129.6</v>
      </c>
      <c r="X301" s="215">
        <f t="shared" si="232"/>
        <v>317946271.68000001</v>
      </c>
      <c r="Y301" s="221">
        <v>604.80000000000007</v>
      </c>
      <c r="Z301" s="221">
        <f t="shared" si="233"/>
        <v>1483749267.8400002</v>
      </c>
      <c r="AA301" s="221">
        <f t="shared" si="261"/>
        <v>181.44000000000003</v>
      </c>
      <c r="AB301" s="221">
        <f t="shared" si="234"/>
        <v>445124780.35200006</v>
      </c>
      <c r="AC301" s="215">
        <v>604.80000000000007</v>
      </c>
      <c r="AD301" s="215">
        <f t="shared" si="235"/>
        <v>1483749267.8400002</v>
      </c>
      <c r="AE301" s="215">
        <f t="shared" si="262"/>
        <v>181.44000000000003</v>
      </c>
      <c r="AF301" s="215">
        <f t="shared" si="236"/>
        <v>445124780.35200006</v>
      </c>
      <c r="AG301" s="215">
        <f t="shared" si="263"/>
        <v>1641.6000000000001</v>
      </c>
      <c r="AH301" s="215">
        <f t="shared" si="263"/>
        <v>4027319441.2800002</v>
      </c>
      <c r="AI301" s="215">
        <f t="shared" si="263"/>
        <v>492.48</v>
      </c>
      <c r="AJ301" s="215">
        <f t="shared" si="263"/>
        <v>1208195832.3840001</v>
      </c>
      <c r="AK301" s="214">
        <v>604.80000000000007</v>
      </c>
      <c r="AL301" s="215">
        <f t="shared" si="237"/>
        <v>1483749267.8400002</v>
      </c>
      <c r="AM301" s="215">
        <f t="shared" si="264"/>
        <v>181.44000000000003</v>
      </c>
      <c r="AN301" s="215">
        <f t="shared" si="238"/>
        <v>445124780.35200006</v>
      </c>
      <c r="AO301" s="215">
        <v>691.2</v>
      </c>
      <c r="AP301" s="215">
        <f t="shared" si="239"/>
        <v>1695713448.96</v>
      </c>
      <c r="AQ301" s="215">
        <f t="shared" si="265"/>
        <v>207.36</v>
      </c>
      <c r="AR301" s="215">
        <f t="shared" si="240"/>
        <v>508714034.68800002</v>
      </c>
      <c r="AS301" s="215">
        <v>518.4</v>
      </c>
      <c r="AT301" s="215">
        <f t="shared" si="241"/>
        <v>1271785086.72</v>
      </c>
      <c r="AU301" s="215">
        <f t="shared" si="266"/>
        <v>155.51999999999998</v>
      </c>
      <c r="AV301" s="215">
        <f t="shared" si="242"/>
        <v>381535526.01599997</v>
      </c>
      <c r="AW301" s="215">
        <f t="shared" si="256"/>
        <v>1814.4</v>
      </c>
      <c r="AX301" s="215">
        <f t="shared" si="256"/>
        <v>4451247803.5200005</v>
      </c>
      <c r="AY301" s="215">
        <f t="shared" si="256"/>
        <v>544.32000000000005</v>
      </c>
      <c r="AZ301" s="215">
        <f t="shared" si="256"/>
        <v>1335374341.056</v>
      </c>
      <c r="BA301" s="215">
        <v>950.4</v>
      </c>
      <c r="BB301" s="215">
        <f t="shared" si="243"/>
        <v>2331605992.3199997</v>
      </c>
      <c r="BC301" s="215">
        <f t="shared" si="267"/>
        <v>285.12</v>
      </c>
      <c r="BD301" s="215">
        <f t="shared" si="244"/>
        <v>699481797.69599998</v>
      </c>
      <c r="BE301" s="214">
        <v>950.4</v>
      </c>
      <c r="BF301" s="215">
        <f t="shared" si="245"/>
        <v>2331605992.3199997</v>
      </c>
      <c r="BG301" s="215">
        <f t="shared" si="268"/>
        <v>285.12</v>
      </c>
      <c r="BH301" s="215">
        <f t="shared" si="246"/>
        <v>699481797.69599998</v>
      </c>
      <c r="BI301" s="215">
        <v>864</v>
      </c>
      <c r="BJ301" s="215">
        <f t="shared" si="247"/>
        <v>2119641811.2</v>
      </c>
      <c r="BK301" s="215">
        <f t="shared" si="269"/>
        <v>259.2</v>
      </c>
      <c r="BL301" s="215">
        <f t="shared" si="248"/>
        <v>635892543.36000001</v>
      </c>
      <c r="BM301" s="215">
        <f t="shared" si="257"/>
        <v>2764.8</v>
      </c>
      <c r="BN301" s="215">
        <f t="shared" si="257"/>
        <v>6782853795.8399992</v>
      </c>
      <c r="BO301" s="215">
        <f t="shared" si="270"/>
        <v>699482342.01600003</v>
      </c>
      <c r="BP301" s="215">
        <f t="shared" si="271"/>
        <v>2034856138.7519999</v>
      </c>
      <c r="BQ301" s="215">
        <v>950.4</v>
      </c>
      <c r="BR301" s="215">
        <f t="shared" si="249"/>
        <v>2331605992.3199997</v>
      </c>
      <c r="BS301" s="215">
        <f t="shared" si="272"/>
        <v>285.12</v>
      </c>
      <c r="BT301" s="215">
        <f t="shared" si="250"/>
        <v>699481797.69599998</v>
      </c>
      <c r="BU301" s="215">
        <v>864</v>
      </c>
      <c r="BV301" s="215">
        <f t="shared" si="251"/>
        <v>2119641811.2</v>
      </c>
      <c r="BW301" s="215">
        <f t="shared" si="273"/>
        <v>259.2</v>
      </c>
      <c r="BX301" s="215">
        <f t="shared" si="252"/>
        <v>635892543.36000001</v>
      </c>
      <c r="BY301" s="215">
        <v>604.80000000000007</v>
      </c>
      <c r="BZ301" s="215">
        <f t="shared" si="253"/>
        <v>1483749267.8400002</v>
      </c>
      <c r="CA301" s="215">
        <f t="shared" si="274"/>
        <v>181.44000000000003</v>
      </c>
      <c r="CB301" s="215">
        <f t="shared" si="254"/>
        <v>445124780.35200006</v>
      </c>
      <c r="CC301" s="215">
        <f t="shared" si="275"/>
        <v>2419.2000000000003</v>
      </c>
      <c r="CD301" s="215">
        <f t="shared" si="275"/>
        <v>5934997071.3599997</v>
      </c>
      <c r="CE301" s="219">
        <f t="shared" si="275"/>
        <v>725.76</v>
      </c>
      <c r="CF301" s="219">
        <f t="shared" si="275"/>
        <v>1780499121.408</v>
      </c>
      <c r="CG301" s="241">
        <f t="shared" si="258"/>
        <v>2592</v>
      </c>
      <c r="CH301" s="241">
        <f t="shared" si="258"/>
        <v>6358925433.6000013</v>
      </c>
      <c r="CI301" s="241">
        <f t="shared" si="259"/>
        <v>0</v>
      </c>
      <c r="CJ301" s="241"/>
      <c r="CK301" s="241"/>
      <c r="CL301" s="241"/>
      <c r="CM301" s="241"/>
    </row>
    <row r="302" spans="1:137" ht="18" x14ac:dyDescent="0.35">
      <c r="A302" s="43" t="s">
        <v>11</v>
      </c>
      <c r="B302" s="23" t="s">
        <v>531</v>
      </c>
      <c r="C302" s="5" t="s">
        <v>383</v>
      </c>
      <c r="D302" s="6"/>
      <c r="E302" s="6">
        <v>12</v>
      </c>
      <c r="F302" s="6">
        <v>30</v>
      </c>
      <c r="G302" s="7">
        <v>58881330</v>
      </c>
      <c r="H302" s="8">
        <f t="shared" si="255"/>
        <v>1962711</v>
      </c>
      <c r="I302" s="12">
        <f t="shared" si="279"/>
        <v>36</v>
      </c>
      <c r="J302" s="13">
        <f t="shared" si="280"/>
        <v>432</v>
      </c>
      <c r="K302" s="14">
        <v>12960</v>
      </c>
      <c r="L302" s="14">
        <f t="shared" si="281"/>
        <v>25436734560</v>
      </c>
      <c r="M302" s="218">
        <f t="shared" si="230"/>
        <v>36</v>
      </c>
      <c r="N302" s="218">
        <f t="shared" si="230"/>
        <v>432</v>
      </c>
      <c r="O302" s="230">
        <v>12960</v>
      </c>
      <c r="P302" s="17">
        <f t="shared" si="226"/>
        <v>25436734560</v>
      </c>
      <c r="Q302" s="237">
        <v>0.3</v>
      </c>
      <c r="R302" s="8">
        <f t="shared" si="227"/>
        <v>3888</v>
      </c>
      <c r="S302" s="212">
        <f t="shared" si="228"/>
        <v>16848</v>
      </c>
      <c r="T302" s="212">
        <f t="shared" si="229"/>
        <v>33067754928</v>
      </c>
      <c r="U302" s="215">
        <v>648</v>
      </c>
      <c r="V302" s="215">
        <f t="shared" si="231"/>
        <v>1271836728</v>
      </c>
      <c r="W302" s="215">
        <f t="shared" si="260"/>
        <v>194.4</v>
      </c>
      <c r="X302" s="215">
        <f t="shared" si="232"/>
        <v>381551018.40000004</v>
      </c>
      <c r="Y302" s="221">
        <v>907.2</v>
      </c>
      <c r="Z302" s="221">
        <f t="shared" si="233"/>
        <v>1780571419.2</v>
      </c>
      <c r="AA302" s="221">
        <f t="shared" si="261"/>
        <v>272.16000000000003</v>
      </c>
      <c r="AB302" s="221">
        <f t="shared" si="234"/>
        <v>534171425.76000005</v>
      </c>
      <c r="AC302" s="215">
        <v>907.2</v>
      </c>
      <c r="AD302" s="215">
        <f t="shared" si="235"/>
        <v>1780571419.2</v>
      </c>
      <c r="AE302" s="215">
        <f t="shared" si="262"/>
        <v>272.16000000000003</v>
      </c>
      <c r="AF302" s="215">
        <f t="shared" si="236"/>
        <v>534171425.76000005</v>
      </c>
      <c r="AG302" s="215">
        <f t="shared" si="263"/>
        <v>2462.4</v>
      </c>
      <c r="AH302" s="215">
        <f t="shared" si="263"/>
        <v>4832979566.3999996</v>
      </c>
      <c r="AI302" s="215">
        <f t="shared" si="263"/>
        <v>738.72</v>
      </c>
      <c r="AJ302" s="215">
        <f t="shared" si="263"/>
        <v>1449893869.9200001</v>
      </c>
      <c r="AK302" s="214">
        <v>907.2</v>
      </c>
      <c r="AL302" s="215">
        <f t="shared" si="237"/>
        <v>1780571419.2</v>
      </c>
      <c r="AM302" s="215">
        <f t="shared" si="264"/>
        <v>272.16000000000003</v>
      </c>
      <c r="AN302" s="215">
        <f t="shared" si="238"/>
        <v>534171425.76000005</v>
      </c>
      <c r="AO302" s="215">
        <v>1036.8</v>
      </c>
      <c r="AP302" s="215">
        <f t="shared" si="239"/>
        <v>2034938764.8</v>
      </c>
      <c r="AQ302" s="215">
        <f t="shared" si="265"/>
        <v>311.03999999999996</v>
      </c>
      <c r="AR302" s="215">
        <f t="shared" si="240"/>
        <v>610481629.43999994</v>
      </c>
      <c r="AS302" s="215">
        <v>777.6</v>
      </c>
      <c r="AT302" s="215">
        <f t="shared" si="241"/>
        <v>1526204073.6000001</v>
      </c>
      <c r="AU302" s="215">
        <f t="shared" si="266"/>
        <v>233.28</v>
      </c>
      <c r="AV302" s="215">
        <f t="shared" si="242"/>
        <v>457861222.07999998</v>
      </c>
      <c r="AW302" s="215">
        <f t="shared" si="256"/>
        <v>2721.6000000000004</v>
      </c>
      <c r="AX302" s="215">
        <f t="shared" si="256"/>
        <v>5341714257.6000004</v>
      </c>
      <c r="AY302" s="215">
        <f t="shared" si="256"/>
        <v>816.48</v>
      </c>
      <c r="AZ302" s="215">
        <f t="shared" si="256"/>
        <v>1602514277.28</v>
      </c>
      <c r="BA302" s="215">
        <v>1425.6</v>
      </c>
      <c r="BB302" s="215">
        <f t="shared" si="243"/>
        <v>2798040801.5999999</v>
      </c>
      <c r="BC302" s="215">
        <f t="shared" si="267"/>
        <v>427.67999999999995</v>
      </c>
      <c r="BD302" s="215">
        <f t="shared" si="244"/>
        <v>839412240.4799999</v>
      </c>
      <c r="BE302" s="214">
        <v>1425.6</v>
      </c>
      <c r="BF302" s="215">
        <f t="shared" si="245"/>
        <v>2798040801.5999999</v>
      </c>
      <c r="BG302" s="215">
        <f t="shared" si="268"/>
        <v>427.67999999999995</v>
      </c>
      <c r="BH302" s="215">
        <f t="shared" si="246"/>
        <v>839412240.4799999</v>
      </c>
      <c r="BI302" s="215">
        <v>1296</v>
      </c>
      <c r="BJ302" s="215">
        <f t="shared" si="247"/>
        <v>2543673456</v>
      </c>
      <c r="BK302" s="215">
        <f t="shared" si="269"/>
        <v>388.8</v>
      </c>
      <c r="BL302" s="215">
        <f t="shared" si="248"/>
        <v>763102036.80000007</v>
      </c>
      <c r="BM302" s="215">
        <f t="shared" si="257"/>
        <v>4147.2</v>
      </c>
      <c r="BN302" s="215">
        <f t="shared" si="257"/>
        <v>8139755059.2000008</v>
      </c>
      <c r="BO302" s="215">
        <f t="shared" si="270"/>
        <v>839413056.9599998</v>
      </c>
      <c r="BP302" s="215">
        <f t="shared" si="271"/>
        <v>2441926517.7599998</v>
      </c>
      <c r="BQ302" s="215">
        <v>1425.6</v>
      </c>
      <c r="BR302" s="215">
        <f t="shared" si="249"/>
        <v>2798040801.5999999</v>
      </c>
      <c r="BS302" s="215">
        <f t="shared" si="272"/>
        <v>427.67999999999995</v>
      </c>
      <c r="BT302" s="215">
        <f t="shared" si="250"/>
        <v>839412240.4799999</v>
      </c>
      <c r="BU302" s="215">
        <v>1296</v>
      </c>
      <c r="BV302" s="215">
        <f t="shared" si="251"/>
        <v>2543673456</v>
      </c>
      <c r="BW302" s="215">
        <f t="shared" si="273"/>
        <v>388.8</v>
      </c>
      <c r="BX302" s="215">
        <f t="shared" si="252"/>
        <v>763102036.80000007</v>
      </c>
      <c r="BY302" s="215">
        <v>907.2</v>
      </c>
      <c r="BZ302" s="215">
        <f t="shared" si="253"/>
        <v>1780571419.2</v>
      </c>
      <c r="CA302" s="215">
        <f t="shared" si="274"/>
        <v>272.16000000000003</v>
      </c>
      <c r="CB302" s="215">
        <f t="shared" si="254"/>
        <v>534171425.76000005</v>
      </c>
      <c r="CC302" s="215">
        <f t="shared" si="275"/>
        <v>3628.7999999999997</v>
      </c>
      <c r="CD302" s="215">
        <f t="shared" si="275"/>
        <v>7122285676.7999992</v>
      </c>
      <c r="CE302" s="219">
        <f t="shared" si="275"/>
        <v>1088.6399999999999</v>
      </c>
      <c r="CF302" s="219">
        <f t="shared" si="275"/>
        <v>2136685703.04</v>
      </c>
      <c r="CG302" s="241">
        <f t="shared" si="258"/>
        <v>3887.9999999999995</v>
      </c>
      <c r="CH302" s="241">
        <f t="shared" si="258"/>
        <v>7631020368</v>
      </c>
      <c r="CI302" s="241">
        <f t="shared" si="259"/>
        <v>0</v>
      </c>
      <c r="CJ302" s="241"/>
      <c r="CK302" s="241"/>
      <c r="CL302" s="241"/>
      <c r="CM302" s="241"/>
    </row>
    <row r="303" spans="1:137" s="3" customFormat="1" ht="18" x14ac:dyDescent="0.35">
      <c r="A303" s="43" t="s">
        <v>11</v>
      </c>
      <c r="B303" s="23" t="s">
        <v>532</v>
      </c>
      <c r="C303" s="5" t="s">
        <v>384</v>
      </c>
      <c r="D303" s="6"/>
      <c r="E303" s="6">
        <v>12</v>
      </c>
      <c r="F303" s="6">
        <v>30</v>
      </c>
      <c r="G303" s="7">
        <v>10814039</v>
      </c>
      <c r="H303" s="8">
        <f t="shared" si="255"/>
        <v>360467.96666666667</v>
      </c>
      <c r="I303" s="12">
        <f t="shared" si="279"/>
        <v>12.5</v>
      </c>
      <c r="J303" s="13">
        <f t="shared" si="280"/>
        <v>150</v>
      </c>
      <c r="K303" s="14">
        <v>4500</v>
      </c>
      <c r="L303" s="14">
        <f t="shared" si="281"/>
        <v>1622105850</v>
      </c>
      <c r="M303" s="218">
        <f t="shared" si="230"/>
        <v>12.5</v>
      </c>
      <c r="N303" s="218">
        <f t="shared" si="230"/>
        <v>150</v>
      </c>
      <c r="O303" s="230">
        <v>4500</v>
      </c>
      <c r="P303" s="17">
        <f t="shared" si="226"/>
        <v>1622105850</v>
      </c>
      <c r="Q303" s="237">
        <v>0.3</v>
      </c>
      <c r="R303" s="8">
        <f t="shared" si="227"/>
        <v>1350</v>
      </c>
      <c r="S303" s="212">
        <f t="shared" si="228"/>
        <v>5850</v>
      </c>
      <c r="T303" s="212">
        <f t="shared" si="229"/>
        <v>2108737605</v>
      </c>
      <c r="U303" s="215">
        <v>225</v>
      </c>
      <c r="V303" s="215">
        <f t="shared" si="231"/>
        <v>81105292.5</v>
      </c>
      <c r="W303" s="215">
        <f t="shared" si="260"/>
        <v>67.5</v>
      </c>
      <c r="X303" s="215">
        <f t="shared" si="232"/>
        <v>24331587.75</v>
      </c>
      <c r="Y303" s="221">
        <v>315.00000000000006</v>
      </c>
      <c r="Z303" s="221">
        <f t="shared" si="233"/>
        <v>113547409.50000003</v>
      </c>
      <c r="AA303" s="221">
        <f t="shared" si="261"/>
        <v>94.500000000000014</v>
      </c>
      <c r="AB303" s="221">
        <f t="shared" si="234"/>
        <v>34064222.850000009</v>
      </c>
      <c r="AC303" s="215">
        <v>315.00000000000006</v>
      </c>
      <c r="AD303" s="215">
        <f t="shared" si="235"/>
        <v>113547409.50000003</v>
      </c>
      <c r="AE303" s="215">
        <f t="shared" si="262"/>
        <v>94.500000000000014</v>
      </c>
      <c r="AF303" s="215">
        <f t="shared" si="236"/>
        <v>34064222.850000009</v>
      </c>
      <c r="AG303" s="215">
        <f t="shared" si="263"/>
        <v>855.00000000000011</v>
      </c>
      <c r="AH303" s="215">
        <f t="shared" si="263"/>
        <v>308200111.50000006</v>
      </c>
      <c r="AI303" s="215">
        <f t="shared" si="263"/>
        <v>256.5</v>
      </c>
      <c r="AJ303" s="215">
        <f t="shared" si="263"/>
        <v>92460033.450000018</v>
      </c>
      <c r="AK303" s="214">
        <v>315.00000000000006</v>
      </c>
      <c r="AL303" s="215">
        <f t="shared" si="237"/>
        <v>113547409.50000003</v>
      </c>
      <c r="AM303" s="215">
        <f t="shared" si="264"/>
        <v>94.500000000000014</v>
      </c>
      <c r="AN303" s="215">
        <f t="shared" si="238"/>
        <v>34064222.850000009</v>
      </c>
      <c r="AO303" s="215">
        <v>360</v>
      </c>
      <c r="AP303" s="215">
        <f t="shared" si="239"/>
        <v>129768468</v>
      </c>
      <c r="AQ303" s="215">
        <f t="shared" si="265"/>
        <v>108</v>
      </c>
      <c r="AR303" s="215">
        <f t="shared" si="240"/>
        <v>38930540.399999999</v>
      </c>
      <c r="AS303" s="215">
        <v>270</v>
      </c>
      <c r="AT303" s="215">
        <f t="shared" si="241"/>
        <v>97326351</v>
      </c>
      <c r="AU303" s="215">
        <f t="shared" si="266"/>
        <v>81</v>
      </c>
      <c r="AV303" s="215">
        <f t="shared" si="242"/>
        <v>29197905.300000001</v>
      </c>
      <c r="AW303" s="215">
        <f t="shared" si="256"/>
        <v>945</v>
      </c>
      <c r="AX303" s="215">
        <f t="shared" si="256"/>
        <v>340642228.5</v>
      </c>
      <c r="AY303" s="215">
        <f t="shared" si="256"/>
        <v>283.5</v>
      </c>
      <c r="AZ303" s="215">
        <f t="shared" si="256"/>
        <v>102192668.55000001</v>
      </c>
      <c r="BA303" s="215">
        <v>495</v>
      </c>
      <c r="BB303" s="215">
        <f t="shared" si="243"/>
        <v>178431643.5</v>
      </c>
      <c r="BC303" s="215">
        <f t="shared" si="267"/>
        <v>148.5</v>
      </c>
      <c r="BD303" s="215">
        <f t="shared" si="244"/>
        <v>53529493.050000004</v>
      </c>
      <c r="BE303" s="214">
        <v>495</v>
      </c>
      <c r="BF303" s="215">
        <f t="shared" si="245"/>
        <v>178431643.5</v>
      </c>
      <c r="BG303" s="215">
        <f t="shared" si="268"/>
        <v>148.5</v>
      </c>
      <c r="BH303" s="215">
        <f t="shared" si="246"/>
        <v>53529493.050000004</v>
      </c>
      <c r="BI303" s="215">
        <v>450</v>
      </c>
      <c r="BJ303" s="215">
        <f t="shared" si="247"/>
        <v>162210585</v>
      </c>
      <c r="BK303" s="215">
        <f t="shared" si="269"/>
        <v>135</v>
      </c>
      <c r="BL303" s="215">
        <f t="shared" si="248"/>
        <v>48663175.5</v>
      </c>
      <c r="BM303" s="215">
        <f t="shared" si="257"/>
        <v>1440</v>
      </c>
      <c r="BN303" s="215">
        <f t="shared" si="257"/>
        <v>519073872</v>
      </c>
      <c r="BO303" s="215">
        <f t="shared" si="270"/>
        <v>53529776.550000004</v>
      </c>
      <c r="BP303" s="215">
        <f t="shared" si="271"/>
        <v>155722161.60000002</v>
      </c>
      <c r="BQ303" s="215">
        <v>495</v>
      </c>
      <c r="BR303" s="215">
        <f t="shared" si="249"/>
        <v>178431643.5</v>
      </c>
      <c r="BS303" s="215">
        <f t="shared" si="272"/>
        <v>148.5</v>
      </c>
      <c r="BT303" s="215">
        <f t="shared" si="250"/>
        <v>53529493.050000004</v>
      </c>
      <c r="BU303" s="215">
        <v>450</v>
      </c>
      <c r="BV303" s="215">
        <f t="shared" si="251"/>
        <v>162210585</v>
      </c>
      <c r="BW303" s="215">
        <f t="shared" si="273"/>
        <v>135</v>
      </c>
      <c r="BX303" s="215">
        <f t="shared" si="252"/>
        <v>48663175.5</v>
      </c>
      <c r="BY303" s="215">
        <v>315.00000000000006</v>
      </c>
      <c r="BZ303" s="215">
        <f t="shared" si="253"/>
        <v>113547409.50000003</v>
      </c>
      <c r="CA303" s="215">
        <f t="shared" si="274"/>
        <v>94.500000000000014</v>
      </c>
      <c r="CB303" s="215">
        <f t="shared" si="254"/>
        <v>34064222.850000009</v>
      </c>
      <c r="CC303" s="215">
        <f t="shared" si="275"/>
        <v>1260</v>
      </c>
      <c r="CD303" s="215">
        <f t="shared" si="275"/>
        <v>454189638</v>
      </c>
      <c r="CE303" s="219">
        <f t="shared" si="275"/>
        <v>378</v>
      </c>
      <c r="CF303" s="219">
        <f t="shared" si="275"/>
        <v>136256891.40000001</v>
      </c>
      <c r="CG303" s="241">
        <f t="shared" si="258"/>
        <v>1350</v>
      </c>
      <c r="CH303" s="241">
        <f t="shared" si="258"/>
        <v>486631755.00000006</v>
      </c>
      <c r="CI303" s="241">
        <f t="shared" si="259"/>
        <v>0</v>
      </c>
      <c r="CJ303" s="241"/>
      <c r="CK303" s="241"/>
      <c r="CL303" s="241"/>
      <c r="CM303" s="24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row>
    <row r="304" spans="1:137" s="3" customFormat="1" ht="18" x14ac:dyDescent="0.35">
      <c r="A304" s="43" t="s">
        <v>11</v>
      </c>
      <c r="B304" s="21" t="s">
        <v>97</v>
      </c>
      <c r="C304" s="5" t="s">
        <v>371</v>
      </c>
      <c r="D304" s="6" t="s">
        <v>424</v>
      </c>
      <c r="E304" s="6">
        <v>6</v>
      </c>
      <c r="F304" s="6">
        <v>21</v>
      </c>
      <c r="G304" s="7">
        <v>6953953</v>
      </c>
      <c r="H304" s="8">
        <f t="shared" si="255"/>
        <v>331140.61904761905</v>
      </c>
      <c r="I304" s="12">
        <f t="shared" si="279"/>
        <v>380</v>
      </c>
      <c r="J304" s="13">
        <f t="shared" si="280"/>
        <v>2280</v>
      </c>
      <c r="K304" s="14">
        <v>47880</v>
      </c>
      <c r="L304" s="14">
        <f t="shared" si="281"/>
        <v>15855012840</v>
      </c>
      <c r="M304" s="218">
        <f t="shared" si="230"/>
        <v>380</v>
      </c>
      <c r="N304" s="218">
        <f t="shared" si="230"/>
        <v>2280</v>
      </c>
      <c r="O304" s="230">
        <v>47880</v>
      </c>
      <c r="P304" s="17">
        <f t="shared" si="226"/>
        <v>15855012840</v>
      </c>
      <c r="Q304" s="237">
        <v>0.3</v>
      </c>
      <c r="R304" s="8">
        <f t="shared" si="227"/>
        <v>14364</v>
      </c>
      <c r="S304" s="212">
        <f t="shared" si="228"/>
        <v>62244</v>
      </c>
      <c r="T304" s="212">
        <f t="shared" si="229"/>
        <v>20611516692</v>
      </c>
      <c r="U304" s="215"/>
      <c r="V304" s="215">
        <f t="shared" si="231"/>
        <v>0</v>
      </c>
      <c r="W304" s="215">
        <f t="shared" si="260"/>
        <v>0</v>
      </c>
      <c r="X304" s="215">
        <f t="shared" si="232"/>
        <v>0</v>
      </c>
      <c r="Y304" s="221"/>
      <c r="Z304" s="221">
        <f t="shared" si="233"/>
        <v>0</v>
      </c>
      <c r="AA304" s="221">
        <f t="shared" si="261"/>
        <v>0</v>
      </c>
      <c r="AB304" s="221">
        <f t="shared" si="234"/>
        <v>0</v>
      </c>
      <c r="AC304" s="215"/>
      <c r="AD304" s="215">
        <f t="shared" si="235"/>
        <v>0</v>
      </c>
      <c r="AE304" s="215">
        <f t="shared" si="262"/>
        <v>0</v>
      </c>
      <c r="AF304" s="215">
        <f t="shared" si="236"/>
        <v>0</v>
      </c>
      <c r="AG304" s="215">
        <f t="shared" si="263"/>
        <v>0</v>
      </c>
      <c r="AH304" s="215">
        <f t="shared" si="263"/>
        <v>0</v>
      </c>
      <c r="AI304" s="215">
        <f t="shared" si="263"/>
        <v>0</v>
      </c>
      <c r="AJ304" s="215">
        <f t="shared" si="263"/>
        <v>0</v>
      </c>
      <c r="AK304" s="214"/>
      <c r="AL304" s="215">
        <f t="shared" si="237"/>
        <v>0</v>
      </c>
      <c r="AM304" s="215">
        <f t="shared" si="264"/>
        <v>0</v>
      </c>
      <c r="AN304" s="215">
        <f t="shared" si="238"/>
        <v>0</v>
      </c>
      <c r="AO304" s="215"/>
      <c r="AP304" s="215">
        <f t="shared" si="239"/>
        <v>0</v>
      </c>
      <c r="AQ304" s="215">
        <f t="shared" si="265"/>
        <v>0</v>
      </c>
      <c r="AR304" s="215">
        <f t="shared" si="240"/>
        <v>0</v>
      </c>
      <c r="AS304" s="215"/>
      <c r="AT304" s="215">
        <f t="shared" si="241"/>
        <v>0</v>
      </c>
      <c r="AU304" s="215">
        <f t="shared" si="266"/>
        <v>0</v>
      </c>
      <c r="AV304" s="215">
        <f t="shared" si="242"/>
        <v>0</v>
      </c>
      <c r="AW304" s="215">
        <f t="shared" si="256"/>
        <v>0</v>
      </c>
      <c r="AX304" s="215">
        <f t="shared" si="256"/>
        <v>0</v>
      </c>
      <c r="AY304" s="215">
        <f t="shared" si="256"/>
        <v>0</v>
      </c>
      <c r="AZ304" s="215">
        <f t="shared" si="256"/>
        <v>0</v>
      </c>
      <c r="BA304" s="215">
        <v>7229.88</v>
      </c>
      <c r="BB304" s="215">
        <f t="shared" si="243"/>
        <v>2394106938.8400002</v>
      </c>
      <c r="BC304" s="215">
        <f t="shared" si="267"/>
        <v>2168.9639999999999</v>
      </c>
      <c r="BD304" s="215">
        <f t="shared" si="244"/>
        <v>718232081.65199995</v>
      </c>
      <c r="BE304" s="214">
        <v>8139.6</v>
      </c>
      <c r="BF304" s="215">
        <f t="shared" si="245"/>
        <v>2695352182.8000002</v>
      </c>
      <c r="BG304" s="215">
        <f t="shared" si="268"/>
        <v>2441.88</v>
      </c>
      <c r="BH304" s="215">
        <f t="shared" si="246"/>
        <v>808605654.84000003</v>
      </c>
      <c r="BI304" s="215">
        <v>8139.6</v>
      </c>
      <c r="BJ304" s="215">
        <f t="shared" si="247"/>
        <v>2695352182.8000002</v>
      </c>
      <c r="BK304" s="215">
        <f t="shared" si="269"/>
        <v>2441.88</v>
      </c>
      <c r="BL304" s="215">
        <f t="shared" si="248"/>
        <v>808605654.84000003</v>
      </c>
      <c r="BM304" s="215">
        <f t="shared" si="257"/>
        <v>23509.08</v>
      </c>
      <c r="BN304" s="215">
        <f t="shared" si="257"/>
        <v>7784811304.4400005</v>
      </c>
      <c r="BO304" s="215">
        <f t="shared" si="270"/>
        <v>808610265.68400002</v>
      </c>
      <c r="BP304" s="215">
        <f t="shared" si="271"/>
        <v>2335443391.3319998</v>
      </c>
      <c r="BQ304" s="215">
        <v>8139.6</v>
      </c>
      <c r="BR304" s="215">
        <f t="shared" si="249"/>
        <v>2695352182.8000002</v>
      </c>
      <c r="BS304" s="215">
        <f t="shared" si="272"/>
        <v>2441.88</v>
      </c>
      <c r="BT304" s="215">
        <f t="shared" si="250"/>
        <v>808605654.84000003</v>
      </c>
      <c r="BU304" s="215">
        <v>8139.6</v>
      </c>
      <c r="BV304" s="215">
        <f t="shared" si="251"/>
        <v>2695352182.8000002</v>
      </c>
      <c r="BW304" s="215">
        <f t="shared" si="273"/>
        <v>2441.88</v>
      </c>
      <c r="BX304" s="215">
        <f t="shared" si="252"/>
        <v>808605654.84000003</v>
      </c>
      <c r="BY304" s="215">
        <v>8091.72</v>
      </c>
      <c r="BZ304" s="215">
        <f t="shared" si="253"/>
        <v>2679497169.96</v>
      </c>
      <c r="CA304" s="215">
        <f t="shared" si="274"/>
        <v>2427.5160000000001</v>
      </c>
      <c r="CB304" s="215">
        <f t="shared" si="254"/>
        <v>803849150.98800004</v>
      </c>
      <c r="CC304" s="215">
        <f t="shared" si="275"/>
        <v>24370.92</v>
      </c>
      <c r="CD304" s="215">
        <f t="shared" si="275"/>
        <v>8070201535.5600004</v>
      </c>
      <c r="CE304" s="219">
        <f t="shared" si="275"/>
        <v>7311.2760000000007</v>
      </c>
      <c r="CF304" s="219">
        <f t="shared" si="275"/>
        <v>2421060460.6680002</v>
      </c>
      <c r="CG304" s="241">
        <f t="shared" si="258"/>
        <v>14364</v>
      </c>
      <c r="CH304" s="241">
        <f t="shared" si="258"/>
        <v>4756503852</v>
      </c>
      <c r="CI304" s="241">
        <f t="shared" si="259"/>
        <v>0</v>
      </c>
      <c r="CJ304" s="241"/>
      <c r="CK304" s="241"/>
      <c r="CL304" s="241"/>
      <c r="CM304" s="24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row>
    <row r="305" spans="1:137" s="3" customFormat="1" ht="18" x14ac:dyDescent="0.35">
      <c r="A305" s="43" t="s">
        <v>11</v>
      </c>
      <c r="B305" s="21" t="s">
        <v>97</v>
      </c>
      <c r="C305" s="5" t="s">
        <v>372</v>
      </c>
      <c r="D305" s="6" t="s">
        <v>424</v>
      </c>
      <c r="E305" s="6">
        <v>6</v>
      </c>
      <c r="F305" s="6">
        <v>21</v>
      </c>
      <c r="G305" s="7">
        <v>12991973</v>
      </c>
      <c r="H305" s="8">
        <f t="shared" si="255"/>
        <v>618665.38095238095</v>
      </c>
      <c r="I305" s="12">
        <f t="shared" si="279"/>
        <v>30</v>
      </c>
      <c r="J305" s="13">
        <f t="shared" si="280"/>
        <v>180</v>
      </c>
      <c r="K305" s="14">
        <v>3780</v>
      </c>
      <c r="L305" s="14">
        <f t="shared" si="281"/>
        <v>2338555140</v>
      </c>
      <c r="M305" s="218">
        <f t="shared" si="230"/>
        <v>30</v>
      </c>
      <c r="N305" s="218">
        <f t="shared" si="230"/>
        <v>180</v>
      </c>
      <c r="O305" s="230">
        <v>3780</v>
      </c>
      <c r="P305" s="17">
        <f t="shared" si="226"/>
        <v>2338555140</v>
      </c>
      <c r="Q305" s="237">
        <v>0.3</v>
      </c>
      <c r="R305" s="8">
        <f t="shared" si="227"/>
        <v>1134</v>
      </c>
      <c r="S305" s="212">
        <f t="shared" si="228"/>
        <v>4914</v>
      </c>
      <c r="T305" s="212">
        <f t="shared" si="229"/>
        <v>3040121682</v>
      </c>
      <c r="U305" s="215"/>
      <c r="V305" s="215">
        <f t="shared" si="231"/>
        <v>0</v>
      </c>
      <c r="W305" s="215">
        <f t="shared" si="260"/>
        <v>0</v>
      </c>
      <c r="X305" s="215">
        <f t="shared" si="232"/>
        <v>0</v>
      </c>
      <c r="Y305" s="221"/>
      <c r="Z305" s="221">
        <f t="shared" si="233"/>
        <v>0</v>
      </c>
      <c r="AA305" s="221">
        <f t="shared" si="261"/>
        <v>0</v>
      </c>
      <c r="AB305" s="221">
        <f t="shared" si="234"/>
        <v>0</v>
      </c>
      <c r="AC305" s="215"/>
      <c r="AD305" s="215">
        <f t="shared" si="235"/>
        <v>0</v>
      </c>
      <c r="AE305" s="215">
        <f t="shared" si="262"/>
        <v>0</v>
      </c>
      <c r="AF305" s="215">
        <f t="shared" si="236"/>
        <v>0</v>
      </c>
      <c r="AG305" s="215">
        <f t="shared" si="263"/>
        <v>0</v>
      </c>
      <c r="AH305" s="215">
        <f t="shared" si="263"/>
        <v>0</v>
      </c>
      <c r="AI305" s="215">
        <f t="shared" si="263"/>
        <v>0</v>
      </c>
      <c r="AJ305" s="215">
        <f t="shared" si="263"/>
        <v>0</v>
      </c>
      <c r="AK305" s="214"/>
      <c r="AL305" s="215">
        <f t="shared" si="237"/>
        <v>0</v>
      </c>
      <c r="AM305" s="215">
        <f t="shared" si="264"/>
        <v>0</v>
      </c>
      <c r="AN305" s="215">
        <f t="shared" si="238"/>
        <v>0</v>
      </c>
      <c r="AO305" s="215"/>
      <c r="AP305" s="215">
        <f t="shared" si="239"/>
        <v>0</v>
      </c>
      <c r="AQ305" s="215">
        <f t="shared" si="265"/>
        <v>0</v>
      </c>
      <c r="AR305" s="215">
        <f t="shared" si="240"/>
        <v>0</v>
      </c>
      <c r="AS305" s="215"/>
      <c r="AT305" s="215">
        <f t="shared" si="241"/>
        <v>0</v>
      </c>
      <c r="AU305" s="215">
        <f t="shared" si="266"/>
        <v>0</v>
      </c>
      <c r="AV305" s="215">
        <f t="shared" si="242"/>
        <v>0</v>
      </c>
      <c r="AW305" s="215">
        <f t="shared" si="256"/>
        <v>0</v>
      </c>
      <c r="AX305" s="215">
        <f t="shared" si="256"/>
        <v>0</v>
      </c>
      <c r="AY305" s="215">
        <f t="shared" si="256"/>
        <v>0</v>
      </c>
      <c r="AZ305" s="215">
        <f t="shared" si="256"/>
        <v>0</v>
      </c>
      <c r="BA305" s="215">
        <v>570.78</v>
      </c>
      <c r="BB305" s="215">
        <f t="shared" si="243"/>
        <v>353121826.13999999</v>
      </c>
      <c r="BC305" s="215">
        <f t="shared" si="267"/>
        <v>171.23399999999998</v>
      </c>
      <c r="BD305" s="215">
        <f t="shared" si="244"/>
        <v>105936547.84199999</v>
      </c>
      <c r="BE305" s="214">
        <v>642.6</v>
      </c>
      <c r="BF305" s="215">
        <f t="shared" si="245"/>
        <v>397554373.80000001</v>
      </c>
      <c r="BG305" s="215">
        <f t="shared" si="268"/>
        <v>192.78</v>
      </c>
      <c r="BH305" s="215">
        <f t="shared" si="246"/>
        <v>119266312.14</v>
      </c>
      <c r="BI305" s="215">
        <v>642.6</v>
      </c>
      <c r="BJ305" s="215">
        <f t="shared" si="247"/>
        <v>397554373.80000001</v>
      </c>
      <c r="BK305" s="215">
        <f t="shared" si="269"/>
        <v>192.78</v>
      </c>
      <c r="BL305" s="215">
        <f t="shared" si="248"/>
        <v>119266312.14</v>
      </c>
      <c r="BM305" s="215">
        <f t="shared" si="257"/>
        <v>1855.98</v>
      </c>
      <c r="BN305" s="215">
        <f t="shared" si="257"/>
        <v>1148230573.74</v>
      </c>
      <c r="BO305" s="215">
        <f t="shared" si="270"/>
        <v>119266676.154</v>
      </c>
      <c r="BP305" s="215">
        <f t="shared" si="271"/>
        <v>344469172.12199998</v>
      </c>
      <c r="BQ305" s="215">
        <v>642.6</v>
      </c>
      <c r="BR305" s="215">
        <f t="shared" si="249"/>
        <v>397554373.80000001</v>
      </c>
      <c r="BS305" s="215">
        <f t="shared" si="272"/>
        <v>192.78</v>
      </c>
      <c r="BT305" s="215">
        <f t="shared" si="250"/>
        <v>119266312.14</v>
      </c>
      <c r="BU305" s="215">
        <v>642.6</v>
      </c>
      <c r="BV305" s="215">
        <f t="shared" si="251"/>
        <v>397554373.80000001</v>
      </c>
      <c r="BW305" s="215">
        <f t="shared" si="273"/>
        <v>192.78</v>
      </c>
      <c r="BX305" s="215">
        <f t="shared" si="252"/>
        <v>119266312.14</v>
      </c>
      <c r="BY305" s="215">
        <v>638.82000000000005</v>
      </c>
      <c r="BZ305" s="215">
        <f t="shared" si="253"/>
        <v>395215818.66000003</v>
      </c>
      <c r="CA305" s="215">
        <f t="shared" si="274"/>
        <v>191.64600000000002</v>
      </c>
      <c r="CB305" s="215">
        <f t="shared" si="254"/>
        <v>118564745.598</v>
      </c>
      <c r="CC305" s="215">
        <f t="shared" si="275"/>
        <v>1924.02</v>
      </c>
      <c r="CD305" s="215">
        <f t="shared" si="275"/>
        <v>1190324566.26</v>
      </c>
      <c r="CE305" s="219">
        <f t="shared" si="275"/>
        <v>577.20600000000002</v>
      </c>
      <c r="CF305" s="219">
        <f t="shared" si="275"/>
        <v>357097369.87800002</v>
      </c>
      <c r="CG305" s="241">
        <f t="shared" si="258"/>
        <v>1134</v>
      </c>
      <c r="CH305" s="241">
        <f t="shared" si="258"/>
        <v>701566542</v>
      </c>
      <c r="CI305" s="241">
        <f t="shared" si="259"/>
        <v>0</v>
      </c>
      <c r="CJ305" s="241"/>
      <c r="CK305" s="241"/>
      <c r="CL305" s="241"/>
      <c r="CM305" s="24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row>
    <row r="306" spans="1:137" s="3" customFormat="1" ht="18" x14ac:dyDescent="0.35">
      <c r="A306" s="45" t="s">
        <v>11</v>
      </c>
      <c r="B306" s="21" t="s">
        <v>97</v>
      </c>
      <c r="C306" s="5" t="s">
        <v>375</v>
      </c>
      <c r="D306" s="6" t="s">
        <v>98</v>
      </c>
      <c r="E306" s="6">
        <v>6</v>
      </c>
      <c r="F306" s="6">
        <v>5</v>
      </c>
      <c r="G306" s="7">
        <v>5860643</v>
      </c>
      <c r="H306" s="8">
        <f t="shared" si="255"/>
        <v>1172128.6000000001</v>
      </c>
      <c r="I306" s="12">
        <f t="shared" si="279"/>
        <v>300</v>
      </c>
      <c r="J306" s="13">
        <f t="shared" si="280"/>
        <v>1800</v>
      </c>
      <c r="K306" s="14">
        <v>9000</v>
      </c>
      <c r="L306" s="14">
        <f t="shared" si="281"/>
        <v>10549157400</v>
      </c>
      <c r="M306" s="218">
        <f t="shared" si="230"/>
        <v>300</v>
      </c>
      <c r="N306" s="218">
        <f t="shared" si="230"/>
        <v>1800</v>
      </c>
      <c r="O306" s="230">
        <v>9000</v>
      </c>
      <c r="P306" s="17">
        <f t="shared" si="226"/>
        <v>10549157400</v>
      </c>
      <c r="Q306" s="237">
        <v>0.3</v>
      </c>
      <c r="R306" s="8">
        <f t="shared" si="227"/>
        <v>2700</v>
      </c>
      <c r="S306" s="212">
        <f t="shared" si="228"/>
        <v>11700</v>
      </c>
      <c r="T306" s="212">
        <f t="shared" si="229"/>
        <v>13713904620.000002</v>
      </c>
      <c r="U306" s="215"/>
      <c r="V306" s="215">
        <f t="shared" si="231"/>
        <v>0</v>
      </c>
      <c r="W306" s="215">
        <f t="shared" si="260"/>
        <v>0</v>
      </c>
      <c r="X306" s="215">
        <f t="shared" si="232"/>
        <v>0</v>
      </c>
      <c r="Y306" s="221"/>
      <c r="Z306" s="221">
        <f t="shared" si="233"/>
        <v>0</v>
      </c>
      <c r="AA306" s="221">
        <f t="shared" si="261"/>
        <v>0</v>
      </c>
      <c r="AB306" s="221">
        <f t="shared" si="234"/>
        <v>0</v>
      </c>
      <c r="AC306" s="215"/>
      <c r="AD306" s="215">
        <f t="shared" si="235"/>
        <v>0</v>
      </c>
      <c r="AE306" s="215">
        <f t="shared" si="262"/>
        <v>0</v>
      </c>
      <c r="AF306" s="215">
        <f t="shared" si="236"/>
        <v>0</v>
      </c>
      <c r="AG306" s="215">
        <f t="shared" si="263"/>
        <v>0</v>
      </c>
      <c r="AH306" s="215">
        <f t="shared" si="263"/>
        <v>0</v>
      </c>
      <c r="AI306" s="215">
        <f t="shared" si="263"/>
        <v>0</v>
      </c>
      <c r="AJ306" s="215">
        <f t="shared" si="263"/>
        <v>0</v>
      </c>
      <c r="AK306" s="214"/>
      <c r="AL306" s="215">
        <f t="shared" si="237"/>
        <v>0</v>
      </c>
      <c r="AM306" s="215">
        <f t="shared" si="264"/>
        <v>0</v>
      </c>
      <c r="AN306" s="215">
        <f t="shared" si="238"/>
        <v>0</v>
      </c>
      <c r="AO306" s="215"/>
      <c r="AP306" s="215">
        <f t="shared" si="239"/>
        <v>0</v>
      </c>
      <c r="AQ306" s="215">
        <f t="shared" si="265"/>
        <v>0</v>
      </c>
      <c r="AR306" s="215">
        <f t="shared" si="240"/>
        <v>0</v>
      </c>
      <c r="AS306" s="215"/>
      <c r="AT306" s="215">
        <f t="shared" si="241"/>
        <v>0</v>
      </c>
      <c r="AU306" s="215">
        <f t="shared" si="266"/>
        <v>0</v>
      </c>
      <c r="AV306" s="215">
        <f t="shared" si="242"/>
        <v>0</v>
      </c>
      <c r="AW306" s="215">
        <f t="shared" si="256"/>
        <v>0</v>
      </c>
      <c r="AX306" s="215">
        <f t="shared" si="256"/>
        <v>0</v>
      </c>
      <c r="AY306" s="215">
        <f t="shared" si="256"/>
        <v>0</v>
      </c>
      <c r="AZ306" s="215">
        <f t="shared" si="256"/>
        <v>0</v>
      </c>
      <c r="BA306" s="215">
        <v>1359</v>
      </c>
      <c r="BB306" s="215">
        <f t="shared" si="243"/>
        <v>1592922767.4000001</v>
      </c>
      <c r="BC306" s="215">
        <f t="shared" si="267"/>
        <v>407.7</v>
      </c>
      <c r="BD306" s="215">
        <f t="shared" si="244"/>
        <v>477876830.22000003</v>
      </c>
      <c r="BE306" s="214">
        <v>1530</v>
      </c>
      <c r="BF306" s="215">
        <f t="shared" si="245"/>
        <v>1793356758.0000002</v>
      </c>
      <c r="BG306" s="215">
        <f t="shared" si="268"/>
        <v>459</v>
      </c>
      <c r="BH306" s="215">
        <f t="shared" si="246"/>
        <v>538007027.4000001</v>
      </c>
      <c r="BI306" s="215">
        <v>1530</v>
      </c>
      <c r="BJ306" s="215">
        <f t="shared" si="247"/>
        <v>1793356758.0000002</v>
      </c>
      <c r="BK306" s="215">
        <f t="shared" si="269"/>
        <v>459</v>
      </c>
      <c r="BL306" s="215">
        <f t="shared" si="248"/>
        <v>538007027.4000001</v>
      </c>
      <c r="BM306" s="215">
        <f t="shared" si="257"/>
        <v>4419</v>
      </c>
      <c r="BN306" s="215">
        <f t="shared" si="257"/>
        <v>5179636283.4000006</v>
      </c>
      <c r="BO306" s="215">
        <f t="shared" si="270"/>
        <v>538007894.10000014</v>
      </c>
      <c r="BP306" s="215">
        <f t="shared" si="271"/>
        <v>1553890885.0200002</v>
      </c>
      <c r="BQ306" s="215">
        <v>1530</v>
      </c>
      <c r="BR306" s="215">
        <f t="shared" si="249"/>
        <v>1793356758.0000002</v>
      </c>
      <c r="BS306" s="215">
        <f t="shared" si="272"/>
        <v>459</v>
      </c>
      <c r="BT306" s="215">
        <f t="shared" si="250"/>
        <v>538007027.4000001</v>
      </c>
      <c r="BU306" s="215">
        <v>1530</v>
      </c>
      <c r="BV306" s="215">
        <f t="shared" si="251"/>
        <v>1793356758.0000002</v>
      </c>
      <c r="BW306" s="215">
        <f t="shared" si="273"/>
        <v>459</v>
      </c>
      <c r="BX306" s="215">
        <f t="shared" si="252"/>
        <v>538007027.4000001</v>
      </c>
      <c r="BY306" s="215">
        <v>1521</v>
      </c>
      <c r="BZ306" s="215">
        <f t="shared" si="253"/>
        <v>1782807600.6000001</v>
      </c>
      <c r="CA306" s="215">
        <f t="shared" si="274"/>
        <v>456.3</v>
      </c>
      <c r="CB306" s="215">
        <f t="shared" si="254"/>
        <v>534842280.18000007</v>
      </c>
      <c r="CC306" s="215">
        <f t="shared" si="275"/>
        <v>4581</v>
      </c>
      <c r="CD306" s="215">
        <f t="shared" si="275"/>
        <v>5369521116.6000004</v>
      </c>
      <c r="CE306" s="219">
        <f t="shared" si="275"/>
        <v>1374.3</v>
      </c>
      <c r="CF306" s="219">
        <f t="shared" si="275"/>
        <v>1610856334.9800003</v>
      </c>
      <c r="CG306" s="241">
        <f t="shared" si="258"/>
        <v>2700</v>
      </c>
      <c r="CH306" s="241">
        <f t="shared" si="258"/>
        <v>3164747220</v>
      </c>
      <c r="CI306" s="241">
        <f t="shared" si="259"/>
        <v>0</v>
      </c>
      <c r="CJ306" s="241"/>
      <c r="CK306" s="241"/>
      <c r="CL306" s="241"/>
      <c r="CM306" s="24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row>
    <row r="307" spans="1:137" s="3" customFormat="1" ht="18" x14ac:dyDescent="0.35">
      <c r="A307" s="45" t="s">
        <v>11</v>
      </c>
      <c r="B307" s="21" t="s">
        <v>97</v>
      </c>
      <c r="C307" s="5" t="s">
        <v>376</v>
      </c>
      <c r="D307" s="6" t="s">
        <v>98</v>
      </c>
      <c r="E307" s="6">
        <v>6</v>
      </c>
      <c r="F307" s="6">
        <v>5</v>
      </c>
      <c r="G307" s="7">
        <v>14992322</v>
      </c>
      <c r="H307" s="8">
        <f t="shared" si="255"/>
        <v>2998464.4</v>
      </c>
      <c r="I307" s="12">
        <f t="shared" si="279"/>
        <v>150</v>
      </c>
      <c r="J307" s="13">
        <f t="shared" si="280"/>
        <v>900</v>
      </c>
      <c r="K307" s="14">
        <v>4500</v>
      </c>
      <c r="L307" s="14">
        <f t="shared" si="281"/>
        <v>13493089800</v>
      </c>
      <c r="M307" s="218">
        <f t="shared" si="230"/>
        <v>150</v>
      </c>
      <c r="N307" s="218">
        <f t="shared" si="230"/>
        <v>900</v>
      </c>
      <c r="O307" s="230">
        <v>4500</v>
      </c>
      <c r="P307" s="17">
        <f t="shared" si="226"/>
        <v>13493089800</v>
      </c>
      <c r="Q307" s="237">
        <v>0.3</v>
      </c>
      <c r="R307" s="8">
        <f t="shared" si="227"/>
        <v>1350</v>
      </c>
      <c r="S307" s="212">
        <f t="shared" si="228"/>
        <v>5850</v>
      </c>
      <c r="T307" s="212">
        <f t="shared" si="229"/>
        <v>17541016740</v>
      </c>
      <c r="U307" s="215"/>
      <c r="V307" s="215">
        <f t="shared" si="231"/>
        <v>0</v>
      </c>
      <c r="W307" s="215">
        <f t="shared" si="260"/>
        <v>0</v>
      </c>
      <c r="X307" s="215">
        <f t="shared" si="232"/>
        <v>0</v>
      </c>
      <c r="Y307" s="221"/>
      <c r="Z307" s="221">
        <f t="shared" si="233"/>
        <v>0</v>
      </c>
      <c r="AA307" s="221">
        <f t="shared" si="261"/>
        <v>0</v>
      </c>
      <c r="AB307" s="221">
        <f t="shared" si="234"/>
        <v>0</v>
      </c>
      <c r="AC307" s="215"/>
      <c r="AD307" s="215">
        <f t="shared" si="235"/>
        <v>0</v>
      </c>
      <c r="AE307" s="215">
        <f t="shared" si="262"/>
        <v>0</v>
      </c>
      <c r="AF307" s="215">
        <f t="shared" si="236"/>
        <v>0</v>
      </c>
      <c r="AG307" s="215">
        <f t="shared" si="263"/>
        <v>0</v>
      </c>
      <c r="AH307" s="215">
        <f t="shared" si="263"/>
        <v>0</v>
      </c>
      <c r="AI307" s="215">
        <f t="shared" si="263"/>
        <v>0</v>
      </c>
      <c r="AJ307" s="215">
        <f t="shared" si="263"/>
        <v>0</v>
      </c>
      <c r="AK307" s="214"/>
      <c r="AL307" s="215">
        <f t="shared" si="237"/>
        <v>0</v>
      </c>
      <c r="AM307" s="215">
        <f t="shared" si="264"/>
        <v>0</v>
      </c>
      <c r="AN307" s="215">
        <f t="shared" si="238"/>
        <v>0</v>
      </c>
      <c r="AO307" s="215"/>
      <c r="AP307" s="215">
        <f t="shared" si="239"/>
        <v>0</v>
      </c>
      <c r="AQ307" s="215">
        <f t="shared" si="265"/>
        <v>0</v>
      </c>
      <c r="AR307" s="215">
        <f t="shared" si="240"/>
        <v>0</v>
      </c>
      <c r="AS307" s="215"/>
      <c r="AT307" s="215">
        <f t="shared" si="241"/>
        <v>0</v>
      </c>
      <c r="AU307" s="215">
        <f t="shared" si="266"/>
        <v>0</v>
      </c>
      <c r="AV307" s="215">
        <f t="shared" si="242"/>
        <v>0</v>
      </c>
      <c r="AW307" s="215">
        <f t="shared" si="256"/>
        <v>0</v>
      </c>
      <c r="AX307" s="215">
        <f t="shared" si="256"/>
        <v>0</v>
      </c>
      <c r="AY307" s="215">
        <f t="shared" si="256"/>
        <v>0</v>
      </c>
      <c r="AZ307" s="215">
        <f t="shared" si="256"/>
        <v>0</v>
      </c>
      <c r="BA307" s="215">
        <v>679.5</v>
      </c>
      <c r="BB307" s="215">
        <f t="shared" si="243"/>
        <v>2037456559.8</v>
      </c>
      <c r="BC307" s="215">
        <f t="shared" si="267"/>
        <v>203.85</v>
      </c>
      <c r="BD307" s="215">
        <f t="shared" si="244"/>
        <v>611236967.93999994</v>
      </c>
      <c r="BE307" s="214">
        <v>765</v>
      </c>
      <c r="BF307" s="215">
        <f t="shared" si="245"/>
        <v>2293825266</v>
      </c>
      <c r="BG307" s="215">
        <f t="shared" si="268"/>
        <v>229.5</v>
      </c>
      <c r="BH307" s="215">
        <f t="shared" si="246"/>
        <v>688147579.79999995</v>
      </c>
      <c r="BI307" s="215">
        <v>765</v>
      </c>
      <c r="BJ307" s="215">
        <f t="shared" si="247"/>
        <v>2293825266</v>
      </c>
      <c r="BK307" s="215">
        <f t="shared" si="269"/>
        <v>229.5</v>
      </c>
      <c r="BL307" s="215">
        <f t="shared" si="248"/>
        <v>688147579.79999995</v>
      </c>
      <c r="BM307" s="215">
        <f t="shared" si="257"/>
        <v>2209.5</v>
      </c>
      <c r="BN307" s="215">
        <f t="shared" si="257"/>
        <v>6625107091.8000002</v>
      </c>
      <c r="BO307" s="215">
        <f t="shared" si="270"/>
        <v>688148013.14999998</v>
      </c>
      <c r="BP307" s="215">
        <f t="shared" si="271"/>
        <v>1987532127.54</v>
      </c>
      <c r="BQ307" s="215">
        <v>765</v>
      </c>
      <c r="BR307" s="215">
        <f t="shared" si="249"/>
        <v>2293825266</v>
      </c>
      <c r="BS307" s="215">
        <f t="shared" si="272"/>
        <v>229.5</v>
      </c>
      <c r="BT307" s="215">
        <f t="shared" si="250"/>
        <v>688147579.79999995</v>
      </c>
      <c r="BU307" s="215">
        <v>765</v>
      </c>
      <c r="BV307" s="215">
        <f t="shared" si="251"/>
        <v>2293825266</v>
      </c>
      <c r="BW307" s="215">
        <f t="shared" si="273"/>
        <v>229.5</v>
      </c>
      <c r="BX307" s="215">
        <f t="shared" si="252"/>
        <v>688147579.79999995</v>
      </c>
      <c r="BY307" s="215">
        <v>760.5</v>
      </c>
      <c r="BZ307" s="215">
        <f t="shared" si="253"/>
        <v>2280332176.1999998</v>
      </c>
      <c r="CA307" s="215">
        <f t="shared" si="274"/>
        <v>228.15</v>
      </c>
      <c r="CB307" s="215">
        <f t="shared" si="254"/>
        <v>684099652.86000001</v>
      </c>
      <c r="CC307" s="215">
        <f t="shared" si="275"/>
        <v>2290.5</v>
      </c>
      <c r="CD307" s="215">
        <f t="shared" si="275"/>
        <v>6867982708.1999998</v>
      </c>
      <c r="CE307" s="219">
        <f t="shared" si="275"/>
        <v>687.15</v>
      </c>
      <c r="CF307" s="219">
        <f t="shared" si="275"/>
        <v>2060394812.4599998</v>
      </c>
      <c r="CG307" s="241">
        <f t="shared" si="258"/>
        <v>1350</v>
      </c>
      <c r="CH307" s="241">
        <f t="shared" si="258"/>
        <v>4047926939.9999995</v>
      </c>
      <c r="CI307" s="241">
        <f t="shared" si="259"/>
        <v>0</v>
      </c>
      <c r="CJ307" s="241"/>
      <c r="CK307" s="241"/>
      <c r="CL307" s="241"/>
      <c r="CM307" s="24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row>
    <row r="308" spans="1:137" s="3" customFormat="1" ht="18" x14ac:dyDescent="0.35">
      <c r="A308" s="45" t="s">
        <v>11</v>
      </c>
      <c r="B308" s="21" t="s">
        <v>97</v>
      </c>
      <c r="C308" s="5" t="s">
        <v>377</v>
      </c>
      <c r="D308" s="6" t="s">
        <v>98</v>
      </c>
      <c r="E308" s="6">
        <v>6</v>
      </c>
      <c r="F308" s="6">
        <v>5</v>
      </c>
      <c r="G308" s="7">
        <v>1304969</v>
      </c>
      <c r="H308" s="8">
        <f t="shared" si="255"/>
        <v>260993.8</v>
      </c>
      <c r="I308" s="12">
        <f t="shared" si="279"/>
        <v>150</v>
      </c>
      <c r="J308" s="13">
        <f t="shared" si="280"/>
        <v>900</v>
      </c>
      <c r="K308" s="14">
        <v>4500</v>
      </c>
      <c r="L308" s="14">
        <f t="shared" si="281"/>
        <v>1174472100</v>
      </c>
      <c r="M308" s="218">
        <f t="shared" si="230"/>
        <v>150</v>
      </c>
      <c r="N308" s="218">
        <f t="shared" si="230"/>
        <v>900</v>
      </c>
      <c r="O308" s="230">
        <v>4500</v>
      </c>
      <c r="P308" s="17">
        <f t="shared" si="226"/>
        <v>1174472100</v>
      </c>
      <c r="Q308" s="237">
        <v>0.3</v>
      </c>
      <c r="R308" s="8">
        <f t="shared" si="227"/>
        <v>1350</v>
      </c>
      <c r="S308" s="212">
        <f t="shared" si="228"/>
        <v>5850</v>
      </c>
      <c r="T308" s="212">
        <f t="shared" si="229"/>
        <v>1526813730</v>
      </c>
      <c r="U308" s="215"/>
      <c r="V308" s="215">
        <f t="shared" si="231"/>
        <v>0</v>
      </c>
      <c r="W308" s="215">
        <f t="shared" si="260"/>
        <v>0</v>
      </c>
      <c r="X308" s="215">
        <f t="shared" si="232"/>
        <v>0</v>
      </c>
      <c r="Y308" s="221"/>
      <c r="Z308" s="221">
        <f t="shared" si="233"/>
        <v>0</v>
      </c>
      <c r="AA308" s="221">
        <f t="shared" si="261"/>
        <v>0</v>
      </c>
      <c r="AB308" s="221">
        <f t="shared" si="234"/>
        <v>0</v>
      </c>
      <c r="AC308" s="215"/>
      <c r="AD308" s="215">
        <f t="shared" si="235"/>
        <v>0</v>
      </c>
      <c r="AE308" s="215">
        <f t="shared" si="262"/>
        <v>0</v>
      </c>
      <c r="AF308" s="215">
        <f t="shared" si="236"/>
        <v>0</v>
      </c>
      <c r="AG308" s="215">
        <f t="shared" si="263"/>
        <v>0</v>
      </c>
      <c r="AH308" s="215">
        <f t="shared" si="263"/>
        <v>0</v>
      </c>
      <c r="AI308" s="215">
        <f t="shared" si="263"/>
        <v>0</v>
      </c>
      <c r="AJ308" s="215">
        <f t="shared" si="263"/>
        <v>0</v>
      </c>
      <c r="AK308" s="214"/>
      <c r="AL308" s="215">
        <f t="shared" si="237"/>
        <v>0</v>
      </c>
      <c r="AM308" s="215">
        <f t="shared" si="264"/>
        <v>0</v>
      </c>
      <c r="AN308" s="215">
        <f t="shared" si="238"/>
        <v>0</v>
      </c>
      <c r="AO308" s="215"/>
      <c r="AP308" s="215">
        <f t="shared" si="239"/>
        <v>0</v>
      </c>
      <c r="AQ308" s="215">
        <f t="shared" si="265"/>
        <v>0</v>
      </c>
      <c r="AR308" s="215">
        <f t="shared" si="240"/>
        <v>0</v>
      </c>
      <c r="AS308" s="215"/>
      <c r="AT308" s="215">
        <f t="shared" si="241"/>
        <v>0</v>
      </c>
      <c r="AU308" s="215">
        <f t="shared" si="266"/>
        <v>0</v>
      </c>
      <c r="AV308" s="215">
        <f t="shared" si="242"/>
        <v>0</v>
      </c>
      <c r="AW308" s="215">
        <f t="shared" si="256"/>
        <v>0</v>
      </c>
      <c r="AX308" s="215">
        <f t="shared" si="256"/>
        <v>0</v>
      </c>
      <c r="AY308" s="215">
        <f t="shared" si="256"/>
        <v>0</v>
      </c>
      <c r="AZ308" s="215">
        <f t="shared" si="256"/>
        <v>0</v>
      </c>
      <c r="BA308" s="215">
        <v>679.5</v>
      </c>
      <c r="BB308" s="215">
        <f t="shared" si="243"/>
        <v>177345287.09999999</v>
      </c>
      <c r="BC308" s="215">
        <f t="shared" si="267"/>
        <v>203.85</v>
      </c>
      <c r="BD308" s="215">
        <f t="shared" si="244"/>
        <v>53203586.129999995</v>
      </c>
      <c r="BE308" s="214">
        <v>765</v>
      </c>
      <c r="BF308" s="215">
        <f t="shared" si="245"/>
        <v>199660257</v>
      </c>
      <c r="BG308" s="215">
        <f t="shared" si="268"/>
        <v>229.5</v>
      </c>
      <c r="BH308" s="215">
        <f t="shared" si="246"/>
        <v>59898077.099999994</v>
      </c>
      <c r="BI308" s="215">
        <v>765</v>
      </c>
      <c r="BJ308" s="215">
        <f t="shared" si="247"/>
        <v>199660257</v>
      </c>
      <c r="BK308" s="215">
        <f t="shared" si="269"/>
        <v>229.5</v>
      </c>
      <c r="BL308" s="215">
        <f t="shared" si="248"/>
        <v>59898077.099999994</v>
      </c>
      <c r="BM308" s="215">
        <f t="shared" si="257"/>
        <v>2209.5</v>
      </c>
      <c r="BN308" s="215">
        <f t="shared" si="257"/>
        <v>576665801.10000002</v>
      </c>
      <c r="BO308" s="215">
        <f t="shared" si="270"/>
        <v>59898510.449999996</v>
      </c>
      <c r="BP308" s="215">
        <f t="shared" si="271"/>
        <v>172999740.32999998</v>
      </c>
      <c r="BQ308" s="215">
        <v>765</v>
      </c>
      <c r="BR308" s="215">
        <f t="shared" si="249"/>
        <v>199660257</v>
      </c>
      <c r="BS308" s="215">
        <f t="shared" si="272"/>
        <v>229.5</v>
      </c>
      <c r="BT308" s="215">
        <f t="shared" si="250"/>
        <v>59898077.099999994</v>
      </c>
      <c r="BU308" s="215">
        <v>765</v>
      </c>
      <c r="BV308" s="215">
        <f t="shared" si="251"/>
        <v>199660257</v>
      </c>
      <c r="BW308" s="215">
        <f t="shared" si="273"/>
        <v>229.5</v>
      </c>
      <c r="BX308" s="215">
        <f t="shared" si="252"/>
        <v>59898077.099999994</v>
      </c>
      <c r="BY308" s="215">
        <v>760.5</v>
      </c>
      <c r="BZ308" s="215">
        <f t="shared" si="253"/>
        <v>198485784.90000001</v>
      </c>
      <c r="CA308" s="215">
        <f t="shared" si="274"/>
        <v>228.15</v>
      </c>
      <c r="CB308" s="215">
        <f t="shared" si="254"/>
        <v>59545735.469999999</v>
      </c>
      <c r="CC308" s="215">
        <f t="shared" si="275"/>
        <v>2290.5</v>
      </c>
      <c r="CD308" s="215">
        <f t="shared" si="275"/>
        <v>597806298.89999998</v>
      </c>
      <c r="CE308" s="219">
        <f t="shared" si="275"/>
        <v>687.15</v>
      </c>
      <c r="CF308" s="219">
        <f t="shared" si="275"/>
        <v>179341889.66999999</v>
      </c>
      <c r="CG308" s="241">
        <f t="shared" si="258"/>
        <v>1350</v>
      </c>
      <c r="CH308" s="241">
        <f t="shared" si="258"/>
        <v>352341630</v>
      </c>
      <c r="CI308" s="241">
        <f t="shared" si="259"/>
        <v>0</v>
      </c>
      <c r="CJ308" s="241"/>
      <c r="CK308" s="241"/>
      <c r="CL308" s="241"/>
      <c r="CM308" s="24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row>
    <row r="309" spans="1:137" s="3" customFormat="1" ht="18" x14ac:dyDescent="0.35">
      <c r="A309" s="45" t="s">
        <v>11</v>
      </c>
      <c r="B309" s="21" t="s">
        <v>97</v>
      </c>
      <c r="C309" s="5" t="s">
        <v>381</v>
      </c>
      <c r="D309" s="6" t="s">
        <v>114</v>
      </c>
      <c r="E309" s="6">
        <v>6</v>
      </c>
      <c r="F309" s="6">
        <v>30</v>
      </c>
      <c r="G309" s="7">
        <v>98813034</v>
      </c>
      <c r="H309" s="8">
        <f t="shared" si="255"/>
        <v>3293767.8</v>
      </c>
      <c r="I309" s="12">
        <f t="shared" si="279"/>
        <v>150</v>
      </c>
      <c r="J309" s="13">
        <f t="shared" si="280"/>
        <v>900</v>
      </c>
      <c r="K309" s="14">
        <v>27000</v>
      </c>
      <c r="L309" s="14">
        <f t="shared" si="281"/>
        <v>88931730600</v>
      </c>
      <c r="M309" s="218">
        <f t="shared" si="230"/>
        <v>150</v>
      </c>
      <c r="N309" s="218">
        <f t="shared" si="230"/>
        <v>900</v>
      </c>
      <c r="O309" s="230">
        <v>27000</v>
      </c>
      <c r="P309" s="17">
        <f t="shared" si="226"/>
        <v>88931730600</v>
      </c>
      <c r="Q309" s="237">
        <v>0.3</v>
      </c>
      <c r="R309" s="8">
        <f t="shared" si="227"/>
        <v>8100</v>
      </c>
      <c r="S309" s="212">
        <f t="shared" si="228"/>
        <v>35100</v>
      </c>
      <c r="T309" s="212">
        <f t="shared" si="229"/>
        <v>115611249780</v>
      </c>
      <c r="U309" s="215"/>
      <c r="V309" s="215">
        <f t="shared" si="231"/>
        <v>0</v>
      </c>
      <c r="W309" s="215">
        <f t="shared" si="260"/>
        <v>0</v>
      </c>
      <c r="X309" s="215">
        <f t="shared" si="232"/>
        <v>0</v>
      </c>
      <c r="Y309" s="221"/>
      <c r="Z309" s="221">
        <f t="shared" si="233"/>
        <v>0</v>
      </c>
      <c r="AA309" s="221">
        <f t="shared" si="261"/>
        <v>0</v>
      </c>
      <c r="AB309" s="221">
        <f t="shared" si="234"/>
        <v>0</v>
      </c>
      <c r="AC309" s="215"/>
      <c r="AD309" s="215">
        <f t="shared" si="235"/>
        <v>0</v>
      </c>
      <c r="AE309" s="215">
        <f t="shared" si="262"/>
        <v>0</v>
      </c>
      <c r="AF309" s="215">
        <f t="shared" si="236"/>
        <v>0</v>
      </c>
      <c r="AG309" s="215">
        <f t="shared" si="263"/>
        <v>0</v>
      </c>
      <c r="AH309" s="215">
        <f t="shared" si="263"/>
        <v>0</v>
      </c>
      <c r="AI309" s="215">
        <f t="shared" si="263"/>
        <v>0</v>
      </c>
      <c r="AJ309" s="215">
        <f t="shared" si="263"/>
        <v>0</v>
      </c>
      <c r="AK309" s="214"/>
      <c r="AL309" s="215">
        <f t="shared" si="237"/>
        <v>0</v>
      </c>
      <c r="AM309" s="215">
        <f t="shared" si="264"/>
        <v>0</v>
      </c>
      <c r="AN309" s="215">
        <f t="shared" si="238"/>
        <v>0</v>
      </c>
      <c r="AO309" s="215"/>
      <c r="AP309" s="215">
        <f t="shared" si="239"/>
        <v>0</v>
      </c>
      <c r="AQ309" s="215">
        <f t="shared" si="265"/>
        <v>0</v>
      </c>
      <c r="AR309" s="215">
        <f t="shared" si="240"/>
        <v>0</v>
      </c>
      <c r="AS309" s="215"/>
      <c r="AT309" s="215">
        <f t="shared" si="241"/>
        <v>0</v>
      </c>
      <c r="AU309" s="215">
        <f t="shared" si="266"/>
        <v>0</v>
      </c>
      <c r="AV309" s="215">
        <f t="shared" si="242"/>
        <v>0</v>
      </c>
      <c r="AW309" s="215">
        <f t="shared" si="256"/>
        <v>0</v>
      </c>
      <c r="AX309" s="215">
        <f t="shared" si="256"/>
        <v>0</v>
      </c>
      <c r="AY309" s="215">
        <f t="shared" si="256"/>
        <v>0</v>
      </c>
      <c r="AZ309" s="215">
        <f t="shared" si="256"/>
        <v>0</v>
      </c>
      <c r="BA309" s="215">
        <v>4077</v>
      </c>
      <c r="BB309" s="215">
        <f t="shared" si="243"/>
        <v>13428691320.599998</v>
      </c>
      <c r="BC309" s="215">
        <f t="shared" si="267"/>
        <v>1223.0999999999999</v>
      </c>
      <c r="BD309" s="215">
        <f t="shared" si="244"/>
        <v>4028607396.1799994</v>
      </c>
      <c r="BE309" s="214">
        <v>4590</v>
      </c>
      <c r="BF309" s="215">
        <f t="shared" si="245"/>
        <v>15118394202</v>
      </c>
      <c r="BG309" s="215">
        <f t="shared" si="268"/>
        <v>1377</v>
      </c>
      <c r="BH309" s="215">
        <f t="shared" si="246"/>
        <v>4535518260.5999994</v>
      </c>
      <c r="BI309" s="215">
        <v>4590</v>
      </c>
      <c r="BJ309" s="215">
        <f t="shared" si="247"/>
        <v>15118394202</v>
      </c>
      <c r="BK309" s="215">
        <f t="shared" si="269"/>
        <v>1377</v>
      </c>
      <c r="BL309" s="215">
        <f t="shared" si="248"/>
        <v>4535518260.5999994</v>
      </c>
      <c r="BM309" s="215">
        <f t="shared" si="257"/>
        <v>13257</v>
      </c>
      <c r="BN309" s="215">
        <f t="shared" si="257"/>
        <v>43665479724.599998</v>
      </c>
      <c r="BO309" s="215">
        <f t="shared" si="270"/>
        <v>4535520860.6999998</v>
      </c>
      <c r="BP309" s="215">
        <f t="shared" si="271"/>
        <v>13099643917.379997</v>
      </c>
      <c r="BQ309" s="215">
        <v>4590</v>
      </c>
      <c r="BR309" s="215">
        <f t="shared" si="249"/>
        <v>15118394202</v>
      </c>
      <c r="BS309" s="215">
        <f t="shared" si="272"/>
        <v>1377</v>
      </c>
      <c r="BT309" s="215">
        <f t="shared" si="250"/>
        <v>4535518260.5999994</v>
      </c>
      <c r="BU309" s="215">
        <v>4590</v>
      </c>
      <c r="BV309" s="215">
        <f t="shared" si="251"/>
        <v>15118394202</v>
      </c>
      <c r="BW309" s="215">
        <f t="shared" si="273"/>
        <v>1377</v>
      </c>
      <c r="BX309" s="215">
        <f t="shared" si="252"/>
        <v>4535518260.5999994</v>
      </c>
      <c r="BY309" s="215">
        <v>4563</v>
      </c>
      <c r="BZ309" s="215">
        <f t="shared" si="253"/>
        <v>15029462471.4</v>
      </c>
      <c r="CA309" s="215">
        <f t="shared" si="274"/>
        <v>1368.8999999999999</v>
      </c>
      <c r="CB309" s="215">
        <f t="shared" si="254"/>
        <v>4508838741.4199991</v>
      </c>
      <c r="CC309" s="215">
        <f t="shared" si="275"/>
        <v>13743</v>
      </c>
      <c r="CD309" s="215">
        <f t="shared" si="275"/>
        <v>45266250875.400002</v>
      </c>
      <c r="CE309" s="219">
        <f t="shared" si="275"/>
        <v>4122.8999999999996</v>
      </c>
      <c r="CF309" s="219">
        <f t="shared" si="275"/>
        <v>13579875262.619999</v>
      </c>
      <c r="CG309" s="241">
        <f t="shared" si="258"/>
        <v>8100</v>
      </c>
      <c r="CH309" s="241">
        <f t="shared" si="258"/>
        <v>26679519179.999996</v>
      </c>
      <c r="CI309" s="241">
        <f t="shared" si="259"/>
        <v>0</v>
      </c>
      <c r="CJ309" s="241"/>
      <c r="CK309" s="241"/>
      <c r="CL309" s="241"/>
      <c r="CM309" s="24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row>
    <row r="310" spans="1:137" ht="18" x14ac:dyDescent="0.35">
      <c r="A310" s="45" t="s">
        <v>11</v>
      </c>
      <c r="B310" s="21" t="s">
        <v>97</v>
      </c>
      <c r="C310" s="5" t="s">
        <v>121</v>
      </c>
      <c r="D310" s="46"/>
      <c r="E310" s="6">
        <v>6</v>
      </c>
      <c r="F310" s="6">
        <v>40</v>
      </c>
      <c r="G310" s="7">
        <v>35424000</v>
      </c>
      <c r="H310" s="8">
        <f t="shared" si="255"/>
        <v>885600</v>
      </c>
      <c r="I310" s="12">
        <f t="shared" si="279"/>
        <v>50</v>
      </c>
      <c r="J310" s="13">
        <f t="shared" si="280"/>
        <v>300</v>
      </c>
      <c r="K310" s="14">
        <v>12000</v>
      </c>
      <c r="L310" s="14">
        <f t="shared" si="281"/>
        <v>10627200000</v>
      </c>
      <c r="M310" s="218">
        <f t="shared" si="230"/>
        <v>0</v>
      </c>
      <c r="N310" s="218">
        <f t="shared" si="230"/>
        <v>0</v>
      </c>
      <c r="O310" s="230"/>
      <c r="P310" s="17">
        <f t="shared" si="226"/>
        <v>0</v>
      </c>
      <c r="Q310" s="237">
        <v>0.3</v>
      </c>
      <c r="R310" s="8">
        <f t="shared" si="227"/>
        <v>0</v>
      </c>
      <c r="S310" s="212">
        <f t="shared" si="228"/>
        <v>0</v>
      </c>
      <c r="T310" s="212">
        <f t="shared" si="229"/>
        <v>0</v>
      </c>
      <c r="U310" s="215"/>
      <c r="V310" s="215">
        <f t="shared" si="231"/>
        <v>0</v>
      </c>
      <c r="W310" s="215">
        <f t="shared" si="260"/>
        <v>0</v>
      </c>
      <c r="X310" s="215">
        <f t="shared" si="232"/>
        <v>0</v>
      </c>
      <c r="Y310" s="221"/>
      <c r="Z310" s="221">
        <f t="shared" si="233"/>
        <v>0</v>
      </c>
      <c r="AA310" s="221">
        <f t="shared" si="261"/>
        <v>0</v>
      </c>
      <c r="AB310" s="221">
        <f t="shared" si="234"/>
        <v>0</v>
      </c>
      <c r="AC310" s="215"/>
      <c r="AD310" s="215">
        <f t="shared" si="235"/>
        <v>0</v>
      </c>
      <c r="AE310" s="215">
        <f t="shared" si="262"/>
        <v>0</v>
      </c>
      <c r="AF310" s="215">
        <f t="shared" si="236"/>
        <v>0</v>
      </c>
      <c r="AG310" s="215">
        <f t="shared" si="263"/>
        <v>0</v>
      </c>
      <c r="AH310" s="215">
        <f t="shared" si="263"/>
        <v>0</v>
      </c>
      <c r="AI310" s="215">
        <f t="shared" si="263"/>
        <v>0</v>
      </c>
      <c r="AJ310" s="215">
        <f t="shared" si="263"/>
        <v>0</v>
      </c>
      <c r="AK310" s="214"/>
      <c r="AL310" s="215">
        <f t="shared" si="237"/>
        <v>0</v>
      </c>
      <c r="AM310" s="215">
        <f t="shared" si="264"/>
        <v>0</v>
      </c>
      <c r="AN310" s="215">
        <f t="shared" si="238"/>
        <v>0</v>
      </c>
      <c r="AO310" s="215"/>
      <c r="AP310" s="215">
        <f t="shared" si="239"/>
        <v>0</v>
      </c>
      <c r="AQ310" s="215">
        <f t="shared" si="265"/>
        <v>0</v>
      </c>
      <c r="AR310" s="215">
        <f t="shared" si="240"/>
        <v>0</v>
      </c>
      <c r="AS310" s="215"/>
      <c r="AT310" s="215">
        <f t="shared" si="241"/>
        <v>0</v>
      </c>
      <c r="AU310" s="215">
        <f t="shared" si="266"/>
        <v>0</v>
      </c>
      <c r="AV310" s="215">
        <f t="shared" si="242"/>
        <v>0</v>
      </c>
      <c r="AW310" s="215">
        <f t="shared" si="256"/>
        <v>0</v>
      </c>
      <c r="AX310" s="215">
        <f t="shared" si="256"/>
        <v>0</v>
      </c>
      <c r="AY310" s="215">
        <f t="shared" si="256"/>
        <v>0</v>
      </c>
      <c r="AZ310" s="215">
        <f t="shared" si="256"/>
        <v>0</v>
      </c>
      <c r="BA310" s="215">
        <v>0</v>
      </c>
      <c r="BB310" s="215">
        <f t="shared" si="243"/>
        <v>0</v>
      </c>
      <c r="BC310" s="215">
        <f t="shared" si="267"/>
        <v>0</v>
      </c>
      <c r="BD310" s="215">
        <f t="shared" si="244"/>
        <v>0</v>
      </c>
      <c r="BE310" s="214">
        <v>0</v>
      </c>
      <c r="BF310" s="215">
        <f t="shared" si="245"/>
        <v>0</v>
      </c>
      <c r="BG310" s="215">
        <f t="shared" si="268"/>
        <v>0</v>
      </c>
      <c r="BH310" s="215">
        <f t="shared" si="246"/>
        <v>0</v>
      </c>
      <c r="BI310" s="215">
        <v>0</v>
      </c>
      <c r="BJ310" s="215">
        <f t="shared" si="247"/>
        <v>0</v>
      </c>
      <c r="BK310" s="215">
        <f t="shared" si="269"/>
        <v>0</v>
      </c>
      <c r="BL310" s="215">
        <f t="shared" si="248"/>
        <v>0</v>
      </c>
      <c r="BM310" s="215">
        <f t="shared" si="257"/>
        <v>0</v>
      </c>
      <c r="BN310" s="215">
        <f t="shared" si="257"/>
        <v>0</v>
      </c>
      <c r="BO310" s="215">
        <f t="shared" si="270"/>
        <v>0</v>
      </c>
      <c r="BP310" s="215">
        <f t="shared" si="271"/>
        <v>0</v>
      </c>
      <c r="BQ310" s="215">
        <v>0</v>
      </c>
      <c r="BR310" s="215">
        <f t="shared" si="249"/>
        <v>0</v>
      </c>
      <c r="BS310" s="215">
        <f t="shared" si="272"/>
        <v>0</v>
      </c>
      <c r="BT310" s="215">
        <f t="shared" si="250"/>
        <v>0</v>
      </c>
      <c r="BU310" s="215">
        <v>0</v>
      </c>
      <c r="BV310" s="215">
        <f t="shared" si="251"/>
        <v>0</v>
      </c>
      <c r="BW310" s="215">
        <f t="shared" si="273"/>
        <v>0</v>
      </c>
      <c r="BX310" s="215">
        <f t="shared" si="252"/>
        <v>0</v>
      </c>
      <c r="BY310" s="215">
        <v>0</v>
      </c>
      <c r="BZ310" s="215">
        <f t="shared" si="253"/>
        <v>0</v>
      </c>
      <c r="CA310" s="215">
        <f t="shared" si="274"/>
        <v>0</v>
      </c>
      <c r="CB310" s="215">
        <f t="shared" si="254"/>
        <v>0</v>
      </c>
      <c r="CC310" s="215">
        <f t="shared" si="275"/>
        <v>0</v>
      </c>
      <c r="CD310" s="215">
        <f t="shared" si="275"/>
        <v>0</v>
      </c>
      <c r="CE310" s="219">
        <f t="shared" si="275"/>
        <v>0</v>
      </c>
      <c r="CF310" s="219">
        <f t="shared" si="275"/>
        <v>0</v>
      </c>
      <c r="CG310" s="241">
        <f t="shared" si="258"/>
        <v>0</v>
      </c>
      <c r="CH310" s="241">
        <f t="shared" si="258"/>
        <v>0</v>
      </c>
      <c r="CI310" s="241">
        <f t="shared" si="259"/>
        <v>0</v>
      </c>
      <c r="CJ310" s="241"/>
      <c r="CK310" s="241"/>
      <c r="CL310" s="241"/>
      <c r="CM310" s="241"/>
    </row>
    <row r="311" spans="1:137" ht="18" x14ac:dyDescent="0.35">
      <c r="A311" s="45" t="s">
        <v>11</v>
      </c>
      <c r="B311" s="21" t="s">
        <v>97</v>
      </c>
      <c r="C311" s="5" t="s">
        <v>385</v>
      </c>
      <c r="D311" s="46"/>
      <c r="E311" s="6">
        <v>6</v>
      </c>
      <c r="F311" s="6">
        <v>120</v>
      </c>
      <c r="G311" s="7">
        <v>77410296</v>
      </c>
      <c r="H311" s="8">
        <f t="shared" si="255"/>
        <v>645085.80000000005</v>
      </c>
      <c r="I311" s="12">
        <f t="shared" si="279"/>
        <v>200</v>
      </c>
      <c r="J311" s="13">
        <f t="shared" si="280"/>
        <v>1200</v>
      </c>
      <c r="K311" s="14">
        <v>144000</v>
      </c>
      <c r="L311" s="14">
        <f t="shared" si="281"/>
        <v>92892355200</v>
      </c>
      <c r="M311" s="218">
        <f t="shared" si="230"/>
        <v>0</v>
      </c>
      <c r="N311" s="218">
        <f t="shared" si="230"/>
        <v>0</v>
      </c>
      <c r="O311" s="230"/>
      <c r="P311" s="17">
        <f t="shared" si="226"/>
        <v>0</v>
      </c>
      <c r="Q311" s="237">
        <v>0</v>
      </c>
      <c r="R311" s="8">
        <f t="shared" si="227"/>
        <v>0</v>
      </c>
      <c r="S311" s="212">
        <f t="shared" si="228"/>
        <v>0</v>
      </c>
      <c r="T311" s="212">
        <f t="shared" si="229"/>
        <v>0</v>
      </c>
      <c r="U311" s="215"/>
      <c r="V311" s="215">
        <f t="shared" si="231"/>
        <v>0</v>
      </c>
      <c r="W311" s="215">
        <f t="shared" si="260"/>
        <v>0</v>
      </c>
      <c r="X311" s="215">
        <f t="shared" si="232"/>
        <v>0</v>
      </c>
      <c r="Y311" s="221"/>
      <c r="Z311" s="221">
        <f t="shared" si="233"/>
        <v>0</v>
      </c>
      <c r="AA311" s="221">
        <f t="shared" si="261"/>
        <v>0</v>
      </c>
      <c r="AB311" s="221">
        <f t="shared" si="234"/>
        <v>0</v>
      </c>
      <c r="AC311" s="215"/>
      <c r="AD311" s="215">
        <f t="shared" si="235"/>
        <v>0</v>
      </c>
      <c r="AE311" s="215">
        <f t="shared" si="262"/>
        <v>0</v>
      </c>
      <c r="AF311" s="215">
        <f t="shared" si="236"/>
        <v>0</v>
      </c>
      <c r="AG311" s="215">
        <f t="shared" si="263"/>
        <v>0</v>
      </c>
      <c r="AH311" s="215">
        <f t="shared" si="263"/>
        <v>0</v>
      </c>
      <c r="AI311" s="215">
        <f t="shared" si="263"/>
        <v>0</v>
      </c>
      <c r="AJ311" s="215">
        <f t="shared" si="263"/>
        <v>0</v>
      </c>
      <c r="AK311" s="214"/>
      <c r="AL311" s="215">
        <f t="shared" si="237"/>
        <v>0</v>
      </c>
      <c r="AM311" s="215">
        <f t="shared" si="264"/>
        <v>0</v>
      </c>
      <c r="AN311" s="215">
        <f t="shared" si="238"/>
        <v>0</v>
      </c>
      <c r="AO311" s="215"/>
      <c r="AP311" s="215">
        <f t="shared" si="239"/>
        <v>0</v>
      </c>
      <c r="AQ311" s="215">
        <f t="shared" si="265"/>
        <v>0</v>
      </c>
      <c r="AR311" s="215">
        <f t="shared" si="240"/>
        <v>0</v>
      </c>
      <c r="AS311" s="215"/>
      <c r="AT311" s="215">
        <f t="shared" si="241"/>
        <v>0</v>
      </c>
      <c r="AU311" s="215">
        <f t="shared" si="266"/>
        <v>0</v>
      </c>
      <c r="AV311" s="215">
        <f t="shared" si="242"/>
        <v>0</v>
      </c>
      <c r="AW311" s="215">
        <f t="shared" si="256"/>
        <v>0</v>
      </c>
      <c r="AX311" s="215">
        <f t="shared" si="256"/>
        <v>0</v>
      </c>
      <c r="AY311" s="215">
        <f t="shared" si="256"/>
        <v>0</v>
      </c>
      <c r="AZ311" s="215">
        <f t="shared" si="256"/>
        <v>0</v>
      </c>
      <c r="BA311" s="215">
        <v>0</v>
      </c>
      <c r="BB311" s="215">
        <f t="shared" si="243"/>
        <v>0</v>
      </c>
      <c r="BC311" s="215">
        <f t="shared" si="267"/>
        <v>0</v>
      </c>
      <c r="BD311" s="215">
        <f t="shared" si="244"/>
        <v>0</v>
      </c>
      <c r="BE311" s="214">
        <v>0</v>
      </c>
      <c r="BF311" s="215">
        <f t="shared" si="245"/>
        <v>0</v>
      </c>
      <c r="BG311" s="215">
        <f t="shared" si="268"/>
        <v>0</v>
      </c>
      <c r="BH311" s="215">
        <f t="shared" si="246"/>
        <v>0</v>
      </c>
      <c r="BI311" s="215">
        <v>0</v>
      </c>
      <c r="BJ311" s="215">
        <f t="shared" si="247"/>
        <v>0</v>
      </c>
      <c r="BK311" s="215">
        <f t="shared" si="269"/>
        <v>0</v>
      </c>
      <c r="BL311" s="215">
        <f t="shared" si="248"/>
        <v>0</v>
      </c>
      <c r="BM311" s="215">
        <f t="shared" si="257"/>
        <v>0</v>
      </c>
      <c r="BN311" s="215">
        <f t="shared" si="257"/>
        <v>0</v>
      </c>
      <c r="BO311" s="215">
        <f t="shared" si="270"/>
        <v>0</v>
      </c>
      <c r="BP311" s="215">
        <f t="shared" si="271"/>
        <v>0</v>
      </c>
      <c r="BQ311" s="215">
        <v>0</v>
      </c>
      <c r="BR311" s="215">
        <f t="shared" si="249"/>
        <v>0</v>
      </c>
      <c r="BS311" s="215">
        <f t="shared" si="272"/>
        <v>0</v>
      </c>
      <c r="BT311" s="215">
        <f t="shared" si="250"/>
        <v>0</v>
      </c>
      <c r="BU311" s="215">
        <v>0</v>
      </c>
      <c r="BV311" s="215">
        <f t="shared" si="251"/>
        <v>0</v>
      </c>
      <c r="BW311" s="215">
        <f t="shared" si="273"/>
        <v>0</v>
      </c>
      <c r="BX311" s="215">
        <f t="shared" si="252"/>
        <v>0</v>
      </c>
      <c r="BY311" s="215">
        <v>0</v>
      </c>
      <c r="BZ311" s="215">
        <f t="shared" si="253"/>
        <v>0</v>
      </c>
      <c r="CA311" s="215">
        <f t="shared" si="274"/>
        <v>0</v>
      </c>
      <c r="CB311" s="215">
        <f t="shared" si="254"/>
        <v>0</v>
      </c>
      <c r="CC311" s="215">
        <f t="shared" si="275"/>
        <v>0</v>
      </c>
      <c r="CD311" s="215">
        <f t="shared" si="275"/>
        <v>0</v>
      </c>
      <c r="CE311" s="219">
        <f t="shared" si="275"/>
        <v>0</v>
      </c>
      <c r="CF311" s="219">
        <f t="shared" si="275"/>
        <v>0</v>
      </c>
      <c r="CG311" s="241">
        <f t="shared" si="258"/>
        <v>0</v>
      </c>
      <c r="CH311" s="241">
        <f t="shared" si="258"/>
        <v>0</v>
      </c>
      <c r="CI311" s="241">
        <f t="shared" si="259"/>
        <v>0</v>
      </c>
      <c r="CJ311" s="241"/>
      <c r="CK311" s="241"/>
      <c r="CL311" s="241"/>
      <c r="CM311" s="241"/>
    </row>
    <row r="312" spans="1:137" ht="18" x14ac:dyDescent="0.35">
      <c r="A312" s="44" t="s">
        <v>8</v>
      </c>
      <c r="B312" s="48" t="s">
        <v>99</v>
      </c>
      <c r="C312" s="91" t="s">
        <v>100</v>
      </c>
      <c r="D312" s="46"/>
      <c r="E312" s="6">
        <v>6</v>
      </c>
      <c r="F312" s="6">
        <v>1</v>
      </c>
      <c r="G312" s="7">
        <v>25560000</v>
      </c>
      <c r="H312" s="8">
        <f t="shared" si="255"/>
        <v>25560000</v>
      </c>
      <c r="I312" s="12">
        <f t="shared" si="279"/>
        <v>179.20188100555529</v>
      </c>
      <c r="J312" s="13">
        <f t="shared" si="280"/>
        <v>1075.2112860333318</v>
      </c>
      <c r="K312" s="14">
        <v>1075.2112860333318</v>
      </c>
      <c r="L312" s="14">
        <f t="shared" si="281"/>
        <v>27482400471.011963</v>
      </c>
      <c r="M312" s="218">
        <f t="shared" si="230"/>
        <v>0</v>
      </c>
      <c r="N312" s="218">
        <f t="shared" si="230"/>
        <v>0</v>
      </c>
      <c r="O312" s="232">
        <v>0</v>
      </c>
      <c r="P312" s="17">
        <f t="shared" ref="P312:P326" si="282">O312*H312</f>
        <v>0</v>
      </c>
      <c r="Q312" s="237">
        <v>0</v>
      </c>
      <c r="R312" s="8">
        <f t="shared" ref="R312:R326" si="283">Q312*O312</f>
        <v>0</v>
      </c>
      <c r="S312" s="212">
        <f t="shared" ref="S312:S326" si="284">R312+O312</f>
        <v>0</v>
      </c>
      <c r="T312" s="212">
        <f t="shared" ref="T312:T326" si="285">S312*H312</f>
        <v>0</v>
      </c>
      <c r="U312" s="215"/>
      <c r="V312" s="215">
        <f t="shared" si="231"/>
        <v>0</v>
      </c>
      <c r="W312" s="215">
        <f t="shared" si="260"/>
        <v>0</v>
      </c>
      <c r="X312" s="215">
        <f t="shared" si="232"/>
        <v>0</v>
      </c>
      <c r="Y312" s="221"/>
      <c r="Z312" s="221">
        <f t="shared" si="233"/>
        <v>0</v>
      </c>
      <c r="AA312" s="221">
        <f t="shared" si="261"/>
        <v>0</v>
      </c>
      <c r="AB312" s="221">
        <f t="shared" si="234"/>
        <v>0</v>
      </c>
      <c r="AC312" s="215"/>
      <c r="AD312" s="215">
        <f t="shared" si="235"/>
        <v>0</v>
      </c>
      <c r="AE312" s="215">
        <f t="shared" si="262"/>
        <v>0</v>
      </c>
      <c r="AF312" s="215">
        <f t="shared" si="236"/>
        <v>0</v>
      </c>
      <c r="AG312" s="215">
        <f t="shared" si="263"/>
        <v>0</v>
      </c>
      <c r="AH312" s="215">
        <f t="shared" si="263"/>
        <v>0</v>
      </c>
      <c r="AI312" s="215">
        <f t="shared" si="263"/>
        <v>0</v>
      </c>
      <c r="AJ312" s="215">
        <f t="shared" si="263"/>
        <v>0</v>
      </c>
      <c r="AK312" s="214"/>
      <c r="AL312" s="215">
        <f t="shared" si="237"/>
        <v>0</v>
      </c>
      <c r="AM312" s="215">
        <f t="shared" si="264"/>
        <v>0</v>
      </c>
      <c r="AN312" s="215">
        <f t="shared" si="238"/>
        <v>0</v>
      </c>
      <c r="AO312" s="215"/>
      <c r="AP312" s="215">
        <f t="shared" si="239"/>
        <v>0</v>
      </c>
      <c r="AQ312" s="215">
        <f t="shared" si="265"/>
        <v>0</v>
      </c>
      <c r="AR312" s="215">
        <f t="shared" si="240"/>
        <v>0</v>
      </c>
      <c r="AS312" s="215"/>
      <c r="AT312" s="215">
        <f t="shared" si="241"/>
        <v>0</v>
      </c>
      <c r="AU312" s="215">
        <f t="shared" si="266"/>
        <v>0</v>
      </c>
      <c r="AV312" s="215">
        <f t="shared" si="242"/>
        <v>0</v>
      </c>
      <c r="AW312" s="215">
        <f t="shared" si="256"/>
        <v>0</v>
      </c>
      <c r="AX312" s="215">
        <f t="shared" si="256"/>
        <v>0</v>
      </c>
      <c r="AY312" s="215">
        <f t="shared" si="256"/>
        <v>0</v>
      </c>
      <c r="AZ312" s="215">
        <f t="shared" si="256"/>
        <v>0</v>
      </c>
      <c r="BA312" s="215">
        <v>0</v>
      </c>
      <c r="BB312" s="215">
        <f t="shared" si="243"/>
        <v>0</v>
      </c>
      <c r="BC312" s="215">
        <f t="shared" si="267"/>
        <v>0</v>
      </c>
      <c r="BD312" s="215">
        <f t="shared" si="244"/>
        <v>0</v>
      </c>
      <c r="BE312" s="214">
        <v>0</v>
      </c>
      <c r="BF312" s="215">
        <f t="shared" si="245"/>
        <v>0</v>
      </c>
      <c r="BG312" s="215">
        <f t="shared" si="268"/>
        <v>0</v>
      </c>
      <c r="BH312" s="215">
        <f t="shared" si="246"/>
        <v>0</v>
      </c>
      <c r="BI312" s="215">
        <v>0</v>
      </c>
      <c r="BJ312" s="215">
        <f t="shared" si="247"/>
        <v>0</v>
      </c>
      <c r="BK312" s="215">
        <f t="shared" si="269"/>
        <v>0</v>
      </c>
      <c r="BL312" s="215">
        <f t="shared" si="248"/>
        <v>0</v>
      </c>
      <c r="BM312" s="215">
        <f t="shared" si="257"/>
        <v>0</v>
      </c>
      <c r="BN312" s="215">
        <f t="shared" si="257"/>
        <v>0</v>
      </c>
      <c r="BO312" s="215">
        <f t="shared" si="270"/>
        <v>0</v>
      </c>
      <c r="BP312" s="215">
        <f t="shared" si="271"/>
        <v>0</v>
      </c>
      <c r="BQ312" s="215">
        <v>0</v>
      </c>
      <c r="BR312" s="215">
        <f t="shared" si="249"/>
        <v>0</v>
      </c>
      <c r="BS312" s="215">
        <f t="shared" si="272"/>
        <v>0</v>
      </c>
      <c r="BT312" s="215">
        <f t="shared" si="250"/>
        <v>0</v>
      </c>
      <c r="BU312" s="215">
        <v>0</v>
      </c>
      <c r="BV312" s="215">
        <f t="shared" si="251"/>
        <v>0</v>
      </c>
      <c r="BW312" s="215">
        <f t="shared" si="273"/>
        <v>0</v>
      </c>
      <c r="BX312" s="215">
        <f t="shared" si="252"/>
        <v>0</v>
      </c>
      <c r="BY312" s="215">
        <v>0</v>
      </c>
      <c r="BZ312" s="215">
        <f t="shared" si="253"/>
        <v>0</v>
      </c>
      <c r="CA312" s="215">
        <f t="shared" si="274"/>
        <v>0</v>
      </c>
      <c r="CB312" s="215">
        <f t="shared" si="254"/>
        <v>0</v>
      </c>
      <c r="CC312" s="215">
        <f t="shared" si="275"/>
        <v>0</v>
      </c>
      <c r="CD312" s="215">
        <f t="shared" si="275"/>
        <v>0</v>
      </c>
      <c r="CE312" s="219">
        <f t="shared" si="275"/>
        <v>0</v>
      </c>
      <c r="CF312" s="219">
        <f t="shared" si="275"/>
        <v>0</v>
      </c>
      <c r="CG312" s="241">
        <f t="shared" si="258"/>
        <v>0</v>
      </c>
      <c r="CH312" s="241">
        <f t="shared" si="258"/>
        <v>0</v>
      </c>
      <c r="CI312" s="241">
        <f t="shared" si="259"/>
        <v>0</v>
      </c>
      <c r="CJ312" s="241"/>
      <c r="CK312" s="241"/>
      <c r="CL312" s="241"/>
      <c r="CM312" s="241"/>
    </row>
    <row r="313" spans="1:137" ht="18" x14ac:dyDescent="0.35">
      <c r="A313" s="44" t="s">
        <v>8</v>
      </c>
      <c r="B313" s="48" t="s">
        <v>99</v>
      </c>
      <c r="C313" s="91" t="s">
        <v>101</v>
      </c>
      <c r="D313" s="46"/>
      <c r="E313" s="6">
        <v>6</v>
      </c>
      <c r="F313" s="6">
        <v>1</v>
      </c>
      <c r="G313" s="7">
        <v>7321983</v>
      </c>
      <c r="H313" s="8">
        <f t="shared" si="255"/>
        <v>7321983</v>
      </c>
      <c r="I313" s="12">
        <f t="shared" si="279"/>
        <v>179.20188100555529</v>
      </c>
      <c r="J313" s="13">
        <f t="shared" si="280"/>
        <v>1075.2112860333318</v>
      </c>
      <c r="K313" s="14">
        <v>1075.2112860333318</v>
      </c>
      <c r="L313" s="14">
        <f t="shared" si="281"/>
        <v>7872678757.7441931</v>
      </c>
      <c r="M313" s="218">
        <f t="shared" si="230"/>
        <v>0</v>
      </c>
      <c r="N313" s="218">
        <f t="shared" si="230"/>
        <v>0</v>
      </c>
      <c r="O313" s="232">
        <v>0</v>
      </c>
      <c r="P313" s="17">
        <f t="shared" si="282"/>
        <v>0</v>
      </c>
      <c r="Q313" s="237">
        <v>0</v>
      </c>
      <c r="R313" s="8">
        <f t="shared" si="283"/>
        <v>0</v>
      </c>
      <c r="S313" s="212">
        <f t="shared" si="284"/>
        <v>0</v>
      </c>
      <c r="T313" s="212">
        <f t="shared" si="285"/>
        <v>0</v>
      </c>
      <c r="U313" s="215"/>
      <c r="V313" s="215">
        <f t="shared" si="231"/>
        <v>0</v>
      </c>
      <c r="W313" s="215">
        <f t="shared" si="260"/>
        <v>0</v>
      </c>
      <c r="X313" s="215">
        <f t="shared" si="232"/>
        <v>0</v>
      </c>
      <c r="Y313" s="221"/>
      <c r="Z313" s="221">
        <f t="shared" si="233"/>
        <v>0</v>
      </c>
      <c r="AA313" s="221">
        <f t="shared" si="261"/>
        <v>0</v>
      </c>
      <c r="AB313" s="221">
        <f t="shared" si="234"/>
        <v>0</v>
      </c>
      <c r="AC313" s="215"/>
      <c r="AD313" s="215">
        <f t="shared" si="235"/>
        <v>0</v>
      </c>
      <c r="AE313" s="215">
        <f t="shared" si="262"/>
        <v>0</v>
      </c>
      <c r="AF313" s="215">
        <f t="shared" si="236"/>
        <v>0</v>
      </c>
      <c r="AG313" s="215">
        <f t="shared" si="263"/>
        <v>0</v>
      </c>
      <c r="AH313" s="215">
        <f t="shared" si="263"/>
        <v>0</v>
      </c>
      <c r="AI313" s="215">
        <f t="shared" si="263"/>
        <v>0</v>
      </c>
      <c r="AJ313" s="215">
        <f t="shared" si="263"/>
        <v>0</v>
      </c>
      <c r="AK313" s="214"/>
      <c r="AL313" s="215">
        <f t="shared" si="237"/>
        <v>0</v>
      </c>
      <c r="AM313" s="215">
        <f t="shared" si="264"/>
        <v>0</v>
      </c>
      <c r="AN313" s="215">
        <f t="shared" si="238"/>
        <v>0</v>
      </c>
      <c r="AO313" s="215"/>
      <c r="AP313" s="215">
        <f t="shared" si="239"/>
        <v>0</v>
      </c>
      <c r="AQ313" s="215">
        <f t="shared" si="265"/>
        <v>0</v>
      </c>
      <c r="AR313" s="215">
        <f t="shared" si="240"/>
        <v>0</v>
      </c>
      <c r="AS313" s="215"/>
      <c r="AT313" s="215">
        <f t="shared" si="241"/>
        <v>0</v>
      </c>
      <c r="AU313" s="215">
        <f t="shared" si="266"/>
        <v>0</v>
      </c>
      <c r="AV313" s="215">
        <f t="shared" si="242"/>
        <v>0</v>
      </c>
      <c r="AW313" s="215">
        <f t="shared" si="256"/>
        <v>0</v>
      </c>
      <c r="AX313" s="215">
        <f t="shared" si="256"/>
        <v>0</v>
      </c>
      <c r="AY313" s="215">
        <f t="shared" si="256"/>
        <v>0</v>
      </c>
      <c r="AZ313" s="215">
        <f t="shared" si="256"/>
        <v>0</v>
      </c>
      <c r="BA313" s="215">
        <v>0</v>
      </c>
      <c r="BB313" s="215">
        <f t="shared" si="243"/>
        <v>0</v>
      </c>
      <c r="BC313" s="215">
        <f t="shared" si="267"/>
        <v>0</v>
      </c>
      <c r="BD313" s="215">
        <f t="shared" si="244"/>
        <v>0</v>
      </c>
      <c r="BE313" s="214">
        <v>0</v>
      </c>
      <c r="BF313" s="215">
        <f t="shared" si="245"/>
        <v>0</v>
      </c>
      <c r="BG313" s="215">
        <f t="shared" si="268"/>
        <v>0</v>
      </c>
      <c r="BH313" s="215">
        <f t="shared" si="246"/>
        <v>0</v>
      </c>
      <c r="BI313" s="215">
        <v>0</v>
      </c>
      <c r="BJ313" s="215">
        <f t="shared" si="247"/>
        <v>0</v>
      </c>
      <c r="BK313" s="215">
        <f t="shared" si="269"/>
        <v>0</v>
      </c>
      <c r="BL313" s="215">
        <f t="shared" si="248"/>
        <v>0</v>
      </c>
      <c r="BM313" s="215">
        <f t="shared" si="257"/>
        <v>0</v>
      </c>
      <c r="BN313" s="215">
        <f t="shared" si="257"/>
        <v>0</v>
      </c>
      <c r="BO313" s="215">
        <f t="shared" si="270"/>
        <v>0</v>
      </c>
      <c r="BP313" s="215">
        <f t="shared" si="271"/>
        <v>0</v>
      </c>
      <c r="BQ313" s="215">
        <v>0</v>
      </c>
      <c r="BR313" s="215">
        <f t="shared" si="249"/>
        <v>0</v>
      </c>
      <c r="BS313" s="215">
        <f t="shared" si="272"/>
        <v>0</v>
      </c>
      <c r="BT313" s="215">
        <f t="shared" si="250"/>
        <v>0</v>
      </c>
      <c r="BU313" s="215">
        <v>0</v>
      </c>
      <c r="BV313" s="215">
        <f t="shared" si="251"/>
        <v>0</v>
      </c>
      <c r="BW313" s="215">
        <f t="shared" si="273"/>
        <v>0</v>
      </c>
      <c r="BX313" s="215">
        <f t="shared" si="252"/>
        <v>0</v>
      </c>
      <c r="BY313" s="215">
        <v>0</v>
      </c>
      <c r="BZ313" s="215">
        <f t="shared" si="253"/>
        <v>0</v>
      </c>
      <c r="CA313" s="215">
        <f t="shared" si="274"/>
        <v>0</v>
      </c>
      <c r="CB313" s="215">
        <f t="shared" si="254"/>
        <v>0</v>
      </c>
      <c r="CC313" s="215">
        <f t="shared" si="275"/>
        <v>0</v>
      </c>
      <c r="CD313" s="215">
        <f t="shared" si="275"/>
        <v>0</v>
      </c>
      <c r="CE313" s="219">
        <f t="shared" si="275"/>
        <v>0</v>
      </c>
      <c r="CF313" s="219">
        <f t="shared" si="275"/>
        <v>0</v>
      </c>
      <c r="CG313" s="241">
        <f t="shared" si="258"/>
        <v>0</v>
      </c>
      <c r="CH313" s="241">
        <f t="shared" si="258"/>
        <v>0</v>
      </c>
      <c r="CI313" s="241">
        <f t="shared" si="259"/>
        <v>0</v>
      </c>
      <c r="CJ313" s="241"/>
      <c r="CK313" s="241"/>
      <c r="CL313" s="241"/>
      <c r="CM313" s="241"/>
    </row>
    <row r="314" spans="1:137" ht="18" x14ac:dyDescent="0.35">
      <c r="A314" s="44" t="s">
        <v>8</v>
      </c>
      <c r="B314" s="48" t="s">
        <v>99</v>
      </c>
      <c r="C314" s="91" t="s">
        <v>386</v>
      </c>
      <c r="D314" s="46"/>
      <c r="E314" s="6">
        <v>6</v>
      </c>
      <c r="F314" s="6">
        <v>120</v>
      </c>
      <c r="G314" s="7">
        <v>5064576</v>
      </c>
      <c r="H314" s="8">
        <f t="shared" si="255"/>
        <v>42204.800000000003</v>
      </c>
      <c r="I314" s="12">
        <f t="shared" si="279"/>
        <v>43.008451441333278</v>
      </c>
      <c r="J314" s="13">
        <f t="shared" si="280"/>
        <v>258.05070864799967</v>
      </c>
      <c r="K314" s="14">
        <v>30966.08503775996</v>
      </c>
      <c r="L314" s="14">
        <f t="shared" si="281"/>
        <v>1306917425.8016517</v>
      </c>
      <c r="M314" s="218">
        <f t="shared" si="230"/>
        <v>0</v>
      </c>
      <c r="N314" s="218">
        <f t="shared" si="230"/>
        <v>0</v>
      </c>
      <c r="O314" s="232">
        <v>0</v>
      </c>
      <c r="P314" s="17">
        <f t="shared" si="282"/>
        <v>0</v>
      </c>
      <c r="Q314" s="237">
        <v>0</v>
      </c>
      <c r="R314" s="8">
        <f t="shared" si="283"/>
        <v>0</v>
      </c>
      <c r="S314" s="212">
        <f t="shared" si="284"/>
        <v>0</v>
      </c>
      <c r="T314" s="212">
        <f t="shared" si="285"/>
        <v>0</v>
      </c>
      <c r="U314" s="215"/>
      <c r="V314" s="215">
        <f t="shared" si="231"/>
        <v>0</v>
      </c>
      <c r="W314" s="215">
        <f t="shared" si="260"/>
        <v>0</v>
      </c>
      <c r="X314" s="215">
        <f t="shared" si="232"/>
        <v>0</v>
      </c>
      <c r="Y314" s="221"/>
      <c r="Z314" s="221">
        <f t="shared" si="233"/>
        <v>0</v>
      </c>
      <c r="AA314" s="221">
        <f t="shared" si="261"/>
        <v>0</v>
      </c>
      <c r="AB314" s="221">
        <f t="shared" si="234"/>
        <v>0</v>
      </c>
      <c r="AC314" s="215"/>
      <c r="AD314" s="215">
        <f t="shared" si="235"/>
        <v>0</v>
      </c>
      <c r="AE314" s="215">
        <f t="shared" si="262"/>
        <v>0</v>
      </c>
      <c r="AF314" s="215">
        <f t="shared" si="236"/>
        <v>0</v>
      </c>
      <c r="AG314" s="215">
        <f t="shared" si="263"/>
        <v>0</v>
      </c>
      <c r="AH314" s="215">
        <f t="shared" si="263"/>
        <v>0</v>
      </c>
      <c r="AI314" s="215">
        <f t="shared" si="263"/>
        <v>0</v>
      </c>
      <c r="AJ314" s="215">
        <f t="shared" si="263"/>
        <v>0</v>
      </c>
      <c r="AK314" s="214"/>
      <c r="AL314" s="215">
        <f t="shared" si="237"/>
        <v>0</v>
      </c>
      <c r="AM314" s="215">
        <f t="shared" si="264"/>
        <v>0</v>
      </c>
      <c r="AN314" s="215">
        <f t="shared" si="238"/>
        <v>0</v>
      </c>
      <c r="AO314" s="215"/>
      <c r="AP314" s="215">
        <f t="shared" si="239"/>
        <v>0</v>
      </c>
      <c r="AQ314" s="215">
        <f t="shared" si="265"/>
        <v>0</v>
      </c>
      <c r="AR314" s="215">
        <f t="shared" si="240"/>
        <v>0</v>
      </c>
      <c r="AS314" s="215"/>
      <c r="AT314" s="215">
        <f t="shared" si="241"/>
        <v>0</v>
      </c>
      <c r="AU314" s="215">
        <f t="shared" si="266"/>
        <v>0</v>
      </c>
      <c r="AV314" s="215">
        <f t="shared" si="242"/>
        <v>0</v>
      </c>
      <c r="AW314" s="215">
        <f t="shared" si="256"/>
        <v>0</v>
      </c>
      <c r="AX314" s="215">
        <f t="shared" si="256"/>
        <v>0</v>
      </c>
      <c r="AY314" s="215">
        <f t="shared" si="256"/>
        <v>0</v>
      </c>
      <c r="AZ314" s="215">
        <f t="shared" si="256"/>
        <v>0</v>
      </c>
      <c r="BA314" s="215">
        <v>0</v>
      </c>
      <c r="BB314" s="215">
        <f t="shared" si="243"/>
        <v>0</v>
      </c>
      <c r="BC314" s="215">
        <f t="shared" si="267"/>
        <v>0</v>
      </c>
      <c r="BD314" s="215">
        <f t="shared" si="244"/>
        <v>0</v>
      </c>
      <c r="BE314" s="214">
        <v>0</v>
      </c>
      <c r="BF314" s="215">
        <f t="shared" si="245"/>
        <v>0</v>
      </c>
      <c r="BG314" s="215">
        <f t="shared" si="268"/>
        <v>0</v>
      </c>
      <c r="BH314" s="215">
        <f t="shared" si="246"/>
        <v>0</v>
      </c>
      <c r="BI314" s="215">
        <v>0</v>
      </c>
      <c r="BJ314" s="215">
        <f t="shared" si="247"/>
        <v>0</v>
      </c>
      <c r="BK314" s="215">
        <f t="shared" si="269"/>
        <v>0</v>
      </c>
      <c r="BL314" s="215">
        <f t="shared" si="248"/>
        <v>0</v>
      </c>
      <c r="BM314" s="215">
        <f t="shared" si="257"/>
        <v>0</v>
      </c>
      <c r="BN314" s="215">
        <f t="shared" si="257"/>
        <v>0</v>
      </c>
      <c r="BO314" s="215">
        <f t="shared" si="270"/>
        <v>0</v>
      </c>
      <c r="BP314" s="215">
        <f t="shared" si="271"/>
        <v>0</v>
      </c>
      <c r="BQ314" s="215">
        <v>0</v>
      </c>
      <c r="BR314" s="215">
        <f t="shared" si="249"/>
        <v>0</v>
      </c>
      <c r="BS314" s="215">
        <f t="shared" si="272"/>
        <v>0</v>
      </c>
      <c r="BT314" s="215">
        <f t="shared" si="250"/>
        <v>0</v>
      </c>
      <c r="BU314" s="215">
        <v>0</v>
      </c>
      <c r="BV314" s="215">
        <f t="shared" si="251"/>
        <v>0</v>
      </c>
      <c r="BW314" s="215">
        <f t="shared" si="273"/>
        <v>0</v>
      </c>
      <c r="BX314" s="215">
        <f t="shared" si="252"/>
        <v>0</v>
      </c>
      <c r="BY314" s="215">
        <v>0</v>
      </c>
      <c r="BZ314" s="215">
        <f t="shared" si="253"/>
        <v>0</v>
      </c>
      <c r="CA314" s="215">
        <f t="shared" si="274"/>
        <v>0</v>
      </c>
      <c r="CB314" s="215">
        <f t="shared" si="254"/>
        <v>0</v>
      </c>
      <c r="CC314" s="215">
        <f t="shared" si="275"/>
        <v>0</v>
      </c>
      <c r="CD314" s="215">
        <f t="shared" si="275"/>
        <v>0</v>
      </c>
      <c r="CE314" s="219">
        <f t="shared" si="275"/>
        <v>0</v>
      </c>
      <c r="CF314" s="219">
        <f t="shared" si="275"/>
        <v>0</v>
      </c>
      <c r="CG314" s="241">
        <f t="shared" si="258"/>
        <v>0</v>
      </c>
      <c r="CH314" s="241">
        <f t="shared" si="258"/>
        <v>0</v>
      </c>
      <c r="CI314" s="241">
        <f t="shared" si="259"/>
        <v>0</v>
      </c>
      <c r="CJ314" s="241"/>
      <c r="CK314" s="241"/>
      <c r="CL314" s="241"/>
      <c r="CM314" s="241"/>
    </row>
    <row r="315" spans="1:137" ht="18" x14ac:dyDescent="0.35">
      <c r="A315" s="44" t="s">
        <v>8</v>
      </c>
      <c r="B315" s="48" t="s">
        <v>99</v>
      </c>
      <c r="C315" s="91" t="s">
        <v>102</v>
      </c>
      <c r="D315" s="46"/>
      <c r="E315" s="6">
        <v>6</v>
      </c>
      <c r="F315" s="6">
        <v>1</v>
      </c>
      <c r="G315" s="7">
        <v>6364160</v>
      </c>
      <c r="H315" s="8">
        <f t="shared" si="255"/>
        <v>6364160</v>
      </c>
      <c r="I315" s="12">
        <f t="shared" si="279"/>
        <v>179.20188100555529</v>
      </c>
      <c r="J315" s="13">
        <f t="shared" si="280"/>
        <v>1075.2112860333318</v>
      </c>
      <c r="K315" s="14">
        <v>1075.2112860333318</v>
      </c>
      <c r="L315" s="14">
        <f t="shared" si="281"/>
        <v>6842816658.1218891</v>
      </c>
      <c r="M315" s="218">
        <f t="shared" si="230"/>
        <v>0</v>
      </c>
      <c r="N315" s="218">
        <f t="shared" si="230"/>
        <v>0</v>
      </c>
      <c r="O315" s="232">
        <v>0</v>
      </c>
      <c r="P315" s="17">
        <f t="shared" si="282"/>
        <v>0</v>
      </c>
      <c r="Q315" s="237">
        <v>0</v>
      </c>
      <c r="R315" s="8">
        <f t="shared" si="283"/>
        <v>0</v>
      </c>
      <c r="S315" s="212">
        <f t="shared" si="284"/>
        <v>0</v>
      </c>
      <c r="T315" s="212">
        <f t="shared" si="285"/>
        <v>0</v>
      </c>
      <c r="U315" s="215"/>
      <c r="V315" s="215">
        <f t="shared" si="231"/>
        <v>0</v>
      </c>
      <c r="W315" s="215">
        <f t="shared" si="260"/>
        <v>0</v>
      </c>
      <c r="X315" s="215">
        <f t="shared" si="232"/>
        <v>0</v>
      </c>
      <c r="Y315" s="221"/>
      <c r="Z315" s="221">
        <f t="shared" si="233"/>
        <v>0</v>
      </c>
      <c r="AA315" s="221">
        <f t="shared" si="261"/>
        <v>0</v>
      </c>
      <c r="AB315" s="221">
        <f t="shared" si="234"/>
        <v>0</v>
      </c>
      <c r="AC315" s="215"/>
      <c r="AD315" s="215">
        <f t="shared" si="235"/>
        <v>0</v>
      </c>
      <c r="AE315" s="215">
        <f t="shared" si="262"/>
        <v>0</v>
      </c>
      <c r="AF315" s="215">
        <f t="shared" si="236"/>
        <v>0</v>
      </c>
      <c r="AG315" s="215">
        <f t="shared" si="263"/>
        <v>0</v>
      </c>
      <c r="AH315" s="215">
        <f t="shared" si="263"/>
        <v>0</v>
      </c>
      <c r="AI315" s="215">
        <f t="shared" si="263"/>
        <v>0</v>
      </c>
      <c r="AJ315" s="215">
        <f t="shared" si="263"/>
        <v>0</v>
      </c>
      <c r="AK315" s="214"/>
      <c r="AL315" s="215">
        <f t="shared" si="237"/>
        <v>0</v>
      </c>
      <c r="AM315" s="215">
        <f t="shared" si="264"/>
        <v>0</v>
      </c>
      <c r="AN315" s="215">
        <f t="shared" si="238"/>
        <v>0</v>
      </c>
      <c r="AO315" s="215"/>
      <c r="AP315" s="215">
        <f t="shared" si="239"/>
        <v>0</v>
      </c>
      <c r="AQ315" s="215">
        <f t="shared" si="265"/>
        <v>0</v>
      </c>
      <c r="AR315" s="215">
        <f t="shared" si="240"/>
        <v>0</v>
      </c>
      <c r="AS315" s="215"/>
      <c r="AT315" s="215">
        <f t="shared" si="241"/>
        <v>0</v>
      </c>
      <c r="AU315" s="215">
        <f t="shared" si="266"/>
        <v>0</v>
      </c>
      <c r="AV315" s="215">
        <f t="shared" si="242"/>
        <v>0</v>
      </c>
      <c r="AW315" s="215">
        <f t="shared" si="256"/>
        <v>0</v>
      </c>
      <c r="AX315" s="215">
        <f t="shared" si="256"/>
        <v>0</v>
      </c>
      <c r="AY315" s="215">
        <f t="shared" si="256"/>
        <v>0</v>
      </c>
      <c r="AZ315" s="215">
        <f t="shared" si="256"/>
        <v>0</v>
      </c>
      <c r="BA315" s="215">
        <v>0</v>
      </c>
      <c r="BB315" s="215">
        <f t="shared" si="243"/>
        <v>0</v>
      </c>
      <c r="BC315" s="215">
        <f t="shared" si="267"/>
        <v>0</v>
      </c>
      <c r="BD315" s="215">
        <f t="shared" si="244"/>
        <v>0</v>
      </c>
      <c r="BE315" s="214">
        <v>0</v>
      </c>
      <c r="BF315" s="215">
        <f t="shared" si="245"/>
        <v>0</v>
      </c>
      <c r="BG315" s="215">
        <f t="shared" si="268"/>
        <v>0</v>
      </c>
      <c r="BH315" s="215">
        <f t="shared" si="246"/>
        <v>0</v>
      </c>
      <c r="BI315" s="215">
        <v>0</v>
      </c>
      <c r="BJ315" s="215">
        <f t="shared" si="247"/>
        <v>0</v>
      </c>
      <c r="BK315" s="215">
        <f t="shared" si="269"/>
        <v>0</v>
      </c>
      <c r="BL315" s="215">
        <f t="shared" si="248"/>
        <v>0</v>
      </c>
      <c r="BM315" s="215">
        <f t="shared" si="257"/>
        <v>0</v>
      </c>
      <c r="BN315" s="215">
        <f t="shared" si="257"/>
        <v>0</v>
      </c>
      <c r="BO315" s="215">
        <f t="shared" si="270"/>
        <v>0</v>
      </c>
      <c r="BP315" s="215">
        <f t="shared" si="271"/>
        <v>0</v>
      </c>
      <c r="BQ315" s="215">
        <v>0</v>
      </c>
      <c r="BR315" s="215">
        <f t="shared" si="249"/>
        <v>0</v>
      </c>
      <c r="BS315" s="215">
        <f t="shared" si="272"/>
        <v>0</v>
      </c>
      <c r="BT315" s="215">
        <f t="shared" si="250"/>
        <v>0</v>
      </c>
      <c r="BU315" s="215">
        <v>0</v>
      </c>
      <c r="BV315" s="215">
        <f t="shared" si="251"/>
        <v>0</v>
      </c>
      <c r="BW315" s="215">
        <f t="shared" si="273"/>
        <v>0</v>
      </c>
      <c r="BX315" s="215">
        <f t="shared" si="252"/>
        <v>0</v>
      </c>
      <c r="BY315" s="215">
        <v>0</v>
      </c>
      <c r="BZ315" s="215">
        <f t="shared" si="253"/>
        <v>0</v>
      </c>
      <c r="CA315" s="215">
        <f t="shared" si="274"/>
        <v>0</v>
      </c>
      <c r="CB315" s="215">
        <f t="shared" si="254"/>
        <v>0</v>
      </c>
      <c r="CC315" s="215">
        <f t="shared" si="275"/>
        <v>0</v>
      </c>
      <c r="CD315" s="215">
        <f t="shared" si="275"/>
        <v>0</v>
      </c>
      <c r="CE315" s="219">
        <f t="shared" si="275"/>
        <v>0</v>
      </c>
      <c r="CF315" s="219">
        <f t="shared" si="275"/>
        <v>0</v>
      </c>
      <c r="CG315" s="241">
        <f t="shared" si="258"/>
        <v>0</v>
      </c>
      <c r="CH315" s="241">
        <f t="shared" si="258"/>
        <v>0</v>
      </c>
      <c r="CI315" s="241">
        <f t="shared" si="259"/>
        <v>0</v>
      </c>
      <c r="CJ315" s="241"/>
      <c r="CK315" s="241"/>
      <c r="CL315" s="241"/>
      <c r="CM315" s="241"/>
    </row>
    <row r="316" spans="1:137" ht="18" x14ac:dyDescent="0.35">
      <c r="A316" s="44" t="s">
        <v>8</v>
      </c>
      <c r="B316" s="48" t="s">
        <v>99</v>
      </c>
      <c r="C316" s="91" t="s">
        <v>387</v>
      </c>
      <c r="D316" s="46"/>
      <c r="E316" s="6">
        <v>6</v>
      </c>
      <c r="F316" s="6">
        <v>300</v>
      </c>
      <c r="G316" s="7">
        <v>4999714</v>
      </c>
      <c r="H316" s="8">
        <f t="shared" si="255"/>
        <v>16665.713333333333</v>
      </c>
      <c r="I316" s="12">
        <f t="shared" si="279"/>
        <v>86.016902882666542</v>
      </c>
      <c r="J316" s="13">
        <f t="shared" si="280"/>
        <v>516.10141729599923</v>
      </c>
      <c r="K316" s="14">
        <v>154830.42518879977</v>
      </c>
      <c r="L316" s="14">
        <f t="shared" si="281"/>
        <v>2580359481.4746494</v>
      </c>
      <c r="M316" s="218">
        <f t="shared" si="230"/>
        <v>0</v>
      </c>
      <c r="N316" s="218">
        <f t="shared" si="230"/>
        <v>0</v>
      </c>
      <c r="O316" s="232">
        <v>0</v>
      </c>
      <c r="P316" s="17">
        <f t="shared" si="282"/>
        <v>0</v>
      </c>
      <c r="Q316" s="237">
        <v>0</v>
      </c>
      <c r="R316" s="8">
        <f t="shared" si="283"/>
        <v>0</v>
      </c>
      <c r="S316" s="212">
        <f t="shared" si="284"/>
        <v>0</v>
      </c>
      <c r="T316" s="212">
        <f t="shared" si="285"/>
        <v>0</v>
      </c>
      <c r="U316" s="215"/>
      <c r="V316" s="215">
        <f t="shared" si="231"/>
        <v>0</v>
      </c>
      <c r="W316" s="215">
        <f t="shared" si="260"/>
        <v>0</v>
      </c>
      <c r="X316" s="215">
        <f t="shared" si="232"/>
        <v>0</v>
      </c>
      <c r="Y316" s="221"/>
      <c r="Z316" s="221">
        <f t="shared" si="233"/>
        <v>0</v>
      </c>
      <c r="AA316" s="221">
        <f t="shared" si="261"/>
        <v>0</v>
      </c>
      <c r="AB316" s="221">
        <f t="shared" si="234"/>
        <v>0</v>
      </c>
      <c r="AC316" s="215"/>
      <c r="AD316" s="215">
        <f t="shared" si="235"/>
        <v>0</v>
      </c>
      <c r="AE316" s="215">
        <f t="shared" si="262"/>
        <v>0</v>
      </c>
      <c r="AF316" s="215">
        <f t="shared" si="236"/>
        <v>0</v>
      </c>
      <c r="AG316" s="215">
        <f t="shared" si="263"/>
        <v>0</v>
      </c>
      <c r="AH316" s="215">
        <f t="shared" si="263"/>
        <v>0</v>
      </c>
      <c r="AI316" s="215">
        <f t="shared" si="263"/>
        <v>0</v>
      </c>
      <c r="AJ316" s="215">
        <f t="shared" si="263"/>
        <v>0</v>
      </c>
      <c r="AK316" s="214"/>
      <c r="AL316" s="215">
        <f t="shared" si="237"/>
        <v>0</v>
      </c>
      <c r="AM316" s="215">
        <f t="shared" si="264"/>
        <v>0</v>
      </c>
      <c r="AN316" s="215">
        <f t="shared" si="238"/>
        <v>0</v>
      </c>
      <c r="AO316" s="215"/>
      <c r="AP316" s="215">
        <f t="shared" si="239"/>
        <v>0</v>
      </c>
      <c r="AQ316" s="215">
        <f t="shared" si="265"/>
        <v>0</v>
      </c>
      <c r="AR316" s="215">
        <f t="shared" si="240"/>
        <v>0</v>
      </c>
      <c r="AS316" s="215"/>
      <c r="AT316" s="215">
        <f t="shared" si="241"/>
        <v>0</v>
      </c>
      <c r="AU316" s="215">
        <f t="shared" si="266"/>
        <v>0</v>
      </c>
      <c r="AV316" s="215">
        <f t="shared" si="242"/>
        <v>0</v>
      </c>
      <c r="AW316" s="215">
        <f t="shared" si="256"/>
        <v>0</v>
      </c>
      <c r="AX316" s="215">
        <f t="shared" si="256"/>
        <v>0</v>
      </c>
      <c r="AY316" s="215">
        <f t="shared" si="256"/>
        <v>0</v>
      </c>
      <c r="AZ316" s="215">
        <f t="shared" si="256"/>
        <v>0</v>
      </c>
      <c r="BA316" s="215">
        <v>0</v>
      </c>
      <c r="BB316" s="215">
        <f t="shared" si="243"/>
        <v>0</v>
      </c>
      <c r="BC316" s="215">
        <f t="shared" si="267"/>
        <v>0</v>
      </c>
      <c r="BD316" s="215">
        <f t="shared" si="244"/>
        <v>0</v>
      </c>
      <c r="BE316" s="214">
        <v>0</v>
      </c>
      <c r="BF316" s="215">
        <f t="shared" si="245"/>
        <v>0</v>
      </c>
      <c r="BG316" s="215">
        <f t="shared" si="268"/>
        <v>0</v>
      </c>
      <c r="BH316" s="215">
        <f t="shared" si="246"/>
        <v>0</v>
      </c>
      <c r="BI316" s="215">
        <v>0</v>
      </c>
      <c r="BJ316" s="215">
        <f t="shared" si="247"/>
        <v>0</v>
      </c>
      <c r="BK316" s="215">
        <f t="shared" si="269"/>
        <v>0</v>
      </c>
      <c r="BL316" s="215">
        <f t="shared" si="248"/>
        <v>0</v>
      </c>
      <c r="BM316" s="215">
        <f t="shared" si="257"/>
        <v>0</v>
      </c>
      <c r="BN316" s="215">
        <f t="shared" si="257"/>
        <v>0</v>
      </c>
      <c r="BO316" s="215">
        <f t="shared" si="270"/>
        <v>0</v>
      </c>
      <c r="BP316" s="215">
        <f t="shared" si="271"/>
        <v>0</v>
      </c>
      <c r="BQ316" s="215">
        <v>0</v>
      </c>
      <c r="BR316" s="215">
        <f t="shared" si="249"/>
        <v>0</v>
      </c>
      <c r="BS316" s="215">
        <f t="shared" si="272"/>
        <v>0</v>
      </c>
      <c r="BT316" s="215">
        <f t="shared" si="250"/>
        <v>0</v>
      </c>
      <c r="BU316" s="215">
        <v>0</v>
      </c>
      <c r="BV316" s="215">
        <f t="shared" si="251"/>
        <v>0</v>
      </c>
      <c r="BW316" s="215">
        <f t="shared" si="273"/>
        <v>0</v>
      </c>
      <c r="BX316" s="215">
        <f t="shared" si="252"/>
        <v>0</v>
      </c>
      <c r="BY316" s="215">
        <v>0</v>
      </c>
      <c r="BZ316" s="215">
        <f t="shared" si="253"/>
        <v>0</v>
      </c>
      <c r="CA316" s="215">
        <f t="shared" si="274"/>
        <v>0</v>
      </c>
      <c r="CB316" s="215">
        <f t="shared" si="254"/>
        <v>0</v>
      </c>
      <c r="CC316" s="215">
        <f t="shared" si="275"/>
        <v>0</v>
      </c>
      <c r="CD316" s="215">
        <f t="shared" si="275"/>
        <v>0</v>
      </c>
      <c r="CE316" s="219">
        <f t="shared" si="275"/>
        <v>0</v>
      </c>
      <c r="CF316" s="219">
        <f t="shared" si="275"/>
        <v>0</v>
      </c>
      <c r="CG316" s="241">
        <f t="shared" si="258"/>
        <v>0</v>
      </c>
      <c r="CH316" s="241">
        <f t="shared" si="258"/>
        <v>0</v>
      </c>
      <c r="CI316" s="241">
        <f t="shared" si="259"/>
        <v>0</v>
      </c>
      <c r="CJ316" s="241"/>
      <c r="CK316" s="241"/>
      <c r="CL316" s="241"/>
      <c r="CM316" s="241"/>
    </row>
    <row r="317" spans="1:137" ht="18" x14ac:dyDescent="0.35">
      <c r="A317" s="44" t="s">
        <v>8</v>
      </c>
      <c r="B317" s="48" t="s">
        <v>99</v>
      </c>
      <c r="C317" s="91" t="s">
        <v>103</v>
      </c>
      <c r="D317" s="46"/>
      <c r="E317" s="6">
        <v>6</v>
      </c>
      <c r="F317" s="6">
        <v>1</v>
      </c>
      <c r="G317" s="7">
        <v>5561600</v>
      </c>
      <c r="H317" s="8">
        <f t="shared" si="255"/>
        <v>5561600</v>
      </c>
      <c r="I317" s="12">
        <f t="shared" si="279"/>
        <v>71.680752402222126</v>
      </c>
      <c r="J317" s="13">
        <f t="shared" si="280"/>
        <v>430.08451441333273</v>
      </c>
      <c r="K317" s="14">
        <v>430.08451441333273</v>
      </c>
      <c r="L317" s="14">
        <f t="shared" si="281"/>
        <v>2391958035.3611913</v>
      </c>
      <c r="M317" s="218">
        <f t="shared" si="230"/>
        <v>0</v>
      </c>
      <c r="N317" s="218">
        <f t="shared" si="230"/>
        <v>0</v>
      </c>
      <c r="O317" s="232">
        <v>0</v>
      </c>
      <c r="P317" s="17">
        <f t="shared" si="282"/>
        <v>0</v>
      </c>
      <c r="Q317" s="237">
        <v>0</v>
      </c>
      <c r="R317" s="8">
        <f t="shared" si="283"/>
        <v>0</v>
      </c>
      <c r="S317" s="212">
        <f t="shared" si="284"/>
        <v>0</v>
      </c>
      <c r="T317" s="212">
        <f t="shared" si="285"/>
        <v>0</v>
      </c>
      <c r="U317" s="215"/>
      <c r="V317" s="215">
        <f t="shared" si="231"/>
        <v>0</v>
      </c>
      <c r="W317" s="215">
        <f t="shared" si="260"/>
        <v>0</v>
      </c>
      <c r="X317" s="215">
        <f t="shared" si="232"/>
        <v>0</v>
      </c>
      <c r="Y317" s="221"/>
      <c r="Z317" s="221">
        <f t="shared" si="233"/>
        <v>0</v>
      </c>
      <c r="AA317" s="221">
        <f t="shared" si="261"/>
        <v>0</v>
      </c>
      <c r="AB317" s="221">
        <f t="shared" si="234"/>
        <v>0</v>
      </c>
      <c r="AC317" s="215"/>
      <c r="AD317" s="215">
        <f t="shared" si="235"/>
        <v>0</v>
      </c>
      <c r="AE317" s="215">
        <f t="shared" si="262"/>
        <v>0</v>
      </c>
      <c r="AF317" s="215">
        <f t="shared" si="236"/>
        <v>0</v>
      </c>
      <c r="AG317" s="215">
        <f t="shared" si="263"/>
        <v>0</v>
      </c>
      <c r="AH317" s="215">
        <f t="shared" si="263"/>
        <v>0</v>
      </c>
      <c r="AI317" s="215">
        <f t="shared" si="263"/>
        <v>0</v>
      </c>
      <c r="AJ317" s="215">
        <f t="shared" si="263"/>
        <v>0</v>
      </c>
      <c r="AK317" s="214"/>
      <c r="AL317" s="215">
        <f t="shared" si="237"/>
        <v>0</v>
      </c>
      <c r="AM317" s="215">
        <f t="shared" si="264"/>
        <v>0</v>
      </c>
      <c r="AN317" s="215">
        <f t="shared" si="238"/>
        <v>0</v>
      </c>
      <c r="AO317" s="215"/>
      <c r="AP317" s="215">
        <f t="shared" si="239"/>
        <v>0</v>
      </c>
      <c r="AQ317" s="215">
        <f t="shared" si="265"/>
        <v>0</v>
      </c>
      <c r="AR317" s="215">
        <f t="shared" si="240"/>
        <v>0</v>
      </c>
      <c r="AS317" s="215"/>
      <c r="AT317" s="215">
        <f t="shared" si="241"/>
        <v>0</v>
      </c>
      <c r="AU317" s="215">
        <f t="shared" si="266"/>
        <v>0</v>
      </c>
      <c r="AV317" s="215">
        <f t="shared" si="242"/>
        <v>0</v>
      </c>
      <c r="AW317" s="215">
        <f t="shared" si="256"/>
        <v>0</v>
      </c>
      <c r="AX317" s="215">
        <f t="shared" si="256"/>
        <v>0</v>
      </c>
      <c r="AY317" s="215">
        <f t="shared" si="256"/>
        <v>0</v>
      </c>
      <c r="AZ317" s="215">
        <f t="shared" si="256"/>
        <v>0</v>
      </c>
      <c r="BA317" s="215">
        <v>0</v>
      </c>
      <c r="BB317" s="215">
        <f t="shared" si="243"/>
        <v>0</v>
      </c>
      <c r="BC317" s="215">
        <f t="shared" si="267"/>
        <v>0</v>
      </c>
      <c r="BD317" s="215">
        <f t="shared" si="244"/>
        <v>0</v>
      </c>
      <c r="BE317" s="214">
        <v>0</v>
      </c>
      <c r="BF317" s="215">
        <f t="shared" si="245"/>
        <v>0</v>
      </c>
      <c r="BG317" s="215">
        <f t="shared" si="268"/>
        <v>0</v>
      </c>
      <c r="BH317" s="215">
        <f t="shared" si="246"/>
        <v>0</v>
      </c>
      <c r="BI317" s="215">
        <v>0</v>
      </c>
      <c r="BJ317" s="215">
        <f t="shared" si="247"/>
        <v>0</v>
      </c>
      <c r="BK317" s="215">
        <f t="shared" si="269"/>
        <v>0</v>
      </c>
      <c r="BL317" s="215">
        <f t="shared" si="248"/>
        <v>0</v>
      </c>
      <c r="BM317" s="215">
        <f t="shared" si="257"/>
        <v>0</v>
      </c>
      <c r="BN317" s="215">
        <f t="shared" si="257"/>
        <v>0</v>
      </c>
      <c r="BO317" s="215">
        <f t="shared" si="270"/>
        <v>0</v>
      </c>
      <c r="BP317" s="215">
        <f t="shared" si="271"/>
        <v>0</v>
      </c>
      <c r="BQ317" s="215">
        <v>0</v>
      </c>
      <c r="BR317" s="215">
        <f t="shared" si="249"/>
        <v>0</v>
      </c>
      <c r="BS317" s="215">
        <f t="shared" si="272"/>
        <v>0</v>
      </c>
      <c r="BT317" s="215">
        <f t="shared" si="250"/>
        <v>0</v>
      </c>
      <c r="BU317" s="215">
        <v>0</v>
      </c>
      <c r="BV317" s="215">
        <f t="shared" si="251"/>
        <v>0</v>
      </c>
      <c r="BW317" s="215">
        <f t="shared" si="273"/>
        <v>0</v>
      </c>
      <c r="BX317" s="215">
        <f t="shared" si="252"/>
        <v>0</v>
      </c>
      <c r="BY317" s="215">
        <v>0</v>
      </c>
      <c r="BZ317" s="215">
        <f t="shared" si="253"/>
        <v>0</v>
      </c>
      <c r="CA317" s="215">
        <f t="shared" si="274"/>
        <v>0</v>
      </c>
      <c r="CB317" s="215">
        <f t="shared" si="254"/>
        <v>0</v>
      </c>
      <c r="CC317" s="215">
        <f t="shared" si="275"/>
        <v>0</v>
      </c>
      <c r="CD317" s="215">
        <f t="shared" si="275"/>
        <v>0</v>
      </c>
      <c r="CE317" s="219">
        <f t="shared" si="275"/>
        <v>0</v>
      </c>
      <c r="CF317" s="219">
        <f t="shared" si="275"/>
        <v>0</v>
      </c>
      <c r="CG317" s="241">
        <f t="shared" si="258"/>
        <v>0</v>
      </c>
      <c r="CH317" s="241">
        <f t="shared" si="258"/>
        <v>0</v>
      </c>
      <c r="CI317" s="241">
        <f t="shared" si="259"/>
        <v>0</v>
      </c>
      <c r="CJ317" s="241"/>
      <c r="CK317" s="241"/>
      <c r="CL317" s="241"/>
      <c r="CM317" s="241"/>
    </row>
    <row r="318" spans="1:137" ht="18" x14ac:dyDescent="0.35">
      <c r="A318" s="44" t="s">
        <v>8</v>
      </c>
      <c r="B318" s="48" t="s">
        <v>99</v>
      </c>
      <c r="C318" s="91" t="s">
        <v>104</v>
      </c>
      <c r="D318" s="46"/>
      <c r="E318" s="6">
        <v>6</v>
      </c>
      <c r="F318" s="6">
        <v>1</v>
      </c>
      <c r="G318" s="7">
        <v>7397350</v>
      </c>
      <c r="H318" s="8">
        <f t="shared" si="255"/>
        <v>7397350</v>
      </c>
      <c r="I318" s="12">
        <f t="shared" si="279"/>
        <v>179.20188100555529</v>
      </c>
      <c r="J318" s="13">
        <f t="shared" si="280"/>
        <v>1075.2112860333318</v>
      </c>
      <c r="K318" s="14">
        <v>1075.2112860333318</v>
      </c>
      <c r="L318" s="14">
        <f t="shared" si="281"/>
        <v>7953714206.7386675</v>
      </c>
      <c r="M318" s="218">
        <f t="shared" si="230"/>
        <v>0</v>
      </c>
      <c r="N318" s="218">
        <f t="shared" si="230"/>
        <v>0</v>
      </c>
      <c r="O318" s="232">
        <v>0</v>
      </c>
      <c r="P318" s="17">
        <f t="shared" si="282"/>
        <v>0</v>
      </c>
      <c r="Q318" s="237">
        <v>0</v>
      </c>
      <c r="R318" s="8">
        <f t="shared" si="283"/>
        <v>0</v>
      </c>
      <c r="S318" s="212">
        <f t="shared" si="284"/>
        <v>0</v>
      </c>
      <c r="T318" s="212">
        <f t="shared" si="285"/>
        <v>0</v>
      </c>
      <c r="U318" s="215"/>
      <c r="V318" s="215">
        <f t="shared" si="231"/>
        <v>0</v>
      </c>
      <c r="W318" s="215">
        <f t="shared" si="260"/>
        <v>0</v>
      </c>
      <c r="X318" s="215">
        <f t="shared" si="232"/>
        <v>0</v>
      </c>
      <c r="Y318" s="221"/>
      <c r="Z318" s="221">
        <f t="shared" si="233"/>
        <v>0</v>
      </c>
      <c r="AA318" s="221">
        <f t="shared" si="261"/>
        <v>0</v>
      </c>
      <c r="AB318" s="221">
        <f t="shared" si="234"/>
        <v>0</v>
      </c>
      <c r="AC318" s="215"/>
      <c r="AD318" s="215">
        <f t="shared" si="235"/>
        <v>0</v>
      </c>
      <c r="AE318" s="215">
        <f t="shared" si="262"/>
        <v>0</v>
      </c>
      <c r="AF318" s="215">
        <f t="shared" si="236"/>
        <v>0</v>
      </c>
      <c r="AG318" s="215">
        <f t="shared" si="263"/>
        <v>0</v>
      </c>
      <c r="AH318" s="215">
        <f t="shared" si="263"/>
        <v>0</v>
      </c>
      <c r="AI318" s="215">
        <f t="shared" si="263"/>
        <v>0</v>
      </c>
      <c r="AJ318" s="215">
        <f t="shared" si="263"/>
        <v>0</v>
      </c>
      <c r="AK318" s="214"/>
      <c r="AL318" s="215">
        <f t="shared" si="237"/>
        <v>0</v>
      </c>
      <c r="AM318" s="215">
        <f t="shared" si="264"/>
        <v>0</v>
      </c>
      <c r="AN318" s="215">
        <f t="shared" si="238"/>
        <v>0</v>
      </c>
      <c r="AO318" s="215"/>
      <c r="AP318" s="215">
        <f t="shared" si="239"/>
        <v>0</v>
      </c>
      <c r="AQ318" s="215">
        <f t="shared" si="265"/>
        <v>0</v>
      </c>
      <c r="AR318" s="215">
        <f t="shared" si="240"/>
        <v>0</v>
      </c>
      <c r="AS318" s="215"/>
      <c r="AT318" s="215">
        <f t="shared" si="241"/>
        <v>0</v>
      </c>
      <c r="AU318" s="215">
        <f t="shared" si="266"/>
        <v>0</v>
      </c>
      <c r="AV318" s="215">
        <f t="shared" si="242"/>
        <v>0</v>
      </c>
      <c r="AW318" s="215">
        <f t="shared" si="256"/>
        <v>0</v>
      </c>
      <c r="AX318" s="215">
        <f t="shared" si="256"/>
        <v>0</v>
      </c>
      <c r="AY318" s="215">
        <f t="shared" si="256"/>
        <v>0</v>
      </c>
      <c r="AZ318" s="215">
        <f t="shared" si="256"/>
        <v>0</v>
      </c>
      <c r="BA318" s="215">
        <v>0</v>
      </c>
      <c r="BB318" s="215">
        <f t="shared" si="243"/>
        <v>0</v>
      </c>
      <c r="BC318" s="215">
        <f t="shared" si="267"/>
        <v>0</v>
      </c>
      <c r="BD318" s="215">
        <f t="shared" si="244"/>
        <v>0</v>
      </c>
      <c r="BE318" s="214">
        <v>0</v>
      </c>
      <c r="BF318" s="215">
        <f t="shared" si="245"/>
        <v>0</v>
      </c>
      <c r="BG318" s="215">
        <f t="shared" si="268"/>
        <v>0</v>
      </c>
      <c r="BH318" s="215">
        <f t="shared" si="246"/>
        <v>0</v>
      </c>
      <c r="BI318" s="215">
        <v>0</v>
      </c>
      <c r="BJ318" s="215">
        <f t="shared" si="247"/>
        <v>0</v>
      </c>
      <c r="BK318" s="215">
        <f t="shared" si="269"/>
        <v>0</v>
      </c>
      <c r="BL318" s="215">
        <f t="shared" si="248"/>
        <v>0</v>
      </c>
      <c r="BM318" s="215">
        <f t="shared" si="257"/>
        <v>0</v>
      </c>
      <c r="BN318" s="215">
        <f t="shared" si="257"/>
        <v>0</v>
      </c>
      <c r="BO318" s="215">
        <f t="shared" si="270"/>
        <v>0</v>
      </c>
      <c r="BP318" s="215">
        <f t="shared" si="271"/>
        <v>0</v>
      </c>
      <c r="BQ318" s="215">
        <v>0</v>
      </c>
      <c r="BR318" s="215">
        <f t="shared" si="249"/>
        <v>0</v>
      </c>
      <c r="BS318" s="215">
        <f t="shared" si="272"/>
        <v>0</v>
      </c>
      <c r="BT318" s="215">
        <f t="shared" si="250"/>
        <v>0</v>
      </c>
      <c r="BU318" s="215">
        <v>0</v>
      </c>
      <c r="BV318" s="215">
        <f t="shared" si="251"/>
        <v>0</v>
      </c>
      <c r="BW318" s="215">
        <f t="shared" si="273"/>
        <v>0</v>
      </c>
      <c r="BX318" s="215">
        <f t="shared" si="252"/>
        <v>0</v>
      </c>
      <c r="BY318" s="215">
        <v>0</v>
      </c>
      <c r="BZ318" s="215">
        <f t="shared" si="253"/>
        <v>0</v>
      </c>
      <c r="CA318" s="215">
        <f t="shared" si="274"/>
        <v>0</v>
      </c>
      <c r="CB318" s="215">
        <f t="shared" si="254"/>
        <v>0</v>
      </c>
      <c r="CC318" s="215">
        <f t="shared" si="275"/>
        <v>0</v>
      </c>
      <c r="CD318" s="215">
        <f t="shared" si="275"/>
        <v>0</v>
      </c>
      <c r="CE318" s="219">
        <f t="shared" si="275"/>
        <v>0</v>
      </c>
      <c r="CF318" s="219">
        <f t="shared" si="275"/>
        <v>0</v>
      </c>
      <c r="CG318" s="241">
        <f t="shared" si="258"/>
        <v>0</v>
      </c>
      <c r="CH318" s="241">
        <f t="shared" si="258"/>
        <v>0</v>
      </c>
      <c r="CI318" s="241">
        <f t="shared" si="259"/>
        <v>0</v>
      </c>
      <c r="CJ318" s="241"/>
      <c r="CK318" s="241"/>
      <c r="CL318" s="241"/>
      <c r="CM318" s="241"/>
    </row>
    <row r="319" spans="1:137" ht="18" x14ac:dyDescent="0.35">
      <c r="A319" s="44" t="s">
        <v>8</v>
      </c>
      <c r="B319" s="48" t="s">
        <v>99</v>
      </c>
      <c r="C319" s="91" t="s">
        <v>105</v>
      </c>
      <c r="D319" s="46"/>
      <c r="E319" s="6">
        <v>6</v>
      </c>
      <c r="F319" s="6">
        <v>1</v>
      </c>
      <c r="G319" s="7">
        <v>1056000</v>
      </c>
      <c r="H319" s="8">
        <f t="shared" si="255"/>
        <v>1056000</v>
      </c>
      <c r="I319" s="12">
        <f t="shared" si="279"/>
        <v>179.20188100555529</v>
      </c>
      <c r="J319" s="13">
        <f t="shared" si="280"/>
        <v>1075.2112860333318</v>
      </c>
      <c r="K319" s="14">
        <v>1075.2112860333318</v>
      </c>
      <c r="L319" s="14">
        <f t="shared" si="281"/>
        <v>1135423118.0511985</v>
      </c>
      <c r="M319" s="218">
        <f t="shared" si="230"/>
        <v>0</v>
      </c>
      <c r="N319" s="218">
        <f t="shared" si="230"/>
        <v>0</v>
      </c>
      <c r="O319" s="232">
        <v>0</v>
      </c>
      <c r="P319" s="17">
        <f t="shared" si="282"/>
        <v>0</v>
      </c>
      <c r="Q319" s="237">
        <v>0</v>
      </c>
      <c r="R319" s="8">
        <f t="shared" si="283"/>
        <v>0</v>
      </c>
      <c r="S319" s="212">
        <f t="shared" si="284"/>
        <v>0</v>
      </c>
      <c r="T319" s="212">
        <f t="shared" si="285"/>
        <v>0</v>
      </c>
      <c r="U319" s="215"/>
      <c r="V319" s="215">
        <f t="shared" si="231"/>
        <v>0</v>
      </c>
      <c r="W319" s="215">
        <f t="shared" si="260"/>
        <v>0</v>
      </c>
      <c r="X319" s="215">
        <f t="shared" si="232"/>
        <v>0</v>
      </c>
      <c r="Y319" s="221"/>
      <c r="Z319" s="221">
        <f t="shared" si="233"/>
        <v>0</v>
      </c>
      <c r="AA319" s="221">
        <f t="shared" si="261"/>
        <v>0</v>
      </c>
      <c r="AB319" s="221">
        <f t="shared" si="234"/>
        <v>0</v>
      </c>
      <c r="AC319" s="215"/>
      <c r="AD319" s="215">
        <f t="shared" si="235"/>
        <v>0</v>
      </c>
      <c r="AE319" s="215">
        <f t="shared" si="262"/>
        <v>0</v>
      </c>
      <c r="AF319" s="215">
        <f t="shared" si="236"/>
        <v>0</v>
      </c>
      <c r="AG319" s="215">
        <f t="shared" si="263"/>
        <v>0</v>
      </c>
      <c r="AH319" s="215">
        <f t="shared" si="263"/>
        <v>0</v>
      </c>
      <c r="AI319" s="215">
        <f t="shared" si="263"/>
        <v>0</v>
      </c>
      <c r="AJ319" s="215">
        <f t="shared" si="263"/>
        <v>0</v>
      </c>
      <c r="AK319" s="214"/>
      <c r="AL319" s="215">
        <f t="shared" si="237"/>
        <v>0</v>
      </c>
      <c r="AM319" s="215">
        <f t="shared" si="264"/>
        <v>0</v>
      </c>
      <c r="AN319" s="215">
        <f t="shared" si="238"/>
        <v>0</v>
      </c>
      <c r="AO319" s="215"/>
      <c r="AP319" s="215">
        <f t="shared" si="239"/>
        <v>0</v>
      </c>
      <c r="AQ319" s="215">
        <f t="shared" si="265"/>
        <v>0</v>
      </c>
      <c r="AR319" s="215">
        <f t="shared" si="240"/>
        <v>0</v>
      </c>
      <c r="AS319" s="215"/>
      <c r="AT319" s="215">
        <f t="shared" si="241"/>
        <v>0</v>
      </c>
      <c r="AU319" s="215">
        <f t="shared" si="266"/>
        <v>0</v>
      </c>
      <c r="AV319" s="215">
        <f t="shared" si="242"/>
        <v>0</v>
      </c>
      <c r="AW319" s="215">
        <f t="shared" si="256"/>
        <v>0</v>
      </c>
      <c r="AX319" s="215">
        <f t="shared" si="256"/>
        <v>0</v>
      </c>
      <c r="AY319" s="215">
        <f t="shared" si="256"/>
        <v>0</v>
      </c>
      <c r="AZ319" s="215">
        <f t="shared" si="256"/>
        <v>0</v>
      </c>
      <c r="BA319" s="215">
        <v>0</v>
      </c>
      <c r="BB319" s="215">
        <f t="shared" si="243"/>
        <v>0</v>
      </c>
      <c r="BC319" s="215">
        <f t="shared" si="267"/>
        <v>0</v>
      </c>
      <c r="BD319" s="215">
        <f t="shared" si="244"/>
        <v>0</v>
      </c>
      <c r="BE319" s="214">
        <v>0</v>
      </c>
      <c r="BF319" s="215">
        <f t="shared" si="245"/>
        <v>0</v>
      </c>
      <c r="BG319" s="215">
        <f t="shared" si="268"/>
        <v>0</v>
      </c>
      <c r="BH319" s="215">
        <f t="shared" si="246"/>
        <v>0</v>
      </c>
      <c r="BI319" s="215">
        <v>0</v>
      </c>
      <c r="BJ319" s="215">
        <f t="shared" si="247"/>
        <v>0</v>
      </c>
      <c r="BK319" s="215">
        <f t="shared" si="269"/>
        <v>0</v>
      </c>
      <c r="BL319" s="215">
        <f t="shared" si="248"/>
        <v>0</v>
      </c>
      <c r="BM319" s="215">
        <f t="shared" si="257"/>
        <v>0</v>
      </c>
      <c r="BN319" s="215">
        <f t="shared" si="257"/>
        <v>0</v>
      </c>
      <c r="BO319" s="215">
        <f t="shared" si="270"/>
        <v>0</v>
      </c>
      <c r="BP319" s="215">
        <f t="shared" si="271"/>
        <v>0</v>
      </c>
      <c r="BQ319" s="215">
        <v>0</v>
      </c>
      <c r="BR319" s="215">
        <f t="shared" si="249"/>
        <v>0</v>
      </c>
      <c r="BS319" s="215">
        <f t="shared" si="272"/>
        <v>0</v>
      </c>
      <c r="BT319" s="215">
        <f t="shared" si="250"/>
        <v>0</v>
      </c>
      <c r="BU319" s="215">
        <v>0</v>
      </c>
      <c r="BV319" s="215">
        <f t="shared" si="251"/>
        <v>0</v>
      </c>
      <c r="BW319" s="215">
        <f t="shared" si="273"/>
        <v>0</v>
      </c>
      <c r="BX319" s="215">
        <f t="shared" si="252"/>
        <v>0</v>
      </c>
      <c r="BY319" s="215">
        <v>0</v>
      </c>
      <c r="BZ319" s="215">
        <f t="shared" si="253"/>
        <v>0</v>
      </c>
      <c r="CA319" s="215">
        <f t="shared" si="274"/>
        <v>0</v>
      </c>
      <c r="CB319" s="215">
        <f t="shared" si="254"/>
        <v>0</v>
      </c>
      <c r="CC319" s="215">
        <f t="shared" si="275"/>
        <v>0</v>
      </c>
      <c r="CD319" s="215">
        <f t="shared" si="275"/>
        <v>0</v>
      </c>
      <c r="CE319" s="219">
        <f t="shared" si="275"/>
        <v>0</v>
      </c>
      <c r="CF319" s="219">
        <f t="shared" si="275"/>
        <v>0</v>
      </c>
      <c r="CG319" s="241">
        <f t="shared" si="258"/>
        <v>0</v>
      </c>
      <c r="CH319" s="241">
        <f t="shared" si="258"/>
        <v>0</v>
      </c>
      <c r="CI319" s="241">
        <f t="shared" si="259"/>
        <v>0</v>
      </c>
      <c r="CJ319" s="241"/>
      <c r="CK319" s="241"/>
      <c r="CL319" s="241"/>
      <c r="CM319" s="241"/>
    </row>
    <row r="320" spans="1:137" ht="18" x14ac:dyDescent="0.35">
      <c r="A320" s="44" t="s">
        <v>8</v>
      </c>
      <c r="B320" s="48" t="s">
        <v>99</v>
      </c>
      <c r="C320" s="91" t="s">
        <v>106</v>
      </c>
      <c r="D320" s="46"/>
      <c r="E320" s="6">
        <v>6</v>
      </c>
      <c r="F320" s="6">
        <v>1</v>
      </c>
      <c r="G320" s="7">
        <v>9856000</v>
      </c>
      <c r="H320" s="8">
        <f t="shared" si="255"/>
        <v>9856000</v>
      </c>
      <c r="I320" s="12">
        <f t="shared" si="279"/>
        <v>35.840376201111063</v>
      </c>
      <c r="J320" s="13">
        <f t="shared" si="280"/>
        <v>215.04225720666636</v>
      </c>
      <c r="K320" s="14">
        <v>215.04225720666636</v>
      </c>
      <c r="L320" s="14">
        <f t="shared" si="281"/>
        <v>2119456487.0289037</v>
      </c>
      <c r="M320" s="218">
        <f t="shared" si="230"/>
        <v>0</v>
      </c>
      <c r="N320" s="218">
        <f t="shared" si="230"/>
        <v>0</v>
      </c>
      <c r="O320" s="232">
        <v>0</v>
      </c>
      <c r="P320" s="17">
        <f t="shared" si="282"/>
        <v>0</v>
      </c>
      <c r="Q320" s="237">
        <v>0</v>
      </c>
      <c r="R320" s="8">
        <f t="shared" si="283"/>
        <v>0</v>
      </c>
      <c r="S320" s="212">
        <f t="shared" si="284"/>
        <v>0</v>
      </c>
      <c r="T320" s="212">
        <f t="shared" si="285"/>
        <v>0</v>
      </c>
      <c r="U320" s="215"/>
      <c r="V320" s="215">
        <f t="shared" si="231"/>
        <v>0</v>
      </c>
      <c r="W320" s="215">
        <f t="shared" si="260"/>
        <v>0</v>
      </c>
      <c r="X320" s="215">
        <f t="shared" si="232"/>
        <v>0</v>
      </c>
      <c r="Y320" s="221"/>
      <c r="Z320" s="221">
        <f t="shared" si="233"/>
        <v>0</v>
      </c>
      <c r="AA320" s="221">
        <f t="shared" si="261"/>
        <v>0</v>
      </c>
      <c r="AB320" s="221">
        <f t="shared" si="234"/>
        <v>0</v>
      </c>
      <c r="AC320" s="215"/>
      <c r="AD320" s="215">
        <f t="shared" si="235"/>
        <v>0</v>
      </c>
      <c r="AE320" s="215">
        <f t="shared" si="262"/>
        <v>0</v>
      </c>
      <c r="AF320" s="215">
        <f t="shared" si="236"/>
        <v>0</v>
      </c>
      <c r="AG320" s="215">
        <f t="shared" si="263"/>
        <v>0</v>
      </c>
      <c r="AH320" s="215">
        <f t="shared" si="263"/>
        <v>0</v>
      </c>
      <c r="AI320" s="215">
        <f t="shared" si="263"/>
        <v>0</v>
      </c>
      <c r="AJ320" s="215">
        <f t="shared" si="263"/>
        <v>0</v>
      </c>
      <c r="AK320" s="214"/>
      <c r="AL320" s="215">
        <f t="shared" si="237"/>
        <v>0</v>
      </c>
      <c r="AM320" s="215">
        <f t="shared" si="264"/>
        <v>0</v>
      </c>
      <c r="AN320" s="215">
        <f t="shared" si="238"/>
        <v>0</v>
      </c>
      <c r="AO320" s="215"/>
      <c r="AP320" s="215">
        <f t="shared" si="239"/>
        <v>0</v>
      </c>
      <c r="AQ320" s="215">
        <f t="shared" si="265"/>
        <v>0</v>
      </c>
      <c r="AR320" s="215">
        <f t="shared" si="240"/>
        <v>0</v>
      </c>
      <c r="AS320" s="215"/>
      <c r="AT320" s="215">
        <f t="shared" si="241"/>
        <v>0</v>
      </c>
      <c r="AU320" s="215">
        <f t="shared" si="266"/>
        <v>0</v>
      </c>
      <c r="AV320" s="215">
        <f t="shared" si="242"/>
        <v>0</v>
      </c>
      <c r="AW320" s="215">
        <f t="shared" si="256"/>
        <v>0</v>
      </c>
      <c r="AX320" s="215">
        <f t="shared" si="256"/>
        <v>0</v>
      </c>
      <c r="AY320" s="215">
        <f t="shared" si="256"/>
        <v>0</v>
      </c>
      <c r="AZ320" s="215">
        <f t="shared" si="256"/>
        <v>0</v>
      </c>
      <c r="BA320" s="215">
        <v>0</v>
      </c>
      <c r="BB320" s="215">
        <f t="shared" si="243"/>
        <v>0</v>
      </c>
      <c r="BC320" s="215">
        <f t="shared" si="267"/>
        <v>0</v>
      </c>
      <c r="BD320" s="215">
        <f t="shared" si="244"/>
        <v>0</v>
      </c>
      <c r="BE320" s="214">
        <v>0</v>
      </c>
      <c r="BF320" s="215">
        <f t="shared" si="245"/>
        <v>0</v>
      </c>
      <c r="BG320" s="215">
        <f t="shared" si="268"/>
        <v>0</v>
      </c>
      <c r="BH320" s="215">
        <f t="shared" si="246"/>
        <v>0</v>
      </c>
      <c r="BI320" s="215">
        <v>0</v>
      </c>
      <c r="BJ320" s="215">
        <f t="shared" si="247"/>
        <v>0</v>
      </c>
      <c r="BK320" s="215">
        <f t="shared" si="269"/>
        <v>0</v>
      </c>
      <c r="BL320" s="215">
        <f t="shared" si="248"/>
        <v>0</v>
      </c>
      <c r="BM320" s="215">
        <f t="shared" si="257"/>
        <v>0</v>
      </c>
      <c r="BN320" s="215">
        <f t="shared" si="257"/>
        <v>0</v>
      </c>
      <c r="BO320" s="215">
        <f t="shared" si="270"/>
        <v>0</v>
      </c>
      <c r="BP320" s="215">
        <f t="shared" si="271"/>
        <v>0</v>
      </c>
      <c r="BQ320" s="215">
        <v>0</v>
      </c>
      <c r="BR320" s="215">
        <f t="shared" si="249"/>
        <v>0</v>
      </c>
      <c r="BS320" s="215">
        <f t="shared" si="272"/>
        <v>0</v>
      </c>
      <c r="BT320" s="215">
        <f t="shared" si="250"/>
        <v>0</v>
      </c>
      <c r="BU320" s="215">
        <v>0</v>
      </c>
      <c r="BV320" s="215">
        <f t="shared" si="251"/>
        <v>0</v>
      </c>
      <c r="BW320" s="215">
        <f t="shared" si="273"/>
        <v>0</v>
      </c>
      <c r="BX320" s="215">
        <f t="shared" si="252"/>
        <v>0</v>
      </c>
      <c r="BY320" s="215">
        <v>0</v>
      </c>
      <c r="BZ320" s="215">
        <f t="shared" si="253"/>
        <v>0</v>
      </c>
      <c r="CA320" s="215">
        <f t="shared" si="274"/>
        <v>0</v>
      </c>
      <c r="CB320" s="215">
        <f t="shared" si="254"/>
        <v>0</v>
      </c>
      <c r="CC320" s="215">
        <f t="shared" si="275"/>
        <v>0</v>
      </c>
      <c r="CD320" s="215">
        <f t="shared" si="275"/>
        <v>0</v>
      </c>
      <c r="CE320" s="219">
        <f t="shared" si="275"/>
        <v>0</v>
      </c>
      <c r="CF320" s="219">
        <f t="shared" si="275"/>
        <v>0</v>
      </c>
      <c r="CG320" s="241">
        <f t="shared" si="258"/>
        <v>0</v>
      </c>
      <c r="CH320" s="241">
        <f t="shared" si="258"/>
        <v>0</v>
      </c>
      <c r="CI320" s="241">
        <f t="shared" si="259"/>
        <v>0</v>
      </c>
      <c r="CJ320" s="241"/>
      <c r="CK320" s="241"/>
      <c r="CL320" s="241"/>
      <c r="CM320" s="241"/>
    </row>
    <row r="321" spans="1:137" ht="18" x14ac:dyDescent="0.35">
      <c r="A321" s="44" t="s">
        <v>8</v>
      </c>
      <c r="B321" s="48" t="s">
        <v>99</v>
      </c>
      <c r="C321" s="91" t="s">
        <v>107</v>
      </c>
      <c r="D321" s="46"/>
      <c r="E321" s="6">
        <v>6</v>
      </c>
      <c r="F321" s="6">
        <v>1</v>
      </c>
      <c r="G321" s="7">
        <v>322857</v>
      </c>
      <c r="H321" s="8">
        <f t="shared" si="255"/>
        <v>322857</v>
      </c>
      <c r="I321" s="12">
        <f t="shared" si="279"/>
        <v>89.600940502777647</v>
      </c>
      <c r="J321" s="13">
        <f t="shared" si="280"/>
        <v>537.60564301666591</v>
      </c>
      <c r="K321" s="14">
        <v>537.60564301666591</v>
      </c>
      <c r="L321" s="14">
        <f t="shared" si="281"/>
        <v>173569745.0874317</v>
      </c>
      <c r="M321" s="218">
        <f t="shared" si="230"/>
        <v>0</v>
      </c>
      <c r="N321" s="218">
        <f t="shared" si="230"/>
        <v>0</v>
      </c>
      <c r="O321" s="232">
        <v>0</v>
      </c>
      <c r="P321" s="17">
        <f t="shared" si="282"/>
        <v>0</v>
      </c>
      <c r="Q321" s="237">
        <v>0</v>
      </c>
      <c r="R321" s="8">
        <f t="shared" si="283"/>
        <v>0</v>
      </c>
      <c r="S321" s="212">
        <f t="shared" si="284"/>
        <v>0</v>
      </c>
      <c r="T321" s="212">
        <f t="shared" si="285"/>
        <v>0</v>
      </c>
      <c r="U321" s="215"/>
      <c r="V321" s="215">
        <f t="shared" si="231"/>
        <v>0</v>
      </c>
      <c r="W321" s="215">
        <f t="shared" si="260"/>
        <v>0</v>
      </c>
      <c r="X321" s="215">
        <f t="shared" si="232"/>
        <v>0</v>
      </c>
      <c r="Y321" s="221"/>
      <c r="Z321" s="221">
        <f t="shared" si="233"/>
        <v>0</v>
      </c>
      <c r="AA321" s="221">
        <f t="shared" si="261"/>
        <v>0</v>
      </c>
      <c r="AB321" s="221">
        <f t="shared" si="234"/>
        <v>0</v>
      </c>
      <c r="AC321" s="215"/>
      <c r="AD321" s="215">
        <f t="shared" si="235"/>
        <v>0</v>
      </c>
      <c r="AE321" s="215">
        <f t="shared" si="262"/>
        <v>0</v>
      </c>
      <c r="AF321" s="215">
        <f t="shared" si="236"/>
        <v>0</v>
      </c>
      <c r="AG321" s="215">
        <f t="shared" si="263"/>
        <v>0</v>
      </c>
      <c r="AH321" s="215">
        <f t="shared" si="263"/>
        <v>0</v>
      </c>
      <c r="AI321" s="215">
        <f t="shared" si="263"/>
        <v>0</v>
      </c>
      <c r="AJ321" s="215">
        <f t="shared" si="263"/>
        <v>0</v>
      </c>
      <c r="AK321" s="214"/>
      <c r="AL321" s="215">
        <f t="shared" si="237"/>
        <v>0</v>
      </c>
      <c r="AM321" s="215">
        <f t="shared" si="264"/>
        <v>0</v>
      </c>
      <c r="AN321" s="215">
        <f t="shared" si="238"/>
        <v>0</v>
      </c>
      <c r="AO321" s="215"/>
      <c r="AP321" s="215">
        <f t="shared" si="239"/>
        <v>0</v>
      </c>
      <c r="AQ321" s="215">
        <f t="shared" si="265"/>
        <v>0</v>
      </c>
      <c r="AR321" s="215">
        <f t="shared" si="240"/>
        <v>0</v>
      </c>
      <c r="AS321" s="215"/>
      <c r="AT321" s="215">
        <f t="shared" si="241"/>
        <v>0</v>
      </c>
      <c r="AU321" s="215">
        <f t="shared" si="266"/>
        <v>0</v>
      </c>
      <c r="AV321" s="215">
        <f t="shared" si="242"/>
        <v>0</v>
      </c>
      <c r="AW321" s="215">
        <f t="shared" si="256"/>
        <v>0</v>
      </c>
      <c r="AX321" s="215">
        <f t="shared" si="256"/>
        <v>0</v>
      </c>
      <c r="AY321" s="215">
        <f t="shared" si="256"/>
        <v>0</v>
      </c>
      <c r="AZ321" s="215">
        <f t="shared" si="256"/>
        <v>0</v>
      </c>
      <c r="BA321" s="215">
        <v>0</v>
      </c>
      <c r="BB321" s="215">
        <f t="shared" si="243"/>
        <v>0</v>
      </c>
      <c r="BC321" s="215">
        <f t="shared" si="267"/>
        <v>0</v>
      </c>
      <c r="BD321" s="215">
        <f t="shared" si="244"/>
        <v>0</v>
      </c>
      <c r="BE321" s="214">
        <v>0</v>
      </c>
      <c r="BF321" s="215">
        <f t="shared" si="245"/>
        <v>0</v>
      </c>
      <c r="BG321" s="215">
        <f t="shared" si="268"/>
        <v>0</v>
      </c>
      <c r="BH321" s="215">
        <f t="shared" si="246"/>
        <v>0</v>
      </c>
      <c r="BI321" s="215">
        <v>0</v>
      </c>
      <c r="BJ321" s="215">
        <f t="shared" si="247"/>
        <v>0</v>
      </c>
      <c r="BK321" s="215">
        <f t="shared" si="269"/>
        <v>0</v>
      </c>
      <c r="BL321" s="215">
        <f t="shared" si="248"/>
        <v>0</v>
      </c>
      <c r="BM321" s="215">
        <f t="shared" si="257"/>
        <v>0</v>
      </c>
      <c r="BN321" s="215">
        <f t="shared" si="257"/>
        <v>0</v>
      </c>
      <c r="BO321" s="215">
        <f t="shared" si="270"/>
        <v>0</v>
      </c>
      <c r="BP321" s="215">
        <f t="shared" si="271"/>
        <v>0</v>
      </c>
      <c r="BQ321" s="215">
        <v>0</v>
      </c>
      <c r="BR321" s="215">
        <f t="shared" si="249"/>
        <v>0</v>
      </c>
      <c r="BS321" s="215">
        <f t="shared" si="272"/>
        <v>0</v>
      </c>
      <c r="BT321" s="215">
        <f t="shared" si="250"/>
        <v>0</v>
      </c>
      <c r="BU321" s="215">
        <v>0</v>
      </c>
      <c r="BV321" s="215">
        <f t="shared" si="251"/>
        <v>0</v>
      </c>
      <c r="BW321" s="215">
        <f t="shared" si="273"/>
        <v>0</v>
      </c>
      <c r="BX321" s="215">
        <f t="shared" si="252"/>
        <v>0</v>
      </c>
      <c r="BY321" s="215">
        <v>0</v>
      </c>
      <c r="BZ321" s="215">
        <f t="shared" si="253"/>
        <v>0</v>
      </c>
      <c r="CA321" s="215">
        <f t="shared" si="274"/>
        <v>0</v>
      </c>
      <c r="CB321" s="215">
        <f t="shared" si="254"/>
        <v>0</v>
      </c>
      <c r="CC321" s="215">
        <f t="shared" si="275"/>
        <v>0</v>
      </c>
      <c r="CD321" s="215">
        <f t="shared" si="275"/>
        <v>0</v>
      </c>
      <c r="CE321" s="219">
        <f t="shared" si="275"/>
        <v>0</v>
      </c>
      <c r="CF321" s="219">
        <f t="shared" si="275"/>
        <v>0</v>
      </c>
      <c r="CG321" s="241">
        <f t="shared" si="258"/>
        <v>0</v>
      </c>
      <c r="CH321" s="241">
        <f t="shared" si="258"/>
        <v>0</v>
      </c>
      <c r="CI321" s="241">
        <f t="shared" si="259"/>
        <v>0</v>
      </c>
      <c r="CJ321" s="241"/>
      <c r="CK321" s="241"/>
      <c r="CL321" s="241"/>
      <c r="CM321" s="241"/>
    </row>
    <row r="322" spans="1:137" ht="18" x14ac:dyDescent="0.35">
      <c r="A322" s="44" t="s">
        <v>8</v>
      </c>
      <c r="B322" s="48" t="s">
        <v>99</v>
      </c>
      <c r="C322" s="91" t="s">
        <v>388</v>
      </c>
      <c r="D322" s="46"/>
      <c r="E322" s="6">
        <v>6</v>
      </c>
      <c r="F322" s="6">
        <v>90</v>
      </c>
      <c r="G322" s="7">
        <v>885456</v>
      </c>
      <c r="H322" s="8">
        <f t="shared" si="255"/>
        <v>9838.4</v>
      </c>
      <c r="I322" s="12">
        <f t="shared" si="279"/>
        <v>38.229734614518463</v>
      </c>
      <c r="J322" s="13">
        <f t="shared" si="280"/>
        <v>229.37840768711078</v>
      </c>
      <c r="K322" s="14">
        <v>20644.056691839971</v>
      </c>
      <c r="L322" s="14">
        <f t="shared" si="281"/>
        <v>203104487.35699835</v>
      </c>
      <c r="M322" s="218">
        <f t="shared" ref="M322:N326" si="286">N322/E322</f>
        <v>0</v>
      </c>
      <c r="N322" s="218">
        <f t="shared" si="286"/>
        <v>0</v>
      </c>
      <c r="O322" s="232">
        <v>0</v>
      </c>
      <c r="P322" s="17">
        <f t="shared" si="282"/>
        <v>0</v>
      </c>
      <c r="Q322" s="237">
        <v>0</v>
      </c>
      <c r="R322" s="8">
        <f t="shared" si="283"/>
        <v>0</v>
      </c>
      <c r="S322" s="212">
        <f t="shared" si="284"/>
        <v>0</v>
      </c>
      <c r="T322" s="212">
        <f t="shared" si="285"/>
        <v>0</v>
      </c>
      <c r="U322" s="215"/>
      <c r="V322" s="215">
        <f t="shared" ref="V322:V326" si="287">U322*H322</f>
        <v>0</v>
      </c>
      <c r="W322" s="215">
        <f t="shared" si="260"/>
        <v>0</v>
      </c>
      <c r="X322" s="215">
        <f t="shared" ref="X322:X326" si="288">W322*H322</f>
        <v>0</v>
      </c>
      <c r="Y322" s="221"/>
      <c r="Z322" s="221">
        <f t="shared" ref="Z322:Z326" si="289">Y322*H322</f>
        <v>0</v>
      </c>
      <c r="AA322" s="221">
        <f t="shared" si="261"/>
        <v>0</v>
      </c>
      <c r="AB322" s="221">
        <f t="shared" ref="AB322:AB326" si="290">AA322*H322</f>
        <v>0</v>
      </c>
      <c r="AC322" s="215"/>
      <c r="AD322" s="215">
        <f t="shared" ref="AD322:AD326" si="291">AC322*H322</f>
        <v>0</v>
      </c>
      <c r="AE322" s="215">
        <f t="shared" si="262"/>
        <v>0</v>
      </c>
      <c r="AF322" s="215">
        <f t="shared" ref="AF322:AF326" si="292">AE322*H322</f>
        <v>0</v>
      </c>
      <c r="AG322" s="215">
        <f t="shared" si="263"/>
        <v>0</v>
      </c>
      <c r="AH322" s="215">
        <f t="shared" si="263"/>
        <v>0</v>
      </c>
      <c r="AI322" s="215">
        <f t="shared" si="263"/>
        <v>0</v>
      </c>
      <c r="AJ322" s="215">
        <f t="shared" si="263"/>
        <v>0</v>
      </c>
      <c r="AK322" s="214"/>
      <c r="AL322" s="215">
        <f t="shared" ref="AL322:AL326" si="293">AK322*H322</f>
        <v>0</v>
      </c>
      <c r="AM322" s="215">
        <f t="shared" si="264"/>
        <v>0</v>
      </c>
      <c r="AN322" s="215">
        <f t="shared" ref="AN322:AN326" si="294">AM322*H322</f>
        <v>0</v>
      </c>
      <c r="AO322" s="215"/>
      <c r="AP322" s="215">
        <f t="shared" ref="AP322:AP326" si="295">AO322*H322</f>
        <v>0</v>
      </c>
      <c r="AQ322" s="215">
        <f t="shared" si="265"/>
        <v>0</v>
      </c>
      <c r="AR322" s="215">
        <f t="shared" ref="AR322:AR326" si="296">AQ322*H322</f>
        <v>0</v>
      </c>
      <c r="AS322" s="215"/>
      <c r="AT322" s="215">
        <f t="shared" ref="AT322:AT326" si="297">AS322*H322</f>
        <v>0</v>
      </c>
      <c r="AU322" s="215">
        <f t="shared" si="266"/>
        <v>0</v>
      </c>
      <c r="AV322" s="215">
        <f t="shared" ref="AV322:AV326" si="298">AU322*H322</f>
        <v>0</v>
      </c>
      <c r="AW322" s="215">
        <f t="shared" si="256"/>
        <v>0</v>
      </c>
      <c r="AX322" s="215">
        <f t="shared" si="256"/>
        <v>0</v>
      </c>
      <c r="AY322" s="215">
        <f t="shared" si="256"/>
        <v>0</v>
      </c>
      <c r="AZ322" s="215">
        <f t="shared" ref="AZ322:AZ385" si="299">AV322+AR322+AN322</f>
        <v>0</v>
      </c>
      <c r="BA322" s="215">
        <v>0</v>
      </c>
      <c r="BB322" s="215">
        <f t="shared" ref="BB322:BB326" si="300">BA322*H322</f>
        <v>0</v>
      </c>
      <c r="BC322" s="215">
        <f t="shared" si="267"/>
        <v>0</v>
      </c>
      <c r="BD322" s="215">
        <f t="shared" ref="BD322:BD326" si="301">BC322*H322</f>
        <v>0</v>
      </c>
      <c r="BE322" s="214">
        <v>0</v>
      </c>
      <c r="BF322" s="215">
        <f t="shared" ref="BF322:BF326" si="302">BE322*H322</f>
        <v>0</v>
      </c>
      <c r="BG322" s="215">
        <f t="shared" si="268"/>
        <v>0</v>
      </c>
      <c r="BH322" s="215">
        <f t="shared" ref="BH322:BH326" si="303">BG322*H322</f>
        <v>0</v>
      </c>
      <c r="BI322" s="215">
        <v>0</v>
      </c>
      <c r="BJ322" s="215">
        <f t="shared" ref="BJ322:BJ326" si="304">BI322*H322</f>
        <v>0</v>
      </c>
      <c r="BK322" s="215">
        <f t="shared" si="269"/>
        <v>0</v>
      </c>
      <c r="BL322" s="215">
        <f t="shared" ref="BL322:BL326" si="305">BK322*H322</f>
        <v>0</v>
      </c>
      <c r="BM322" s="215">
        <f t="shared" si="257"/>
        <v>0</v>
      </c>
      <c r="BN322" s="215">
        <f t="shared" si="257"/>
        <v>0</v>
      </c>
      <c r="BO322" s="215">
        <f t="shared" si="270"/>
        <v>0</v>
      </c>
      <c r="BP322" s="215">
        <f t="shared" si="271"/>
        <v>0</v>
      </c>
      <c r="BQ322" s="215">
        <v>0</v>
      </c>
      <c r="BR322" s="215">
        <f t="shared" ref="BR322:BR326" si="306">BQ322*H322</f>
        <v>0</v>
      </c>
      <c r="BS322" s="215">
        <f t="shared" si="272"/>
        <v>0</v>
      </c>
      <c r="BT322" s="215">
        <f t="shared" ref="BT322:BT326" si="307">BS322*H322</f>
        <v>0</v>
      </c>
      <c r="BU322" s="215">
        <v>0</v>
      </c>
      <c r="BV322" s="215">
        <f t="shared" ref="BV322:BV326" si="308">BU322*H322</f>
        <v>0</v>
      </c>
      <c r="BW322" s="215">
        <f t="shared" si="273"/>
        <v>0</v>
      </c>
      <c r="BX322" s="215">
        <f t="shared" ref="BX322:BX326" si="309">BW322*H322</f>
        <v>0</v>
      </c>
      <c r="BY322" s="215">
        <v>0</v>
      </c>
      <c r="BZ322" s="215">
        <f t="shared" ref="BZ322:BZ326" si="310">BY322*H322</f>
        <v>0</v>
      </c>
      <c r="CA322" s="215">
        <f t="shared" si="274"/>
        <v>0</v>
      </c>
      <c r="CB322" s="215">
        <f t="shared" ref="CB322:CB326" si="311">CA322*H322</f>
        <v>0</v>
      </c>
      <c r="CC322" s="215">
        <f t="shared" si="275"/>
        <v>0</v>
      </c>
      <c r="CD322" s="215">
        <f t="shared" si="275"/>
        <v>0</v>
      </c>
      <c r="CE322" s="219">
        <f t="shared" si="275"/>
        <v>0</v>
      </c>
      <c r="CF322" s="219">
        <f t="shared" si="275"/>
        <v>0</v>
      </c>
      <c r="CG322" s="241">
        <f t="shared" si="258"/>
        <v>0</v>
      </c>
      <c r="CH322" s="241">
        <f t="shared" si="258"/>
        <v>0</v>
      </c>
      <c r="CI322" s="241">
        <f t="shared" si="259"/>
        <v>0</v>
      </c>
      <c r="CJ322" s="241"/>
      <c r="CK322" s="241"/>
      <c r="CL322" s="241"/>
      <c r="CM322" s="241"/>
    </row>
    <row r="323" spans="1:137" ht="18" x14ac:dyDescent="0.35">
      <c r="A323" s="44" t="s">
        <v>8</v>
      </c>
      <c r="B323" s="48" t="s">
        <v>99</v>
      </c>
      <c r="C323" s="91" t="s">
        <v>108</v>
      </c>
      <c r="D323" s="46"/>
      <c r="E323" s="6">
        <v>6</v>
      </c>
      <c r="F323" s="6">
        <v>1</v>
      </c>
      <c r="G323" s="7">
        <v>5714286</v>
      </c>
      <c r="H323" s="8">
        <f>G323/F323</f>
        <v>5714286</v>
      </c>
      <c r="I323" s="12">
        <f t="shared" si="279"/>
        <v>284.0625</v>
      </c>
      <c r="J323" s="13">
        <f t="shared" si="280"/>
        <v>1704.375</v>
      </c>
      <c r="K323" s="14">
        <v>1704.375</v>
      </c>
      <c r="L323" s="14">
        <f t="shared" si="281"/>
        <v>9739286201.25</v>
      </c>
      <c r="M323" s="218">
        <f t="shared" si="286"/>
        <v>0</v>
      </c>
      <c r="N323" s="218">
        <f t="shared" si="286"/>
        <v>0</v>
      </c>
      <c r="O323" s="232">
        <v>0</v>
      </c>
      <c r="P323" s="17">
        <f t="shared" si="282"/>
        <v>0</v>
      </c>
      <c r="Q323" s="237">
        <v>0</v>
      </c>
      <c r="R323" s="8">
        <f t="shared" si="283"/>
        <v>0</v>
      </c>
      <c r="S323" s="212">
        <f t="shared" si="284"/>
        <v>0</v>
      </c>
      <c r="T323" s="212">
        <f t="shared" si="285"/>
        <v>0</v>
      </c>
      <c r="U323" s="215"/>
      <c r="V323" s="215">
        <f t="shared" si="287"/>
        <v>0</v>
      </c>
      <c r="W323" s="215">
        <f>U323*Q323</f>
        <v>0</v>
      </c>
      <c r="X323" s="215">
        <f t="shared" si="288"/>
        <v>0</v>
      </c>
      <c r="Y323" s="221"/>
      <c r="Z323" s="221">
        <f t="shared" si="289"/>
        <v>0</v>
      </c>
      <c r="AA323" s="221">
        <f>Y323*Q323</f>
        <v>0</v>
      </c>
      <c r="AB323" s="221">
        <f t="shared" si="290"/>
        <v>0</v>
      </c>
      <c r="AC323" s="215"/>
      <c r="AD323" s="215">
        <f t="shared" si="291"/>
        <v>0</v>
      </c>
      <c r="AE323" s="215">
        <f>AC323*Q323</f>
        <v>0</v>
      </c>
      <c r="AF323" s="215">
        <f t="shared" si="292"/>
        <v>0</v>
      </c>
      <c r="AG323" s="215">
        <f t="shared" si="263"/>
        <v>0</v>
      </c>
      <c r="AH323" s="215">
        <f t="shared" si="263"/>
        <v>0</v>
      </c>
      <c r="AI323" s="215">
        <f t="shared" si="263"/>
        <v>0</v>
      </c>
      <c r="AJ323" s="215">
        <f t="shared" ref="AG323:AJ326" si="312">AF323+AB323+X323</f>
        <v>0</v>
      </c>
      <c r="AK323" s="214"/>
      <c r="AL323" s="215">
        <f t="shared" si="293"/>
        <v>0</v>
      </c>
      <c r="AM323" s="215">
        <f>AK323*Q323</f>
        <v>0</v>
      </c>
      <c r="AN323" s="215">
        <f t="shared" si="294"/>
        <v>0</v>
      </c>
      <c r="AO323" s="215"/>
      <c r="AP323" s="215">
        <f t="shared" si="295"/>
        <v>0</v>
      </c>
      <c r="AQ323" s="215">
        <f>AO323*Q323</f>
        <v>0</v>
      </c>
      <c r="AR323" s="215">
        <f t="shared" si="296"/>
        <v>0</v>
      </c>
      <c r="AS323" s="215"/>
      <c r="AT323" s="215">
        <f t="shared" si="297"/>
        <v>0</v>
      </c>
      <c r="AU323" s="215">
        <f>AS323*Q323</f>
        <v>0</v>
      </c>
      <c r="AV323" s="215">
        <f t="shared" si="298"/>
        <v>0</v>
      </c>
      <c r="AW323" s="215">
        <f t="shared" ref="AW323:AZ326" si="313">AS323+AO323+AK323</f>
        <v>0</v>
      </c>
      <c r="AX323" s="215">
        <f t="shared" si="313"/>
        <v>0</v>
      </c>
      <c r="AY323" s="215">
        <f t="shared" si="313"/>
        <v>0</v>
      </c>
      <c r="AZ323" s="215">
        <f t="shared" si="313"/>
        <v>0</v>
      </c>
      <c r="BA323" s="215">
        <v>0</v>
      </c>
      <c r="BB323" s="215">
        <f t="shared" si="300"/>
        <v>0</v>
      </c>
      <c r="BC323" s="215">
        <f>BA323*Q323</f>
        <v>0</v>
      </c>
      <c r="BD323" s="215">
        <f t="shared" si="301"/>
        <v>0</v>
      </c>
      <c r="BE323" s="214">
        <v>0</v>
      </c>
      <c r="BF323" s="215">
        <f t="shared" si="302"/>
        <v>0</v>
      </c>
      <c r="BG323" s="215">
        <f>BE323*Q323</f>
        <v>0</v>
      </c>
      <c r="BH323" s="215">
        <f t="shared" si="303"/>
        <v>0</v>
      </c>
      <c r="BI323" s="215">
        <v>0</v>
      </c>
      <c r="BJ323" s="215">
        <f t="shared" si="304"/>
        <v>0</v>
      </c>
      <c r="BK323" s="215">
        <f>BI323*Q323</f>
        <v>0</v>
      </c>
      <c r="BL323" s="215">
        <f t="shared" si="305"/>
        <v>0</v>
      </c>
      <c r="BM323" s="215">
        <f t="shared" ref="BM323:BN326" si="314">BI323+BE323+BA323</f>
        <v>0</v>
      </c>
      <c r="BN323" s="215">
        <f t="shared" si="314"/>
        <v>0</v>
      </c>
      <c r="BO323" s="215">
        <f>BK323+BH323+BC323</f>
        <v>0</v>
      </c>
      <c r="BP323" s="215">
        <f>BL323+BH323+BD323</f>
        <v>0</v>
      </c>
      <c r="BQ323" s="215">
        <v>0</v>
      </c>
      <c r="BR323" s="215">
        <f t="shared" si="306"/>
        <v>0</v>
      </c>
      <c r="BS323" s="215">
        <f>BQ323*Q323</f>
        <v>0</v>
      </c>
      <c r="BT323" s="215">
        <f t="shared" si="307"/>
        <v>0</v>
      </c>
      <c r="BU323" s="215">
        <v>0</v>
      </c>
      <c r="BV323" s="215">
        <f t="shared" si="308"/>
        <v>0</v>
      </c>
      <c r="BW323" s="215">
        <f>BU323*Q323</f>
        <v>0</v>
      </c>
      <c r="BX323" s="215">
        <f t="shared" si="309"/>
        <v>0</v>
      </c>
      <c r="BY323" s="215">
        <v>0</v>
      </c>
      <c r="BZ323" s="215">
        <f t="shared" si="310"/>
        <v>0</v>
      </c>
      <c r="CA323" s="215">
        <f>BY323*Q323</f>
        <v>0</v>
      </c>
      <c r="CB323" s="215">
        <f t="shared" si="311"/>
        <v>0</v>
      </c>
      <c r="CC323" s="215">
        <f t="shared" si="275"/>
        <v>0</v>
      </c>
      <c r="CD323" s="215">
        <f t="shared" si="275"/>
        <v>0</v>
      </c>
      <c r="CE323" s="219">
        <f t="shared" si="275"/>
        <v>0</v>
      </c>
      <c r="CF323" s="219">
        <f t="shared" ref="CC323:CF326" si="315">CB323+BX323+BT323</f>
        <v>0</v>
      </c>
      <c r="CG323" s="241">
        <f t="shared" ref="CG323:CH326" si="316">CA323+BW323+BS323+BK323+BG323+BC323+AU323+AQ323+AM323+AE323+AA323+W323</f>
        <v>0</v>
      </c>
      <c r="CH323" s="241">
        <f t="shared" si="316"/>
        <v>0</v>
      </c>
      <c r="CI323" s="241">
        <f t="shared" ref="CI323:CI326" si="317">CG323-R323</f>
        <v>0</v>
      </c>
      <c r="CJ323" s="241"/>
      <c r="CK323" s="241"/>
      <c r="CL323" s="241"/>
      <c r="CM323" s="241"/>
    </row>
    <row r="324" spans="1:137" ht="18" x14ac:dyDescent="0.35">
      <c r="A324" s="44" t="s">
        <v>8</v>
      </c>
      <c r="B324" s="48" t="s">
        <v>99</v>
      </c>
      <c r="C324" s="91" t="s">
        <v>389</v>
      </c>
      <c r="D324" s="46"/>
      <c r="E324" s="6">
        <v>6</v>
      </c>
      <c r="F324" s="6">
        <v>60</v>
      </c>
      <c r="G324" s="7">
        <v>1381248</v>
      </c>
      <c r="H324" s="8">
        <f>G324/F324</f>
        <v>23020.799999999999</v>
      </c>
      <c r="I324" s="12">
        <f t="shared" si="279"/>
        <v>11.946792067037022</v>
      </c>
      <c r="J324" s="13">
        <f t="shared" si="280"/>
        <v>71.680752402222126</v>
      </c>
      <c r="K324" s="14">
        <v>4300.8451441333273</v>
      </c>
      <c r="L324" s="14">
        <f t="shared" si="281"/>
        <v>99008895.894064501</v>
      </c>
      <c r="M324" s="218">
        <f t="shared" si="286"/>
        <v>0</v>
      </c>
      <c r="N324" s="218">
        <f t="shared" si="286"/>
        <v>0</v>
      </c>
      <c r="O324" s="232">
        <v>0</v>
      </c>
      <c r="P324" s="17">
        <f t="shared" si="282"/>
        <v>0</v>
      </c>
      <c r="Q324" s="237">
        <v>0</v>
      </c>
      <c r="R324" s="8">
        <f t="shared" si="283"/>
        <v>0</v>
      </c>
      <c r="S324" s="212">
        <f t="shared" si="284"/>
        <v>0</v>
      </c>
      <c r="T324" s="212">
        <f t="shared" si="285"/>
        <v>0</v>
      </c>
      <c r="U324" s="215"/>
      <c r="V324" s="215">
        <f t="shared" si="287"/>
        <v>0</v>
      </c>
      <c r="W324" s="215">
        <f>U324*Q324</f>
        <v>0</v>
      </c>
      <c r="X324" s="215">
        <f t="shared" si="288"/>
        <v>0</v>
      </c>
      <c r="Y324" s="221"/>
      <c r="Z324" s="221">
        <f t="shared" si="289"/>
        <v>0</v>
      </c>
      <c r="AA324" s="221">
        <f>Y324*Q324</f>
        <v>0</v>
      </c>
      <c r="AB324" s="221">
        <f t="shared" si="290"/>
        <v>0</v>
      </c>
      <c r="AC324" s="215"/>
      <c r="AD324" s="215">
        <f t="shared" si="291"/>
        <v>0</v>
      </c>
      <c r="AE324" s="215">
        <f>AC324*Q324</f>
        <v>0</v>
      </c>
      <c r="AF324" s="215">
        <f t="shared" si="292"/>
        <v>0</v>
      </c>
      <c r="AG324" s="215">
        <f t="shared" si="312"/>
        <v>0</v>
      </c>
      <c r="AH324" s="215">
        <f t="shared" si="312"/>
        <v>0</v>
      </c>
      <c r="AI324" s="215">
        <f t="shared" si="312"/>
        <v>0</v>
      </c>
      <c r="AJ324" s="215">
        <f t="shared" si="312"/>
        <v>0</v>
      </c>
      <c r="AK324" s="214"/>
      <c r="AL324" s="215">
        <f t="shared" si="293"/>
        <v>0</v>
      </c>
      <c r="AM324" s="215">
        <f>AK324*Q324</f>
        <v>0</v>
      </c>
      <c r="AN324" s="215">
        <f t="shared" si="294"/>
        <v>0</v>
      </c>
      <c r="AO324" s="215"/>
      <c r="AP324" s="215">
        <f t="shared" si="295"/>
        <v>0</v>
      </c>
      <c r="AQ324" s="215">
        <f>AO324*Q324</f>
        <v>0</v>
      </c>
      <c r="AR324" s="215">
        <f t="shared" si="296"/>
        <v>0</v>
      </c>
      <c r="AS324" s="215"/>
      <c r="AT324" s="215">
        <f t="shared" si="297"/>
        <v>0</v>
      </c>
      <c r="AU324" s="215">
        <f>AS324*Q324</f>
        <v>0</v>
      </c>
      <c r="AV324" s="215">
        <f t="shared" si="298"/>
        <v>0</v>
      </c>
      <c r="AW324" s="215">
        <f t="shared" si="313"/>
        <v>0</v>
      </c>
      <c r="AX324" s="215">
        <f t="shared" si="313"/>
        <v>0</v>
      </c>
      <c r="AY324" s="215">
        <f t="shared" si="313"/>
        <v>0</v>
      </c>
      <c r="AZ324" s="215">
        <f t="shared" si="313"/>
        <v>0</v>
      </c>
      <c r="BA324" s="215">
        <v>0</v>
      </c>
      <c r="BB324" s="215">
        <f t="shared" si="300"/>
        <v>0</v>
      </c>
      <c r="BC324" s="215">
        <f>BA324*Q324</f>
        <v>0</v>
      </c>
      <c r="BD324" s="215">
        <f t="shared" si="301"/>
        <v>0</v>
      </c>
      <c r="BE324" s="214">
        <v>0</v>
      </c>
      <c r="BF324" s="215">
        <f t="shared" si="302"/>
        <v>0</v>
      </c>
      <c r="BG324" s="215">
        <f>BE324*Q324</f>
        <v>0</v>
      </c>
      <c r="BH324" s="215">
        <f t="shared" si="303"/>
        <v>0</v>
      </c>
      <c r="BI324" s="215">
        <v>0</v>
      </c>
      <c r="BJ324" s="215">
        <f t="shared" si="304"/>
        <v>0</v>
      </c>
      <c r="BK324" s="215">
        <f>BI324*Q324</f>
        <v>0</v>
      </c>
      <c r="BL324" s="215">
        <f t="shared" si="305"/>
        <v>0</v>
      </c>
      <c r="BM324" s="215">
        <f t="shared" si="314"/>
        <v>0</v>
      </c>
      <c r="BN324" s="215">
        <f t="shared" si="314"/>
        <v>0</v>
      </c>
      <c r="BO324" s="215">
        <f>BK324+BH324+BC324</f>
        <v>0</v>
      </c>
      <c r="BP324" s="215">
        <f>BL324+BH324+BD324</f>
        <v>0</v>
      </c>
      <c r="BQ324" s="215">
        <v>0</v>
      </c>
      <c r="BR324" s="215">
        <f t="shared" si="306"/>
        <v>0</v>
      </c>
      <c r="BS324" s="215">
        <f>BQ324*Q324</f>
        <v>0</v>
      </c>
      <c r="BT324" s="215">
        <f t="shared" si="307"/>
        <v>0</v>
      </c>
      <c r="BU324" s="215">
        <v>0</v>
      </c>
      <c r="BV324" s="215">
        <f t="shared" si="308"/>
        <v>0</v>
      </c>
      <c r="BW324" s="215">
        <f>BU324*Q324</f>
        <v>0</v>
      </c>
      <c r="BX324" s="215">
        <f t="shared" si="309"/>
        <v>0</v>
      </c>
      <c r="BY324" s="215">
        <v>0</v>
      </c>
      <c r="BZ324" s="215">
        <f t="shared" si="310"/>
        <v>0</v>
      </c>
      <c r="CA324" s="215">
        <f>BY324*Q324</f>
        <v>0</v>
      </c>
      <c r="CB324" s="215">
        <f t="shared" si="311"/>
        <v>0</v>
      </c>
      <c r="CC324" s="215">
        <f t="shared" si="315"/>
        <v>0</v>
      </c>
      <c r="CD324" s="215">
        <f t="shared" si="315"/>
        <v>0</v>
      </c>
      <c r="CE324" s="219">
        <f t="shared" si="315"/>
        <v>0</v>
      </c>
      <c r="CF324" s="219">
        <f t="shared" si="315"/>
        <v>0</v>
      </c>
      <c r="CG324" s="241">
        <f t="shared" si="316"/>
        <v>0</v>
      </c>
      <c r="CH324" s="241">
        <f t="shared" si="316"/>
        <v>0</v>
      </c>
      <c r="CI324" s="241">
        <f t="shared" si="317"/>
        <v>0</v>
      </c>
      <c r="CJ324" s="241"/>
      <c r="CK324" s="241"/>
      <c r="CL324" s="241"/>
      <c r="CM324" s="241"/>
    </row>
    <row r="325" spans="1:137" ht="18" x14ac:dyDescent="0.35">
      <c r="A325" s="49" t="s">
        <v>8</v>
      </c>
      <c r="B325" s="48" t="s">
        <v>99</v>
      </c>
      <c r="C325" s="91" t="s">
        <v>390</v>
      </c>
      <c r="D325" s="46"/>
      <c r="E325" s="6">
        <v>6</v>
      </c>
      <c r="F325" s="6">
        <v>180</v>
      </c>
      <c r="G325" s="7">
        <v>11571429</v>
      </c>
      <c r="H325" s="8">
        <f>G325/F325</f>
        <v>64285.716666666667</v>
      </c>
      <c r="I325" s="12">
        <f t="shared" si="279"/>
        <v>23.893584134074036</v>
      </c>
      <c r="J325" s="13">
        <f t="shared" si="280"/>
        <v>143.36150480444422</v>
      </c>
      <c r="K325" s="14">
        <v>25805.07086479996</v>
      </c>
      <c r="L325" s="14">
        <f t="shared" si="281"/>
        <v>1658897474.1777852</v>
      </c>
      <c r="M325" s="218">
        <f t="shared" si="286"/>
        <v>0</v>
      </c>
      <c r="N325" s="218">
        <f t="shared" si="286"/>
        <v>0</v>
      </c>
      <c r="O325" s="232">
        <v>0</v>
      </c>
      <c r="P325" s="17">
        <f t="shared" si="282"/>
        <v>0</v>
      </c>
      <c r="Q325" s="237">
        <v>0</v>
      </c>
      <c r="R325" s="8">
        <f t="shared" si="283"/>
        <v>0</v>
      </c>
      <c r="S325" s="212">
        <f t="shared" si="284"/>
        <v>0</v>
      </c>
      <c r="T325" s="212">
        <f t="shared" si="285"/>
        <v>0</v>
      </c>
      <c r="U325" s="215"/>
      <c r="V325" s="215">
        <f t="shared" si="287"/>
        <v>0</v>
      </c>
      <c r="W325" s="215">
        <f>U325*Q325</f>
        <v>0</v>
      </c>
      <c r="X325" s="215">
        <f t="shared" si="288"/>
        <v>0</v>
      </c>
      <c r="Y325" s="221"/>
      <c r="Z325" s="221">
        <f t="shared" si="289"/>
        <v>0</v>
      </c>
      <c r="AA325" s="221">
        <f>Y325*Q325</f>
        <v>0</v>
      </c>
      <c r="AB325" s="221">
        <f t="shared" si="290"/>
        <v>0</v>
      </c>
      <c r="AC325" s="215"/>
      <c r="AD325" s="215">
        <f t="shared" si="291"/>
        <v>0</v>
      </c>
      <c r="AE325" s="215">
        <f>AC325*Q325</f>
        <v>0</v>
      </c>
      <c r="AF325" s="215">
        <f t="shared" si="292"/>
        <v>0</v>
      </c>
      <c r="AG325" s="215">
        <f t="shared" si="312"/>
        <v>0</v>
      </c>
      <c r="AH325" s="215">
        <f t="shared" si="312"/>
        <v>0</v>
      </c>
      <c r="AI325" s="215">
        <f t="shared" si="312"/>
        <v>0</v>
      </c>
      <c r="AJ325" s="215">
        <f t="shared" si="312"/>
        <v>0</v>
      </c>
      <c r="AK325" s="214"/>
      <c r="AL325" s="215">
        <f t="shared" si="293"/>
        <v>0</v>
      </c>
      <c r="AM325" s="215">
        <f>AK325*Q325</f>
        <v>0</v>
      </c>
      <c r="AN325" s="215">
        <f t="shared" si="294"/>
        <v>0</v>
      </c>
      <c r="AO325" s="215"/>
      <c r="AP325" s="215">
        <f t="shared" si="295"/>
        <v>0</v>
      </c>
      <c r="AQ325" s="215">
        <f>AO325*Q325</f>
        <v>0</v>
      </c>
      <c r="AR325" s="215">
        <f t="shared" si="296"/>
        <v>0</v>
      </c>
      <c r="AS325" s="215"/>
      <c r="AT325" s="215">
        <f t="shared" si="297"/>
        <v>0</v>
      </c>
      <c r="AU325" s="215">
        <f>AS325*Q325</f>
        <v>0</v>
      </c>
      <c r="AV325" s="215">
        <f t="shared" si="298"/>
        <v>0</v>
      </c>
      <c r="AW325" s="215">
        <f t="shared" si="313"/>
        <v>0</v>
      </c>
      <c r="AX325" s="215">
        <f t="shared" si="313"/>
        <v>0</v>
      </c>
      <c r="AY325" s="215">
        <f t="shared" si="313"/>
        <v>0</v>
      </c>
      <c r="AZ325" s="215">
        <f t="shared" si="313"/>
        <v>0</v>
      </c>
      <c r="BA325" s="215">
        <v>0</v>
      </c>
      <c r="BB325" s="215">
        <f t="shared" si="300"/>
        <v>0</v>
      </c>
      <c r="BC325" s="215">
        <f>BA325*Q325</f>
        <v>0</v>
      </c>
      <c r="BD325" s="215">
        <f t="shared" si="301"/>
        <v>0</v>
      </c>
      <c r="BE325" s="214">
        <v>0</v>
      </c>
      <c r="BF325" s="215">
        <f t="shared" si="302"/>
        <v>0</v>
      </c>
      <c r="BG325" s="215">
        <f>BE325*Q325</f>
        <v>0</v>
      </c>
      <c r="BH325" s="215">
        <f t="shared" si="303"/>
        <v>0</v>
      </c>
      <c r="BI325" s="215">
        <v>0</v>
      </c>
      <c r="BJ325" s="215">
        <f t="shared" si="304"/>
        <v>0</v>
      </c>
      <c r="BK325" s="215">
        <f>BI325*Q325</f>
        <v>0</v>
      </c>
      <c r="BL325" s="215">
        <f t="shared" si="305"/>
        <v>0</v>
      </c>
      <c r="BM325" s="215">
        <f t="shared" si="314"/>
        <v>0</v>
      </c>
      <c r="BN325" s="215">
        <f t="shared" si="314"/>
        <v>0</v>
      </c>
      <c r="BO325" s="215">
        <f>BK325+BH325+BC325</f>
        <v>0</v>
      </c>
      <c r="BP325" s="215">
        <f>BL325+BH325+BD325</f>
        <v>0</v>
      </c>
      <c r="BQ325" s="215">
        <v>0</v>
      </c>
      <c r="BR325" s="215">
        <f t="shared" si="306"/>
        <v>0</v>
      </c>
      <c r="BS325" s="215">
        <f>BQ325*Q325</f>
        <v>0</v>
      </c>
      <c r="BT325" s="215">
        <f t="shared" si="307"/>
        <v>0</v>
      </c>
      <c r="BU325" s="215">
        <v>0</v>
      </c>
      <c r="BV325" s="215">
        <f t="shared" si="308"/>
        <v>0</v>
      </c>
      <c r="BW325" s="215">
        <f>BU325*Q325</f>
        <v>0</v>
      </c>
      <c r="BX325" s="215">
        <f t="shared" si="309"/>
        <v>0</v>
      </c>
      <c r="BY325" s="215">
        <v>0</v>
      </c>
      <c r="BZ325" s="215">
        <f t="shared" si="310"/>
        <v>0</v>
      </c>
      <c r="CA325" s="215">
        <f>BY325*Q325</f>
        <v>0</v>
      </c>
      <c r="CB325" s="215">
        <f t="shared" si="311"/>
        <v>0</v>
      </c>
      <c r="CC325" s="215">
        <f t="shared" si="315"/>
        <v>0</v>
      </c>
      <c r="CD325" s="215">
        <f t="shared" si="315"/>
        <v>0</v>
      </c>
      <c r="CE325" s="219">
        <f t="shared" si="315"/>
        <v>0</v>
      </c>
      <c r="CF325" s="219">
        <f t="shared" si="315"/>
        <v>0</v>
      </c>
      <c r="CG325" s="241">
        <f t="shared" si="316"/>
        <v>0</v>
      </c>
      <c r="CH325" s="241">
        <f t="shared" si="316"/>
        <v>0</v>
      </c>
      <c r="CI325" s="241">
        <f t="shared" si="317"/>
        <v>0</v>
      </c>
      <c r="CJ325" s="241"/>
      <c r="CK325" s="241"/>
      <c r="CL325" s="241"/>
      <c r="CM325" s="241"/>
    </row>
    <row r="326" spans="1:137" ht="18" x14ac:dyDescent="0.35">
      <c r="A326" s="22" t="s">
        <v>8</v>
      </c>
      <c r="B326" s="48" t="s">
        <v>99</v>
      </c>
      <c r="C326" s="91" t="s">
        <v>391</v>
      </c>
      <c r="D326" s="46"/>
      <c r="E326" s="6">
        <v>6</v>
      </c>
      <c r="F326" s="6">
        <v>90</v>
      </c>
      <c r="G326" s="7">
        <v>2312640</v>
      </c>
      <c r="H326" s="8">
        <f>G326/F326</f>
        <v>25696</v>
      </c>
      <c r="I326" s="12">
        <f t="shared" si="279"/>
        <v>11.946792067037018</v>
      </c>
      <c r="J326" s="13">
        <f t="shared" si="280"/>
        <v>71.680752402222112</v>
      </c>
      <c r="K326" s="14">
        <v>6451.26771619999</v>
      </c>
      <c r="L326" s="14">
        <f t="shared" si="281"/>
        <v>165771775.23547494</v>
      </c>
      <c r="M326" s="218">
        <f t="shared" si="286"/>
        <v>0</v>
      </c>
      <c r="N326" s="218">
        <f t="shared" si="286"/>
        <v>0</v>
      </c>
      <c r="O326" s="232">
        <v>0</v>
      </c>
      <c r="P326" s="17">
        <f t="shared" si="282"/>
        <v>0</v>
      </c>
      <c r="Q326" s="237">
        <v>0</v>
      </c>
      <c r="R326" s="8">
        <f t="shared" si="283"/>
        <v>0</v>
      </c>
      <c r="S326" s="212">
        <f t="shared" si="284"/>
        <v>0</v>
      </c>
      <c r="T326" s="212">
        <f t="shared" si="285"/>
        <v>0</v>
      </c>
      <c r="U326" s="215"/>
      <c r="V326" s="215">
        <f t="shared" si="287"/>
        <v>0</v>
      </c>
      <c r="W326" s="215">
        <f>U326*Q326</f>
        <v>0</v>
      </c>
      <c r="X326" s="215">
        <f t="shared" si="288"/>
        <v>0</v>
      </c>
      <c r="Y326" s="221"/>
      <c r="Z326" s="221">
        <f t="shared" si="289"/>
        <v>0</v>
      </c>
      <c r="AA326" s="221">
        <f>Y326*Q326</f>
        <v>0</v>
      </c>
      <c r="AB326" s="221">
        <f t="shared" si="290"/>
        <v>0</v>
      </c>
      <c r="AC326" s="215"/>
      <c r="AD326" s="215">
        <f t="shared" si="291"/>
        <v>0</v>
      </c>
      <c r="AE326" s="215">
        <f>AC326*Q326</f>
        <v>0</v>
      </c>
      <c r="AF326" s="215">
        <f t="shared" si="292"/>
        <v>0</v>
      </c>
      <c r="AG326" s="215">
        <f t="shared" si="312"/>
        <v>0</v>
      </c>
      <c r="AH326" s="215">
        <f t="shared" si="312"/>
        <v>0</v>
      </c>
      <c r="AI326" s="215">
        <f t="shared" si="312"/>
        <v>0</v>
      </c>
      <c r="AJ326" s="215">
        <f t="shared" si="312"/>
        <v>0</v>
      </c>
      <c r="AK326" s="214"/>
      <c r="AL326" s="215">
        <f t="shared" si="293"/>
        <v>0</v>
      </c>
      <c r="AM326" s="215">
        <f>AK326*Q326</f>
        <v>0</v>
      </c>
      <c r="AN326" s="215">
        <f t="shared" si="294"/>
        <v>0</v>
      </c>
      <c r="AO326" s="215"/>
      <c r="AP326" s="215">
        <f t="shared" si="295"/>
        <v>0</v>
      </c>
      <c r="AQ326" s="215">
        <f>AO326*Q326</f>
        <v>0</v>
      </c>
      <c r="AR326" s="215">
        <f t="shared" si="296"/>
        <v>0</v>
      </c>
      <c r="AS326" s="215"/>
      <c r="AT326" s="215">
        <f t="shared" si="297"/>
        <v>0</v>
      </c>
      <c r="AU326" s="215">
        <f>AS326*Q326</f>
        <v>0</v>
      </c>
      <c r="AV326" s="215">
        <f t="shared" si="298"/>
        <v>0</v>
      </c>
      <c r="AW326" s="215">
        <f t="shared" si="313"/>
        <v>0</v>
      </c>
      <c r="AX326" s="215">
        <f t="shared" si="313"/>
        <v>0</v>
      </c>
      <c r="AY326" s="215">
        <f t="shared" si="313"/>
        <v>0</v>
      </c>
      <c r="AZ326" s="215">
        <f t="shared" si="313"/>
        <v>0</v>
      </c>
      <c r="BA326" s="215">
        <v>0</v>
      </c>
      <c r="BB326" s="215">
        <f t="shared" si="300"/>
        <v>0</v>
      </c>
      <c r="BC326" s="215">
        <f>BA326*Q326</f>
        <v>0</v>
      </c>
      <c r="BD326" s="215">
        <f t="shared" si="301"/>
        <v>0</v>
      </c>
      <c r="BE326" s="214">
        <v>0</v>
      </c>
      <c r="BF326" s="215">
        <f t="shared" si="302"/>
        <v>0</v>
      </c>
      <c r="BG326" s="215">
        <f>BE326*Q326</f>
        <v>0</v>
      </c>
      <c r="BH326" s="215">
        <f t="shared" si="303"/>
        <v>0</v>
      </c>
      <c r="BI326" s="215">
        <v>0</v>
      </c>
      <c r="BJ326" s="215">
        <f t="shared" si="304"/>
        <v>0</v>
      </c>
      <c r="BK326" s="215">
        <f>BI326*Q326</f>
        <v>0</v>
      </c>
      <c r="BL326" s="215">
        <f t="shared" si="305"/>
        <v>0</v>
      </c>
      <c r="BM326" s="215">
        <f t="shared" si="314"/>
        <v>0</v>
      </c>
      <c r="BN326" s="215">
        <f t="shared" si="314"/>
        <v>0</v>
      </c>
      <c r="BO326" s="215">
        <f>BK326+BH326+BC326</f>
        <v>0</v>
      </c>
      <c r="BP326" s="215">
        <f>BL326+BH326+BD326</f>
        <v>0</v>
      </c>
      <c r="BQ326" s="215">
        <v>0</v>
      </c>
      <c r="BR326" s="215">
        <f t="shared" si="306"/>
        <v>0</v>
      </c>
      <c r="BS326" s="215">
        <f>BQ326*Q326</f>
        <v>0</v>
      </c>
      <c r="BT326" s="215">
        <f t="shared" si="307"/>
        <v>0</v>
      </c>
      <c r="BU326" s="215">
        <v>0</v>
      </c>
      <c r="BV326" s="215">
        <f t="shared" si="308"/>
        <v>0</v>
      </c>
      <c r="BW326" s="215">
        <f>BU326*Q326</f>
        <v>0</v>
      </c>
      <c r="BX326" s="215">
        <f t="shared" si="309"/>
        <v>0</v>
      </c>
      <c r="BY326" s="215">
        <v>0</v>
      </c>
      <c r="BZ326" s="215">
        <f t="shared" si="310"/>
        <v>0</v>
      </c>
      <c r="CA326" s="215">
        <f>BY326*Q326</f>
        <v>0</v>
      </c>
      <c r="CB326" s="215">
        <f t="shared" si="311"/>
        <v>0</v>
      </c>
      <c r="CC326" s="215">
        <f t="shared" si="315"/>
        <v>0</v>
      </c>
      <c r="CD326" s="215">
        <f t="shared" si="315"/>
        <v>0</v>
      </c>
      <c r="CE326" s="219">
        <f t="shared" si="315"/>
        <v>0</v>
      </c>
      <c r="CF326" s="219">
        <f t="shared" si="315"/>
        <v>0</v>
      </c>
      <c r="CG326" s="241">
        <f t="shared" si="316"/>
        <v>0</v>
      </c>
      <c r="CH326" s="241">
        <f t="shared" si="316"/>
        <v>0</v>
      </c>
      <c r="CI326" s="241">
        <f t="shared" si="317"/>
        <v>0</v>
      </c>
      <c r="CJ326" s="241"/>
      <c r="CK326" s="241"/>
      <c r="CL326" s="241"/>
      <c r="CM326" s="241"/>
    </row>
    <row r="327" spans="1:137" s="2" customFormat="1" ht="16.5" x14ac:dyDescent="0.35">
      <c r="A327" s="50"/>
      <c r="B327" s="38"/>
      <c r="C327" s="51"/>
      <c r="D327" s="38"/>
      <c r="E327" s="38"/>
      <c r="F327" s="38"/>
      <c r="G327" s="7"/>
      <c r="H327" s="7"/>
      <c r="I327" s="28"/>
      <c r="J327" s="28"/>
      <c r="K327" s="53">
        <f>SUM(K2:K326)</f>
        <v>820304038.51448846</v>
      </c>
      <c r="L327" s="53">
        <f>SUM(L2:L326)</f>
        <v>16593787856327.398</v>
      </c>
      <c r="M327" s="54"/>
      <c r="N327" s="231"/>
      <c r="O327" s="28"/>
      <c r="P327" s="28"/>
      <c r="Q327" s="55"/>
      <c r="R327" s="55"/>
      <c r="S327" s="56">
        <f t="shared" ref="S327:CD327" si="318">SUM(S2:S326)</f>
        <v>794518856.80000007</v>
      </c>
      <c r="T327" s="56">
        <f t="shared" si="318"/>
        <v>15723664445356.656</v>
      </c>
      <c r="U327" s="222">
        <f t="shared" si="318"/>
        <v>30890049</v>
      </c>
      <c r="V327" s="222">
        <f t="shared" si="318"/>
        <v>608170980682.29053</v>
      </c>
      <c r="W327" s="222">
        <f t="shared" si="318"/>
        <v>8717786.6999999993</v>
      </c>
      <c r="X327" s="222">
        <f t="shared" si="318"/>
        <v>169024750049.6395</v>
      </c>
      <c r="Y327" s="222">
        <f t="shared" si="318"/>
        <v>42759372.600000009</v>
      </c>
      <c r="Z327" s="222">
        <f t="shared" si="318"/>
        <v>839809845683.20654</v>
      </c>
      <c r="AA327" s="222">
        <f t="shared" si="318"/>
        <v>11992507.379999999</v>
      </c>
      <c r="AB327" s="222">
        <f t="shared" si="318"/>
        <v>232947622251.49536</v>
      </c>
      <c r="AC327" s="222">
        <f t="shared" si="318"/>
        <v>43303212.600000009</v>
      </c>
      <c r="AD327" s="222">
        <f t="shared" si="318"/>
        <v>847366212659.20654</v>
      </c>
      <c r="AE327" s="222">
        <f t="shared" si="318"/>
        <v>12151435.379999999</v>
      </c>
      <c r="AF327" s="222">
        <f t="shared" si="318"/>
        <v>234634131685.09537</v>
      </c>
      <c r="AG327" s="222">
        <f t="shared" si="318"/>
        <v>116952634.20000002</v>
      </c>
      <c r="AH327" s="222">
        <f t="shared" si="318"/>
        <v>2295347039024.7041</v>
      </c>
      <c r="AI327" s="222">
        <f t="shared" si="318"/>
        <v>32861729.460000005</v>
      </c>
      <c r="AJ327" s="222">
        <f t="shared" si="318"/>
        <v>636606503986.23035</v>
      </c>
      <c r="AK327" s="222">
        <f t="shared" si="318"/>
        <v>42048612.600000009</v>
      </c>
      <c r="AL327" s="222">
        <f t="shared" si="318"/>
        <v>816028083626.06384</v>
      </c>
      <c r="AM327" s="222">
        <f t="shared" si="318"/>
        <v>11584327.379999999</v>
      </c>
      <c r="AN327" s="222">
        <f t="shared" si="318"/>
        <v>224521393849.20966</v>
      </c>
      <c r="AO327" s="222">
        <f t="shared" si="318"/>
        <v>48225074.399999999</v>
      </c>
      <c r="AP327" s="222">
        <f t="shared" si="318"/>
        <v>936945464595.66467</v>
      </c>
      <c r="AQ327" s="222">
        <f t="shared" si="318"/>
        <v>13317408.720000001</v>
      </c>
      <c r="AR327" s="222">
        <f t="shared" si="318"/>
        <v>258010439278.62326</v>
      </c>
      <c r="AS327" s="222">
        <f t="shared" si="318"/>
        <v>37592050.800000004</v>
      </c>
      <c r="AT327" s="222">
        <f t="shared" si="318"/>
        <v>737993089905.60571</v>
      </c>
      <c r="AU327" s="222">
        <f t="shared" si="318"/>
        <v>10540124.039999999</v>
      </c>
      <c r="AV327" s="222">
        <f t="shared" si="318"/>
        <v>202928802913.28165</v>
      </c>
      <c r="AW327" s="222">
        <f t="shared" si="318"/>
        <v>127865737.8</v>
      </c>
      <c r="AX327" s="222">
        <f t="shared" si="318"/>
        <v>2490966638127.3345</v>
      </c>
      <c r="AY327" s="222">
        <f t="shared" si="318"/>
        <v>35441860.140000008</v>
      </c>
      <c r="AZ327" s="222">
        <f t="shared" si="318"/>
        <v>685460636041.11462</v>
      </c>
      <c r="BA327" s="222">
        <f t="shared" si="318"/>
        <v>68612195.459999993</v>
      </c>
      <c r="BB327" s="222">
        <f t="shared" si="318"/>
        <v>1368676010359.7764</v>
      </c>
      <c r="BC327" s="222">
        <f t="shared" si="318"/>
        <v>19293459.438000008</v>
      </c>
      <c r="BD327" s="222">
        <f t="shared" si="318"/>
        <v>378368782892.08514</v>
      </c>
      <c r="BE327" s="222">
        <f t="shared" si="318"/>
        <v>69009191.999999985</v>
      </c>
      <c r="BF327" s="222">
        <f t="shared" si="318"/>
        <v>1381081063093.782</v>
      </c>
      <c r="BG327" s="222">
        <f t="shared" si="318"/>
        <v>19457024.400000002</v>
      </c>
      <c r="BH327" s="222">
        <f t="shared" si="318"/>
        <v>381966046532.57257</v>
      </c>
      <c r="BI327" s="222">
        <f t="shared" si="318"/>
        <v>62931310.200000003</v>
      </c>
      <c r="BJ327" s="222">
        <f t="shared" si="318"/>
        <v>1263647421636.1812</v>
      </c>
      <c r="BK327" s="222">
        <f t="shared" si="318"/>
        <v>17751513.060000002</v>
      </c>
      <c r="BL327" s="222">
        <f t="shared" si="318"/>
        <v>349316671914.35901</v>
      </c>
      <c r="BM327" s="222">
        <f t="shared" si="318"/>
        <v>200552697.66</v>
      </c>
      <c r="BN327" s="222">
        <f t="shared" si="318"/>
        <v>4013404495089.7388</v>
      </c>
      <c r="BO327" s="222">
        <f t="shared" si="318"/>
        <v>382003091505.0708</v>
      </c>
      <c r="BP327" s="222">
        <f t="shared" si="318"/>
        <v>1109651501339.0168</v>
      </c>
      <c r="BQ327" s="222">
        <f t="shared" si="318"/>
        <v>68321111.999999985</v>
      </c>
      <c r="BR327" s="222">
        <f t="shared" si="318"/>
        <v>1366306735905.2107</v>
      </c>
      <c r="BS327" s="222">
        <f t="shared" si="318"/>
        <v>19155764.400000002</v>
      </c>
      <c r="BT327" s="222">
        <f t="shared" si="318"/>
        <v>377250648895.42975</v>
      </c>
      <c r="BU327" s="222">
        <f t="shared" si="318"/>
        <v>62960530.200000003</v>
      </c>
      <c r="BV327" s="222">
        <f t="shared" si="318"/>
        <v>1266422159124.1812</v>
      </c>
      <c r="BW327" s="222">
        <f t="shared" si="318"/>
        <v>17754903.060000002</v>
      </c>
      <c r="BX327" s="222">
        <f t="shared" si="318"/>
        <v>349690039403.159</v>
      </c>
      <c r="BY327" s="222">
        <f t="shared" si="318"/>
        <v>43853624.140000008</v>
      </c>
      <c r="BZ327" s="222">
        <f t="shared" si="318"/>
        <v>887507894192.92651</v>
      </c>
      <c r="CA327" s="222">
        <f t="shared" si="318"/>
        <v>12296266.842</v>
      </c>
      <c r="CB327" s="222">
        <f t="shared" si="318"/>
        <v>245050154227.61133</v>
      </c>
      <c r="CC327" s="222">
        <f t="shared" si="318"/>
        <v>175135266.34</v>
      </c>
      <c r="CD327" s="222">
        <f t="shared" si="318"/>
        <v>3520236789222.3174</v>
      </c>
      <c r="CE327" s="222">
        <f>SUM(CE2:CE326)</f>
        <v>49206934.301999994</v>
      </c>
      <c r="CF327" s="222">
        <f>SUM(CF2:CF326)</f>
        <v>971990842526.20032</v>
      </c>
      <c r="CG327" s="229"/>
      <c r="CH327" s="229"/>
      <c r="CI327" s="241"/>
      <c r="CJ327" s="229"/>
      <c r="CK327" s="229"/>
      <c r="CL327" s="229"/>
      <c r="CM327" s="229"/>
      <c r="CN327" s="229"/>
      <c r="CO327" s="229"/>
      <c r="CP327" s="229"/>
      <c r="CQ327" s="229"/>
      <c r="CR327" s="229"/>
      <c r="CS327" s="229"/>
      <c r="CT327" s="229"/>
      <c r="CU327" s="229"/>
      <c r="CV327" s="229"/>
      <c r="CW327" s="229"/>
      <c r="CX327" s="229"/>
      <c r="CY327" s="229"/>
      <c r="CZ327" s="229"/>
      <c r="DA327" s="229"/>
      <c r="DB327" s="229"/>
      <c r="DC327" s="229"/>
      <c r="DD327" s="229"/>
      <c r="DE327" s="229"/>
      <c r="DF327" s="229"/>
      <c r="DG327" s="229"/>
      <c r="DH327" s="229"/>
      <c r="DI327" s="229"/>
      <c r="DJ327" s="229"/>
      <c r="DK327" s="229"/>
      <c r="DL327" s="229"/>
      <c r="DM327" s="229"/>
      <c r="DN327" s="229"/>
      <c r="DO327" s="229"/>
      <c r="DP327" s="229"/>
      <c r="DQ327" s="229"/>
      <c r="DR327" s="229"/>
      <c r="DS327" s="229"/>
      <c r="DT327" s="229"/>
      <c r="DU327" s="229"/>
      <c r="DV327" s="229"/>
      <c r="DW327" s="229"/>
      <c r="DX327" s="229"/>
      <c r="DY327" s="229"/>
      <c r="DZ327" s="229"/>
      <c r="EA327" s="229"/>
      <c r="EB327" s="229"/>
      <c r="EC327" s="229"/>
      <c r="ED327" s="229"/>
      <c r="EE327" s="229"/>
      <c r="EF327" s="229"/>
      <c r="EG327" s="229"/>
    </row>
    <row r="328" spans="1:137" s="2" customFormat="1" ht="16.5" x14ac:dyDescent="0.35">
      <c r="A328" s="25"/>
      <c r="B328" s="25" t="s">
        <v>112</v>
      </c>
      <c r="C328" s="25" t="s">
        <v>158</v>
      </c>
      <c r="D328" s="57"/>
      <c r="E328" s="58"/>
      <c r="F328" s="31"/>
      <c r="G328" s="52"/>
      <c r="H328" s="52"/>
      <c r="I328" s="31"/>
      <c r="J328" s="31"/>
      <c r="K328" s="31"/>
      <c r="L328" s="31"/>
      <c r="M328" s="28"/>
      <c r="N328" s="28"/>
      <c r="O328" s="28"/>
      <c r="P328" s="28"/>
      <c r="Q328" s="41"/>
      <c r="R328" s="41"/>
      <c r="S328" s="31"/>
      <c r="T328" s="240" t="s">
        <v>877</v>
      </c>
      <c r="U328" s="223">
        <f>SUM(U2:U219)</f>
        <v>30863484</v>
      </c>
      <c r="V328" s="223">
        <f t="shared" ref="V328:CF328" si="319">SUM(V2:V219)</f>
        <v>585096756952.19055</v>
      </c>
      <c r="W328" s="224">
        <f t="shared" si="319"/>
        <v>8713417.1999999993</v>
      </c>
      <c r="X328" s="224">
        <f t="shared" si="319"/>
        <v>162201980090.6095</v>
      </c>
      <c r="Y328" s="223">
        <f t="shared" si="319"/>
        <v>42722181.600000001</v>
      </c>
      <c r="Z328" s="223">
        <f t="shared" si="319"/>
        <v>807505932461.06665</v>
      </c>
      <c r="AA328" s="224">
        <f t="shared" si="319"/>
        <v>11986390.08</v>
      </c>
      <c r="AB328" s="224">
        <f t="shared" si="319"/>
        <v>223395744308.85333</v>
      </c>
      <c r="AC328" s="223">
        <f t="shared" si="319"/>
        <v>43042341.600000001</v>
      </c>
      <c r="AD328" s="223">
        <f t="shared" si="319"/>
        <v>813056372141.06665</v>
      </c>
      <c r="AE328" s="224">
        <f t="shared" si="319"/>
        <v>12103750.08</v>
      </c>
      <c r="AF328" s="224">
        <f t="shared" si="319"/>
        <v>224684172212.85333</v>
      </c>
      <c r="AG328" s="223">
        <f t="shared" si="319"/>
        <v>116628007.2</v>
      </c>
      <c r="AH328" s="223">
        <f t="shared" si="319"/>
        <v>2205659061554.3242</v>
      </c>
      <c r="AI328" s="224">
        <f t="shared" si="319"/>
        <v>32803557.360000003</v>
      </c>
      <c r="AJ328" s="224">
        <f t="shared" si="319"/>
        <v>610281896612.31641</v>
      </c>
      <c r="AK328" s="223">
        <f t="shared" si="319"/>
        <v>41731821.600000001</v>
      </c>
      <c r="AL328" s="223">
        <f t="shared" si="319"/>
        <v>781216761283.92395</v>
      </c>
      <c r="AM328" s="224">
        <f t="shared" si="319"/>
        <v>11526250.08</v>
      </c>
      <c r="AN328" s="224">
        <f t="shared" si="319"/>
        <v>214471913994.56763</v>
      </c>
      <c r="AO328" s="223">
        <f t="shared" si="319"/>
        <v>47875010.400000006</v>
      </c>
      <c r="AP328" s="223">
        <f t="shared" si="319"/>
        <v>897268556595.50464</v>
      </c>
      <c r="AQ328" s="224">
        <f t="shared" si="319"/>
        <v>13253261.520000001</v>
      </c>
      <c r="AR328" s="224">
        <f t="shared" si="319"/>
        <v>246546645240.97528</v>
      </c>
      <c r="AS328" s="223">
        <f t="shared" si="319"/>
        <v>37021852.800000004</v>
      </c>
      <c r="AT328" s="223">
        <f t="shared" si="319"/>
        <v>700114826109.48572</v>
      </c>
      <c r="AU328" s="224">
        <f t="shared" si="319"/>
        <v>10421408.640000001</v>
      </c>
      <c r="AV328" s="224">
        <f t="shared" si="319"/>
        <v>193349810030.44568</v>
      </c>
      <c r="AW328" s="223">
        <f t="shared" si="319"/>
        <v>126628684.80000001</v>
      </c>
      <c r="AX328" s="223">
        <f t="shared" si="319"/>
        <v>2378600143988.9146</v>
      </c>
      <c r="AY328" s="224">
        <f t="shared" si="319"/>
        <v>35200920.240000002</v>
      </c>
      <c r="AZ328" s="224">
        <f t="shared" si="319"/>
        <v>654368369265.98853</v>
      </c>
      <c r="BA328" s="223">
        <f t="shared" si="319"/>
        <v>67925836.800000012</v>
      </c>
      <c r="BB328" s="223">
        <f t="shared" si="319"/>
        <v>1286092448821.676</v>
      </c>
      <c r="BC328" s="224">
        <f t="shared" si="319"/>
        <v>19149615.84</v>
      </c>
      <c r="BD328" s="224">
        <f>SUM(BD2:BD219)</f>
        <v>355759608809.0553</v>
      </c>
      <c r="BE328" s="223">
        <f t="shared" si="319"/>
        <v>68273956.800000012</v>
      </c>
      <c r="BF328" s="223">
        <f t="shared" si="319"/>
        <v>1294586314815.9617</v>
      </c>
      <c r="BG328" s="224">
        <f t="shared" si="319"/>
        <v>19301445.84</v>
      </c>
      <c r="BH328" s="224">
        <f t="shared" si="319"/>
        <v>358439965307.62665</v>
      </c>
      <c r="BI328" s="223">
        <f t="shared" si="319"/>
        <v>62171028</v>
      </c>
      <c r="BJ328" s="223">
        <f t="shared" si="319"/>
        <v>1179321854864.3811</v>
      </c>
      <c r="BK328" s="224">
        <f t="shared" si="319"/>
        <v>17589164.400000002</v>
      </c>
      <c r="BL328" s="224">
        <f t="shared" si="319"/>
        <v>326549670149.21899</v>
      </c>
      <c r="BM328" s="223">
        <f t="shared" si="319"/>
        <v>198370821.60000002</v>
      </c>
      <c r="BN328" s="223">
        <f t="shared" si="319"/>
        <v>3760000618502.0186</v>
      </c>
      <c r="BO328" s="224">
        <f t="shared" si="319"/>
        <v>358476704087.8667</v>
      </c>
      <c r="BP328" s="224">
        <f t="shared" si="319"/>
        <v>1040749244265.9011</v>
      </c>
      <c r="BQ328" s="223">
        <f t="shared" si="319"/>
        <v>67578676.800000012</v>
      </c>
      <c r="BR328" s="223">
        <f t="shared" si="319"/>
        <v>1277972704427.3904</v>
      </c>
      <c r="BS328" s="224">
        <f t="shared" si="319"/>
        <v>18998025.84</v>
      </c>
      <c r="BT328" s="224">
        <f t="shared" si="319"/>
        <v>353172782710.48383</v>
      </c>
      <c r="BU328" s="223">
        <f t="shared" si="319"/>
        <v>62131968</v>
      </c>
      <c r="BV328" s="223">
        <f t="shared" si="319"/>
        <v>1179002171504.3811</v>
      </c>
      <c r="BW328" s="224">
        <f t="shared" si="319"/>
        <v>17574734.400000002</v>
      </c>
      <c r="BX328" s="224">
        <f>SUM(BX2:BX219)</f>
        <v>326482147061.21899</v>
      </c>
      <c r="BY328" s="223">
        <f t="shared" si="319"/>
        <v>43004721.600000001</v>
      </c>
      <c r="BZ328" s="223">
        <f t="shared" si="319"/>
        <v>813297871181.06665</v>
      </c>
      <c r="CA328" s="224">
        <f t="shared" si="319"/>
        <v>12089680.08</v>
      </c>
      <c r="CB328" s="224">
        <f t="shared" si="319"/>
        <v>224756944724.85333</v>
      </c>
      <c r="CC328" s="223">
        <f t="shared" si="319"/>
        <v>172715366.39999998</v>
      </c>
      <c r="CD328" s="223">
        <f t="shared" si="319"/>
        <v>3270272747112.8379</v>
      </c>
      <c r="CE328" s="224">
        <f t="shared" si="319"/>
        <v>48662440.32</v>
      </c>
      <c r="CF328" s="224">
        <f t="shared" si="319"/>
        <v>904411874496.55615</v>
      </c>
      <c r="CG328" s="229"/>
      <c r="CH328" s="229"/>
      <c r="CI328" s="241"/>
      <c r="CJ328" s="229"/>
      <c r="CK328" s="229"/>
      <c r="CL328" s="229"/>
      <c r="CM328" s="229"/>
      <c r="CN328" s="229"/>
      <c r="CO328" s="229"/>
      <c r="CP328" s="229"/>
      <c r="CQ328" s="229"/>
      <c r="CR328" s="229"/>
      <c r="CS328" s="229"/>
      <c r="CT328" s="229"/>
      <c r="CU328" s="229"/>
      <c r="CV328" s="229"/>
      <c r="CW328" s="229"/>
      <c r="CX328" s="229"/>
      <c r="CY328" s="229"/>
      <c r="CZ328" s="229"/>
      <c r="DA328" s="229"/>
      <c r="DB328" s="229"/>
      <c r="DC328" s="229"/>
      <c r="DD328" s="229"/>
      <c r="DE328" s="229"/>
      <c r="DF328" s="229"/>
      <c r="DG328" s="229"/>
      <c r="DH328" s="229"/>
      <c r="DI328" s="229"/>
      <c r="DJ328" s="229"/>
      <c r="DK328" s="229"/>
      <c r="DL328" s="229"/>
      <c r="DM328" s="229"/>
      <c r="DN328" s="229"/>
      <c r="DO328" s="229"/>
      <c r="DP328" s="229"/>
      <c r="DQ328" s="229"/>
      <c r="DR328" s="229"/>
      <c r="DS328" s="229"/>
      <c r="DT328" s="229"/>
      <c r="DU328" s="229"/>
      <c r="DV328" s="229"/>
      <c r="DW328" s="229"/>
      <c r="DX328" s="229"/>
      <c r="DY328" s="229"/>
      <c r="DZ328" s="229"/>
      <c r="EA328" s="229"/>
      <c r="EB328" s="229"/>
      <c r="EC328" s="229"/>
      <c r="ED328" s="229"/>
      <c r="EE328" s="229"/>
      <c r="EF328" s="229"/>
      <c r="EG328" s="229"/>
    </row>
    <row r="329" spans="1:137" ht="28.5" x14ac:dyDescent="0.35">
      <c r="A329" s="59" t="s">
        <v>556</v>
      </c>
      <c r="B329" s="60">
        <f>SUM(O2:O219)</f>
        <v>614342880</v>
      </c>
      <c r="C329" s="60">
        <f>SUM(P2:P219)</f>
        <v>11614532571158.096</v>
      </c>
      <c r="D329" s="28"/>
      <c r="E329" s="28"/>
      <c r="F329" s="27"/>
      <c r="G329" s="28"/>
      <c r="H329" s="28"/>
      <c r="I329" s="29"/>
      <c r="J329" s="30"/>
      <c r="K329" s="28"/>
      <c r="L329" s="28"/>
      <c r="M329" s="28"/>
      <c r="N329" s="28"/>
      <c r="O329" s="28"/>
      <c r="P329" s="28"/>
      <c r="Q329" s="41"/>
      <c r="R329" s="41"/>
      <c r="S329" s="31"/>
      <c r="T329" s="31"/>
      <c r="U329" s="225"/>
      <c r="V329" s="225"/>
      <c r="W329" s="225"/>
      <c r="X329" s="225"/>
      <c r="Y329" s="225"/>
      <c r="Z329" s="225"/>
      <c r="AA329" s="225"/>
      <c r="AB329" s="225"/>
      <c r="AC329" s="225"/>
      <c r="AD329" s="225"/>
      <c r="AE329" s="225"/>
      <c r="AF329" s="225"/>
      <c r="AI329" s="225"/>
      <c r="AJ329" s="225"/>
      <c r="AK329" s="225"/>
      <c r="AL329" s="225"/>
      <c r="AM329" s="225"/>
      <c r="AN329" s="225"/>
      <c r="AO329" s="225"/>
      <c r="CC329" s="182">
        <f>BY328+BU328+BQ328+BI328+BE328+BA328+AS328+AO328+AK328+AC328+Y328+U328</f>
        <v>614342880.00000012</v>
      </c>
      <c r="CD329" s="182">
        <f>BZ328+BV328+BR328+BJ328+BF328+BB328+AT328+AP328+AL328+AD328+Z328+V328</f>
        <v>11614532571158.096</v>
      </c>
      <c r="CI329" s="241"/>
    </row>
    <row r="330" spans="1:137" ht="18" x14ac:dyDescent="0.35">
      <c r="A330" s="23" t="s">
        <v>800</v>
      </c>
      <c r="B330" s="60">
        <f>SUM(O293:O303)</f>
        <v>291300</v>
      </c>
      <c r="C330" s="60">
        <f>SUM(P293:P303)</f>
        <v>454851330602</v>
      </c>
      <c r="D330" s="28"/>
      <c r="E330" s="28"/>
      <c r="F330" s="27"/>
      <c r="G330" s="28"/>
      <c r="H330" s="28"/>
      <c r="I330" s="29"/>
      <c r="J330" s="30"/>
      <c r="K330" s="28"/>
      <c r="L330" s="28"/>
      <c r="M330" s="28"/>
      <c r="N330" s="28"/>
      <c r="O330" s="28"/>
      <c r="P330" s="28"/>
      <c r="Q330" s="41"/>
      <c r="R330" s="41"/>
      <c r="S330" s="31"/>
      <c r="T330" s="31"/>
      <c r="U330" s="225"/>
      <c r="V330" s="225"/>
      <c r="W330" s="225"/>
      <c r="X330" s="225"/>
      <c r="Y330" s="225"/>
      <c r="Z330" s="225"/>
      <c r="AA330" s="225"/>
      <c r="AB330" s="225"/>
      <c r="AC330" s="225"/>
      <c r="AD330" s="225"/>
      <c r="AE330" s="225"/>
      <c r="AF330" s="225"/>
      <c r="AI330" s="225"/>
      <c r="AJ330" s="225"/>
      <c r="AK330" s="225"/>
      <c r="AL330" s="225"/>
      <c r="AM330" s="225"/>
      <c r="AN330" s="225"/>
      <c r="AO330" s="225"/>
      <c r="CC330" s="182">
        <f>CC328+BM328+AW328+AG328</f>
        <v>614342880</v>
      </c>
      <c r="CD330" s="182">
        <f>CD328+BN328+AX328+AH328</f>
        <v>11614532571158.096</v>
      </c>
      <c r="CI330" s="241"/>
    </row>
    <row r="331" spans="1:137" ht="29.25" customHeight="1" x14ac:dyDescent="0.35">
      <c r="A331" s="24" t="s">
        <v>558</v>
      </c>
      <c r="B331" s="60">
        <f>SUM(O220:O292)</f>
        <v>5775496</v>
      </c>
      <c r="C331" s="60">
        <f>SUM(P220:P292)</f>
        <v>118229041824</v>
      </c>
      <c r="D331" s="28"/>
      <c r="E331" s="28"/>
      <c r="F331" s="27"/>
      <c r="G331" s="28"/>
      <c r="H331" s="28"/>
      <c r="I331" s="28"/>
      <c r="J331" s="27"/>
      <c r="K331" s="28"/>
      <c r="L331" s="28"/>
      <c r="M331" s="28"/>
      <c r="N331" s="28"/>
      <c r="O331" s="28"/>
      <c r="P331" s="28"/>
      <c r="Q331" s="61"/>
      <c r="R331" s="41"/>
      <c r="S331" s="28"/>
      <c r="T331" s="31"/>
      <c r="U331" s="225"/>
      <c r="V331" s="225"/>
      <c r="W331" s="225"/>
      <c r="X331" s="225"/>
      <c r="Y331" s="225"/>
      <c r="Z331" s="225"/>
      <c r="AA331" s="225"/>
      <c r="AB331" s="225"/>
      <c r="AC331" s="225"/>
      <c r="AD331" s="225"/>
      <c r="AE331" s="225"/>
      <c r="AF331" s="225"/>
      <c r="AI331" s="225"/>
      <c r="AJ331" s="225"/>
      <c r="AK331" s="225"/>
      <c r="AL331" s="225"/>
      <c r="AM331" s="225"/>
      <c r="AN331" s="225"/>
      <c r="AO331" s="225"/>
      <c r="CI331" s="241"/>
    </row>
    <row r="332" spans="1:137" ht="23.25" customHeight="1" x14ac:dyDescent="0.35">
      <c r="A332" s="21" t="s">
        <v>97</v>
      </c>
      <c r="B332" s="60">
        <f>SUM(O304:O311)</f>
        <v>96660</v>
      </c>
      <c r="C332" s="60">
        <f>SUM(P304:P311)</f>
        <v>132342017880</v>
      </c>
      <c r="D332" s="28"/>
      <c r="E332" s="28"/>
      <c r="F332" s="27"/>
      <c r="G332" s="28"/>
      <c r="H332" s="28"/>
      <c r="I332" s="28"/>
      <c r="J332" s="27"/>
      <c r="K332" s="28"/>
      <c r="L332" s="28"/>
      <c r="M332" s="28"/>
      <c r="N332" s="28"/>
      <c r="O332" s="28"/>
      <c r="P332" s="28"/>
      <c r="Q332" s="61"/>
      <c r="R332" s="41"/>
      <c r="S332" s="31"/>
      <c r="T332" s="31"/>
      <c r="U332" s="225"/>
      <c r="V332" s="225"/>
      <c r="W332" s="225"/>
      <c r="X332" s="225"/>
      <c r="Y332" s="225"/>
      <c r="Z332" s="225"/>
      <c r="AA332" s="225"/>
      <c r="AB332" s="225"/>
      <c r="AC332" s="225"/>
      <c r="AD332" s="225"/>
      <c r="AE332" s="225"/>
      <c r="AF332" s="225"/>
      <c r="AI332" s="225"/>
      <c r="AJ332" s="225"/>
      <c r="AK332" s="225"/>
      <c r="AL332" s="225"/>
      <c r="AM332" s="225"/>
      <c r="AN332" s="225"/>
      <c r="AO332" s="225"/>
      <c r="CI332" s="241"/>
    </row>
    <row r="333" spans="1:137" ht="31.5" customHeight="1" x14ac:dyDescent="0.35">
      <c r="A333" s="48" t="s">
        <v>99</v>
      </c>
      <c r="B333" s="60">
        <f>SUM(O312:O326)</f>
        <v>0</v>
      </c>
      <c r="C333" s="60">
        <f>SUM(P312:P326)</f>
        <v>0</v>
      </c>
      <c r="D333" s="28"/>
      <c r="E333" s="28"/>
      <c r="F333" s="28"/>
      <c r="G333" s="28"/>
      <c r="H333" s="28"/>
      <c r="I333" s="31"/>
      <c r="J333" s="31"/>
      <c r="K333" s="28"/>
      <c r="L333" s="28"/>
      <c r="M333" s="28"/>
      <c r="N333" s="28"/>
      <c r="O333" s="28"/>
      <c r="P333" s="28"/>
      <c r="Q333" s="61"/>
      <c r="R333" s="41"/>
      <c r="S333" s="31"/>
      <c r="T333" s="31"/>
      <c r="U333" s="225"/>
      <c r="V333" s="225"/>
      <c r="W333" s="225"/>
      <c r="X333" s="225"/>
      <c r="Y333" s="225"/>
      <c r="Z333" s="225"/>
      <c r="AA333" s="225"/>
      <c r="AB333" s="225"/>
      <c r="AC333" s="225"/>
      <c r="AD333" s="225"/>
      <c r="AE333" s="225"/>
      <c r="AF333" s="225"/>
      <c r="AI333" s="225"/>
      <c r="AJ333" s="225"/>
      <c r="AK333" s="225"/>
      <c r="AL333" s="225"/>
      <c r="AM333" s="225"/>
      <c r="AN333" s="225"/>
      <c r="AO333" s="225"/>
      <c r="CI333" s="241"/>
    </row>
    <row r="334" spans="1:137" ht="18" x14ac:dyDescent="0.35">
      <c r="A334" s="62" t="s">
        <v>159</v>
      </c>
      <c r="B334" s="63">
        <f>SUM(B329:B333)</f>
        <v>620506336</v>
      </c>
      <c r="C334" s="63">
        <f>SUM(C329:C333)</f>
        <v>12319954961464.096</v>
      </c>
      <c r="D334" s="28"/>
      <c r="E334" s="28"/>
      <c r="F334" s="27"/>
      <c r="G334" s="28"/>
      <c r="H334" s="28"/>
      <c r="I334" s="32"/>
      <c r="J334" s="33"/>
      <c r="K334" s="28"/>
      <c r="L334" s="28"/>
      <c r="M334" s="28"/>
      <c r="N334" s="28"/>
      <c r="O334" s="28"/>
      <c r="P334" s="28"/>
      <c r="Q334" s="61"/>
      <c r="R334" s="41"/>
      <c r="S334" s="31"/>
      <c r="T334" s="31"/>
      <c r="U334" s="225"/>
      <c r="V334" s="225"/>
      <c r="W334" s="225"/>
      <c r="X334" s="225"/>
      <c r="Y334" s="225"/>
      <c r="Z334" s="225"/>
      <c r="AA334" s="225"/>
      <c r="AB334" s="225"/>
      <c r="AC334" s="225"/>
      <c r="AD334" s="225"/>
      <c r="AE334" s="225"/>
      <c r="AF334" s="225"/>
      <c r="AI334" s="225"/>
      <c r="AJ334" s="225"/>
      <c r="AK334" s="225"/>
      <c r="AL334" s="225"/>
      <c r="AM334" s="225"/>
      <c r="AN334" s="225"/>
      <c r="AO334" s="225"/>
      <c r="CI334" s="241"/>
    </row>
    <row r="335" spans="1:137" ht="18" x14ac:dyDescent="0.35">
      <c r="A335" s="64"/>
      <c r="B335" s="60"/>
      <c r="C335" s="86"/>
      <c r="D335" s="28"/>
      <c r="E335" s="28"/>
      <c r="F335" s="27"/>
      <c r="G335" s="28"/>
      <c r="H335" s="28"/>
      <c r="I335" s="32"/>
      <c r="J335" s="34"/>
      <c r="K335" s="28"/>
      <c r="L335" s="28"/>
      <c r="M335" s="28"/>
      <c r="N335" s="28"/>
      <c r="O335" s="28"/>
      <c r="P335" s="28"/>
      <c r="Q335" s="61"/>
      <c r="R335" s="41"/>
      <c r="S335" s="31"/>
      <c r="T335" s="31"/>
      <c r="U335" s="225"/>
      <c r="V335" s="225"/>
      <c r="W335" s="225"/>
      <c r="X335" s="225"/>
      <c r="Y335" s="225"/>
      <c r="Z335" s="225"/>
      <c r="AA335" s="225"/>
      <c r="AB335" s="225"/>
      <c r="AC335" s="225"/>
      <c r="AD335" s="225"/>
      <c r="AE335" s="225"/>
      <c r="AF335" s="225"/>
      <c r="AI335" s="225"/>
      <c r="AJ335" s="225"/>
      <c r="AK335" s="225"/>
      <c r="AL335" s="225"/>
      <c r="AM335" s="225"/>
      <c r="AN335" s="225"/>
      <c r="AO335" s="225"/>
      <c r="CI335" s="241"/>
    </row>
    <row r="336" spans="1:137" ht="39.75" customHeight="1" x14ac:dyDescent="0.35">
      <c r="A336" s="59" t="s">
        <v>115</v>
      </c>
      <c r="B336" s="60">
        <f>SUM(S2:S219)</f>
        <v>787050024</v>
      </c>
      <c r="C336" s="60">
        <f>SUM(T2:T219)</f>
        <v>14824343955798.855</v>
      </c>
      <c r="D336" s="28"/>
      <c r="E336" s="31"/>
      <c r="F336" s="27"/>
      <c r="G336" s="28"/>
      <c r="H336" s="28"/>
      <c r="I336" s="29"/>
      <c r="J336" s="34"/>
      <c r="K336" s="28"/>
      <c r="L336" s="28"/>
      <c r="M336" s="28"/>
      <c r="N336" s="28"/>
      <c r="O336" s="28"/>
      <c r="P336" s="28"/>
      <c r="Q336" s="61"/>
      <c r="R336" s="28"/>
      <c r="S336" s="28"/>
      <c r="T336" s="31"/>
      <c r="U336" s="225"/>
      <c r="V336" s="225"/>
      <c r="W336" s="225"/>
      <c r="X336" s="225"/>
      <c r="Y336" s="225"/>
      <c r="Z336" s="225"/>
      <c r="AA336" s="225"/>
      <c r="AB336" s="225"/>
      <c r="AC336" s="225"/>
      <c r="AD336" s="225"/>
      <c r="AE336" s="225"/>
      <c r="AF336" s="225"/>
      <c r="AI336" s="225"/>
      <c r="AJ336" s="225"/>
      <c r="AK336" s="225"/>
      <c r="AL336" s="225"/>
      <c r="AM336" s="225"/>
      <c r="AN336" s="225"/>
      <c r="AO336" s="225"/>
      <c r="CI336" s="241"/>
    </row>
    <row r="337" spans="1:87" ht="39.75" customHeight="1" x14ac:dyDescent="0.35">
      <c r="A337" s="23" t="s">
        <v>800</v>
      </c>
      <c r="B337" s="60">
        <f>SUM(S293:S303)</f>
        <v>378690</v>
      </c>
      <c r="C337" s="60">
        <f>SUM(T293:T303)</f>
        <v>591306729782.59998</v>
      </c>
      <c r="D337" s="28"/>
      <c r="E337" s="31"/>
      <c r="F337" s="27"/>
      <c r="G337" s="28"/>
      <c r="H337" s="28"/>
      <c r="I337" s="29"/>
      <c r="J337" s="34"/>
      <c r="K337" s="28"/>
      <c r="L337" s="28"/>
      <c r="M337" s="28"/>
      <c r="N337" s="28"/>
      <c r="O337" s="28"/>
      <c r="P337" s="28"/>
      <c r="Q337" s="61"/>
      <c r="R337" s="28"/>
      <c r="S337" s="28"/>
      <c r="T337" s="31"/>
      <c r="U337" s="225"/>
      <c r="V337" s="225"/>
      <c r="W337" s="225"/>
      <c r="X337" s="225"/>
      <c r="Y337" s="225"/>
      <c r="Z337" s="225"/>
      <c r="AA337" s="225"/>
      <c r="AB337" s="225"/>
      <c r="AC337" s="225"/>
      <c r="AD337" s="225"/>
      <c r="AE337" s="225"/>
      <c r="AF337" s="225"/>
      <c r="AI337" s="225"/>
      <c r="AJ337" s="225"/>
      <c r="AK337" s="225"/>
      <c r="AL337" s="225"/>
      <c r="AM337" s="225"/>
      <c r="AN337" s="225"/>
      <c r="AO337" s="225"/>
      <c r="CI337" s="241"/>
    </row>
    <row r="338" spans="1:87" ht="28.5" customHeight="1" x14ac:dyDescent="0.35">
      <c r="A338" s="24" t="s">
        <v>116</v>
      </c>
      <c r="B338" s="60">
        <f>SUM(S220:S292)</f>
        <v>6964484.7999999998</v>
      </c>
      <c r="C338" s="60">
        <f>SUM(T220:T292)</f>
        <v>135969136531.20001</v>
      </c>
      <c r="D338" s="28"/>
      <c r="E338" s="31"/>
      <c r="F338" s="27"/>
      <c r="G338" s="28"/>
      <c r="H338" s="28"/>
      <c r="I338" s="28"/>
      <c r="J338" s="27"/>
      <c r="K338" s="28"/>
      <c r="L338" s="28"/>
      <c r="M338" s="28"/>
      <c r="N338" s="28"/>
      <c r="O338" s="28"/>
      <c r="P338" s="28"/>
      <c r="Q338" s="61"/>
      <c r="R338" s="28"/>
      <c r="S338" s="28"/>
      <c r="T338" s="31"/>
      <c r="U338" s="225"/>
      <c r="V338" s="225"/>
      <c r="W338" s="225"/>
      <c r="X338" s="225"/>
      <c r="Y338" s="225"/>
      <c r="Z338" s="225"/>
      <c r="AA338" s="225"/>
      <c r="AB338" s="225"/>
      <c r="AC338" s="225"/>
      <c r="AD338" s="225"/>
      <c r="AE338" s="225"/>
      <c r="AF338" s="225"/>
      <c r="AI338" s="225"/>
      <c r="AJ338" s="225"/>
      <c r="AK338" s="225"/>
      <c r="AL338" s="225"/>
      <c r="AM338" s="225"/>
      <c r="AN338" s="225"/>
      <c r="AO338" s="225"/>
      <c r="CI338" s="241"/>
    </row>
    <row r="339" spans="1:87" ht="36.75" customHeight="1" x14ac:dyDescent="0.35">
      <c r="A339" s="21" t="s">
        <v>117</v>
      </c>
      <c r="B339" s="60">
        <f>SUM(S304:S311)</f>
        <v>125658</v>
      </c>
      <c r="C339" s="60">
        <f>SUM(T304:T311)</f>
        <v>172044623244</v>
      </c>
      <c r="D339" s="28"/>
      <c r="E339" s="31"/>
      <c r="F339" s="27"/>
      <c r="G339" s="28"/>
      <c r="H339" s="28"/>
      <c r="I339" s="28"/>
      <c r="J339" s="27"/>
      <c r="K339" s="28"/>
      <c r="L339" s="28"/>
      <c r="M339" s="28"/>
      <c r="N339" s="28"/>
      <c r="O339" s="28"/>
      <c r="P339" s="28"/>
      <c r="Q339" s="61"/>
      <c r="R339" s="28"/>
      <c r="S339" s="28"/>
      <c r="T339" s="31"/>
      <c r="U339" s="225"/>
      <c r="V339" s="225"/>
      <c r="W339" s="225"/>
      <c r="X339" s="225"/>
      <c r="Y339" s="225"/>
      <c r="Z339" s="225"/>
      <c r="AA339" s="225"/>
      <c r="AB339" s="225"/>
      <c r="AC339" s="225"/>
      <c r="AD339" s="225"/>
      <c r="AE339" s="225"/>
      <c r="AF339" s="225"/>
      <c r="AI339" s="225"/>
      <c r="AJ339" s="225"/>
      <c r="AK339" s="225"/>
      <c r="AL339" s="225"/>
      <c r="AM339" s="225"/>
      <c r="AN339" s="225"/>
      <c r="AO339" s="225"/>
      <c r="CI339" s="241"/>
    </row>
    <row r="340" spans="1:87" ht="41.25" customHeight="1" x14ac:dyDescent="0.35">
      <c r="A340" s="48" t="s">
        <v>118</v>
      </c>
      <c r="B340" s="60">
        <f>SUM(S312:S326)</f>
        <v>0</v>
      </c>
      <c r="C340" s="60">
        <f>SUM(T312:T326)</f>
        <v>0</v>
      </c>
      <c r="D340" s="28"/>
      <c r="E340" s="28"/>
      <c r="F340" s="28"/>
      <c r="G340" s="28"/>
      <c r="H340" s="28"/>
      <c r="I340" s="31"/>
      <c r="J340" s="31"/>
      <c r="K340" s="28"/>
      <c r="L340" s="28"/>
      <c r="M340" s="28"/>
      <c r="N340" s="28"/>
      <c r="O340" s="28"/>
      <c r="P340" s="28"/>
      <c r="Q340" s="61"/>
      <c r="R340" s="28"/>
      <c r="S340" s="28"/>
      <c r="T340" s="31"/>
      <c r="U340" s="225"/>
      <c r="V340" s="225"/>
      <c r="W340" s="225"/>
      <c r="X340" s="225"/>
      <c r="Y340" s="225"/>
      <c r="Z340" s="225"/>
      <c r="AA340" s="225"/>
      <c r="AB340" s="225"/>
      <c r="AC340" s="225"/>
      <c r="AD340" s="225"/>
      <c r="AE340" s="225"/>
      <c r="AF340" s="225"/>
      <c r="AI340" s="225"/>
      <c r="AJ340" s="225"/>
      <c r="AK340" s="225"/>
      <c r="AL340" s="225"/>
      <c r="AM340" s="225"/>
      <c r="AN340" s="225"/>
      <c r="AO340" s="225"/>
      <c r="CI340" s="241"/>
    </row>
    <row r="341" spans="1:87" ht="18" x14ac:dyDescent="0.35">
      <c r="A341" s="62" t="s">
        <v>160</v>
      </c>
      <c r="B341" s="63">
        <f>SUM(B336:B340)</f>
        <v>794518856.79999995</v>
      </c>
      <c r="C341" s="63">
        <f>SUM(C336:C340)</f>
        <v>15723664445356.654</v>
      </c>
      <c r="D341" s="28"/>
      <c r="E341" s="31"/>
      <c r="F341" s="27"/>
      <c r="G341" s="28"/>
      <c r="H341" s="28"/>
      <c r="I341" s="29"/>
      <c r="J341" s="33"/>
      <c r="K341" s="28"/>
      <c r="L341" s="28"/>
      <c r="M341" s="28"/>
      <c r="N341" s="28"/>
      <c r="O341" s="28"/>
      <c r="P341" s="28"/>
      <c r="Q341" s="61"/>
      <c r="R341" s="41"/>
      <c r="S341" s="31"/>
      <c r="T341" s="31"/>
      <c r="U341" s="225"/>
      <c r="V341" s="225"/>
      <c r="W341" s="225"/>
      <c r="X341" s="225"/>
      <c r="Y341" s="225"/>
      <c r="Z341" s="225"/>
      <c r="AA341" s="225"/>
      <c r="AB341" s="225"/>
      <c r="AC341" s="225"/>
      <c r="AD341" s="225"/>
      <c r="AE341" s="225"/>
      <c r="AF341" s="225"/>
      <c r="AI341" s="225"/>
      <c r="AJ341" s="225"/>
      <c r="AK341" s="225"/>
      <c r="AL341" s="225"/>
      <c r="AM341" s="225"/>
      <c r="AN341" s="225"/>
      <c r="AO341" s="225"/>
      <c r="CI341" s="241"/>
    </row>
    <row r="342" spans="1:87" ht="67.5" customHeight="1" x14ac:dyDescent="0.35">
      <c r="A342" s="64"/>
      <c r="B342" s="60"/>
      <c r="C342" s="86"/>
      <c r="D342" s="31"/>
      <c r="E342" s="31"/>
      <c r="F342" s="27"/>
      <c r="G342" s="28"/>
      <c r="H342" s="28"/>
      <c r="I342" s="28"/>
      <c r="J342" s="27"/>
      <c r="K342" s="28"/>
      <c r="L342" s="28"/>
      <c r="M342" s="28"/>
      <c r="N342" s="28"/>
      <c r="O342" s="28"/>
      <c r="P342" s="28"/>
      <c r="Q342" s="61"/>
      <c r="R342" s="41"/>
      <c r="S342" s="31"/>
      <c r="T342" s="31"/>
      <c r="U342" s="225"/>
      <c r="V342" s="225"/>
      <c r="W342" s="225"/>
      <c r="X342" s="225"/>
      <c r="Y342" s="225"/>
      <c r="Z342" s="225"/>
      <c r="AA342" s="225"/>
      <c r="AB342" s="225"/>
      <c r="AC342" s="225"/>
      <c r="AD342" s="225"/>
      <c r="AE342" s="225"/>
      <c r="AF342" s="225"/>
      <c r="AI342" s="225"/>
      <c r="AJ342" s="225"/>
      <c r="AK342" s="225"/>
      <c r="AL342" s="225"/>
      <c r="AM342" s="225"/>
      <c r="AN342" s="225"/>
      <c r="AO342" s="225"/>
      <c r="CI342" s="241"/>
    </row>
    <row r="343" spans="1:87" ht="49.5" customHeight="1" x14ac:dyDescent="0.35">
      <c r="A343" s="65"/>
      <c r="B343" s="60"/>
      <c r="C343" s="87"/>
      <c r="D343" s="31"/>
      <c r="E343" s="31"/>
      <c r="F343" s="27"/>
      <c r="G343" s="28"/>
      <c r="H343" s="28"/>
      <c r="I343" s="28"/>
      <c r="J343" s="27"/>
      <c r="K343" s="28"/>
      <c r="L343" s="28"/>
      <c r="M343" s="28"/>
      <c r="N343" s="28"/>
      <c r="O343" s="28"/>
      <c r="P343" s="28"/>
      <c r="Q343" s="61"/>
      <c r="R343" s="41"/>
      <c r="S343" s="31"/>
      <c r="T343" s="31"/>
      <c r="U343" s="225"/>
      <c r="V343" s="225"/>
      <c r="W343" s="225"/>
      <c r="X343" s="225"/>
      <c r="Y343" s="225"/>
      <c r="Z343" s="225"/>
      <c r="AA343" s="225"/>
      <c r="AB343" s="225"/>
      <c r="AC343" s="225"/>
      <c r="AD343" s="225"/>
      <c r="AE343" s="225"/>
      <c r="AF343" s="225"/>
      <c r="AI343" s="225"/>
      <c r="AJ343" s="225"/>
      <c r="AK343" s="225"/>
      <c r="AL343" s="225"/>
      <c r="AM343" s="225"/>
      <c r="AN343" s="225"/>
      <c r="AO343" s="225"/>
      <c r="CI343" s="241"/>
    </row>
    <row r="344" spans="1:87" ht="18" x14ac:dyDescent="0.35">
      <c r="A344" s="57"/>
      <c r="B344" s="35"/>
      <c r="C344" s="88"/>
      <c r="D344" s="31"/>
      <c r="E344" s="31"/>
      <c r="F344" s="27"/>
      <c r="G344" s="28"/>
      <c r="H344" s="28"/>
      <c r="I344" s="28"/>
      <c r="J344" s="27"/>
      <c r="K344" s="28"/>
      <c r="L344" s="28"/>
      <c r="M344" s="28"/>
      <c r="N344" s="28"/>
      <c r="O344" s="28"/>
      <c r="P344" s="28"/>
      <c r="Q344" s="61"/>
      <c r="R344" s="41"/>
      <c r="S344" s="31"/>
      <c r="T344" s="31"/>
      <c r="U344" s="225"/>
      <c r="V344" s="225"/>
      <c r="W344" s="225"/>
      <c r="X344" s="225"/>
      <c r="Y344" s="225"/>
      <c r="Z344" s="225"/>
      <c r="AA344" s="225"/>
      <c r="AB344" s="225"/>
      <c r="AC344" s="225"/>
      <c r="AD344" s="225"/>
      <c r="AE344" s="225"/>
      <c r="AF344" s="225"/>
      <c r="AI344" s="225"/>
      <c r="AJ344" s="225"/>
      <c r="AK344" s="225"/>
      <c r="AL344" s="225"/>
      <c r="AM344" s="225"/>
      <c r="AN344" s="225"/>
      <c r="AO344" s="225"/>
      <c r="CI344" s="241"/>
    </row>
    <row r="345" spans="1:87" ht="45.75" customHeight="1" x14ac:dyDescent="0.35">
      <c r="C345" s="89"/>
      <c r="D345" s="31"/>
      <c r="E345" s="31"/>
      <c r="F345" s="28"/>
      <c r="G345" s="28"/>
      <c r="H345" s="28"/>
      <c r="I345" s="31"/>
      <c r="J345" s="31"/>
      <c r="K345" s="28"/>
      <c r="L345" s="28"/>
      <c r="M345" s="28"/>
      <c r="N345" s="28"/>
      <c r="O345" s="28"/>
      <c r="P345" s="28"/>
      <c r="Q345" s="61"/>
      <c r="R345" s="41"/>
      <c r="S345" s="31"/>
      <c r="T345" s="31"/>
      <c r="U345" s="225"/>
      <c r="V345" s="225"/>
      <c r="W345" s="225"/>
      <c r="X345" s="225"/>
      <c r="Y345" s="225"/>
      <c r="Z345" s="225"/>
      <c r="AA345" s="225"/>
      <c r="AB345" s="225"/>
      <c r="AC345" s="225"/>
      <c r="AD345" s="225"/>
      <c r="AE345" s="225"/>
      <c r="AF345" s="225"/>
      <c r="AI345" s="225"/>
      <c r="AJ345" s="225"/>
      <c r="AK345" s="225"/>
      <c r="AL345" s="225"/>
      <c r="AM345" s="225"/>
      <c r="AN345" s="225"/>
      <c r="AO345" s="225"/>
      <c r="CI345" s="241"/>
    </row>
    <row r="346" spans="1:87" ht="28.5" customHeight="1" x14ac:dyDescent="0.35">
      <c r="C346" s="89"/>
      <c r="D346" s="31"/>
      <c r="E346" s="31"/>
      <c r="F346" s="27"/>
      <c r="G346" s="28"/>
      <c r="H346" s="28"/>
      <c r="I346" s="32"/>
      <c r="J346" s="34"/>
      <c r="K346" s="28"/>
      <c r="L346" s="28"/>
      <c r="M346" s="28"/>
      <c r="N346" s="28"/>
      <c r="O346" s="28"/>
      <c r="P346" s="28"/>
      <c r="Q346" s="61"/>
      <c r="R346" s="41"/>
      <c r="S346" s="31"/>
      <c r="T346" s="31"/>
      <c r="U346" s="225"/>
      <c r="V346" s="225"/>
      <c r="W346" s="225"/>
      <c r="X346" s="225"/>
      <c r="Y346" s="225"/>
      <c r="Z346" s="225"/>
      <c r="AA346" s="225"/>
      <c r="AB346" s="225"/>
      <c r="AC346" s="225"/>
      <c r="AD346" s="225"/>
      <c r="AE346" s="225"/>
      <c r="AF346" s="225"/>
      <c r="AI346" s="225"/>
      <c r="AJ346" s="225"/>
      <c r="AK346" s="225"/>
      <c r="AL346" s="225"/>
      <c r="AM346" s="225"/>
      <c r="AN346" s="225"/>
      <c r="AO346" s="225"/>
      <c r="CI346" s="241"/>
    </row>
    <row r="347" spans="1:87" ht="40.5" customHeight="1" x14ac:dyDescent="0.35">
      <c r="C347" s="89"/>
      <c r="D347" s="31"/>
      <c r="E347" s="31"/>
      <c r="F347" s="28"/>
      <c r="G347" s="28"/>
      <c r="H347" s="28"/>
      <c r="I347" s="31"/>
      <c r="J347" s="31"/>
      <c r="K347" s="28"/>
      <c r="L347" s="28"/>
      <c r="M347" s="28"/>
      <c r="N347" s="28"/>
      <c r="O347" s="28"/>
      <c r="P347" s="28"/>
      <c r="Q347" s="61"/>
      <c r="R347" s="41"/>
      <c r="S347" s="31"/>
      <c r="T347" s="31"/>
      <c r="U347" s="225"/>
      <c r="V347" s="225"/>
      <c r="W347" s="225"/>
      <c r="X347" s="225"/>
      <c r="Y347" s="225"/>
      <c r="Z347" s="225"/>
      <c r="AA347" s="225"/>
      <c r="AB347" s="225"/>
      <c r="AC347" s="225"/>
      <c r="AD347" s="225"/>
      <c r="AE347" s="225"/>
      <c r="AF347" s="225"/>
      <c r="AI347" s="225"/>
      <c r="AJ347" s="225"/>
      <c r="AK347" s="225"/>
      <c r="AL347" s="225"/>
      <c r="AM347" s="225"/>
      <c r="AN347" s="225"/>
      <c r="AO347" s="225"/>
      <c r="CI347" s="241"/>
    </row>
    <row r="348" spans="1:87" ht="18" x14ac:dyDescent="0.35">
      <c r="A348" s="37"/>
      <c r="B348" s="28"/>
      <c r="C348" s="90"/>
      <c r="D348" s="31"/>
      <c r="E348" s="31"/>
      <c r="F348" s="27"/>
      <c r="G348" s="28"/>
      <c r="H348" s="28"/>
      <c r="I348" s="36"/>
      <c r="J348" s="34"/>
      <c r="K348" s="28"/>
      <c r="L348" s="28"/>
      <c r="M348" s="28"/>
      <c r="N348" s="28"/>
      <c r="O348" s="28"/>
      <c r="P348" s="28"/>
      <c r="Q348" s="61"/>
      <c r="R348" s="41"/>
      <c r="S348" s="31"/>
      <c r="T348" s="31"/>
      <c r="U348" s="225"/>
      <c r="V348" s="225"/>
      <c r="W348" s="225"/>
      <c r="X348" s="225"/>
      <c r="Y348" s="225"/>
      <c r="Z348" s="225"/>
      <c r="AA348" s="225"/>
      <c r="AB348" s="225"/>
      <c r="AC348" s="225"/>
      <c r="AD348" s="225"/>
      <c r="AE348" s="225"/>
      <c r="AF348" s="225"/>
      <c r="AI348" s="225"/>
      <c r="AJ348" s="225"/>
      <c r="AK348" s="225"/>
      <c r="AL348" s="225"/>
      <c r="AM348" s="225"/>
      <c r="AN348" s="225"/>
      <c r="AO348" s="225"/>
      <c r="CI348" s="241"/>
    </row>
    <row r="349" spans="1:87" ht="22.5" customHeight="1" x14ac:dyDescent="0.35">
      <c r="A349" s="37"/>
      <c r="B349" s="28"/>
      <c r="C349" s="90"/>
      <c r="D349" s="31"/>
      <c r="E349" s="31"/>
      <c r="F349" s="27"/>
      <c r="G349" s="28"/>
      <c r="H349" s="28"/>
      <c r="I349" s="28"/>
      <c r="J349" s="27"/>
      <c r="K349" s="28"/>
      <c r="L349" s="28"/>
      <c r="M349" s="28"/>
      <c r="N349" s="28"/>
      <c r="O349" s="28"/>
      <c r="P349" s="28"/>
      <c r="Q349" s="61"/>
      <c r="R349" s="41"/>
      <c r="S349" s="31"/>
      <c r="T349" s="31"/>
      <c r="U349" s="225"/>
      <c r="V349" s="225"/>
      <c r="W349" s="225"/>
      <c r="X349" s="225"/>
      <c r="Y349" s="225"/>
      <c r="Z349" s="225"/>
      <c r="AA349" s="225"/>
      <c r="AB349" s="225"/>
      <c r="AC349" s="225"/>
      <c r="AD349" s="225"/>
      <c r="AE349" s="225"/>
      <c r="AF349" s="225"/>
      <c r="AI349" s="225"/>
      <c r="AJ349" s="225"/>
      <c r="AK349" s="225"/>
      <c r="AL349" s="225"/>
      <c r="AM349" s="225"/>
      <c r="AN349" s="225"/>
      <c r="AO349" s="225"/>
      <c r="CI349" s="241"/>
    </row>
    <row r="350" spans="1:87" ht="27.75" customHeight="1" x14ac:dyDescent="0.35">
      <c r="A350" s="31"/>
      <c r="B350" s="28"/>
      <c r="C350" s="90"/>
      <c r="D350" s="31"/>
      <c r="E350" s="31"/>
      <c r="F350" s="28"/>
      <c r="G350" s="28"/>
      <c r="H350" s="28"/>
      <c r="I350" s="28"/>
      <c r="J350" s="28"/>
      <c r="K350" s="28"/>
      <c r="L350" s="28"/>
      <c r="M350" s="28"/>
      <c r="N350" s="28"/>
      <c r="O350" s="28"/>
      <c r="P350" s="28"/>
      <c r="Q350" s="61"/>
      <c r="R350" s="41"/>
      <c r="S350" s="31"/>
      <c r="T350" s="31"/>
      <c r="U350" s="225"/>
      <c r="V350" s="225"/>
      <c r="W350" s="225"/>
      <c r="X350" s="225"/>
      <c r="Y350" s="225"/>
      <c r="Z350" s="225"/>
      <c r="AA350" s="225"/>
      <c r="AB350" s="225"/>
      <c r="AC350" s="225"/>
      <c r="AD350" s="225"/>
      <c r="AE350" s="225"/>
      <c r="AF350" s="225"/>
      <c r="AI350" s="225"/>
      <c r="AJ350" s="225"/>
      <c r="AK350" s="225"/>
      <c r="AL350" s="225"/>
      <c r="AM350" s="225"/>
      <c r="AN350" s="225"/>
      <c r="AO350" s="225"/>
      <c r="CI350" s="241"/>
    </row>
    <row r="351" spans="1:87" ht="18" x14ac:dyDescent="0.35">
      <c r="A351" s="37"/>
      <c r="B351" s="28"/>
      <c r="C351" s="90"/>
      <c r="D351" s="31"/>
      <c r="E351" s="31"/>
      <c r="F351" s="28"/>
      <c r="G351" s="28"/>
      <c r="H351" s="28"/>
      <c r="I351" s="31"/>
      <c r="J351" s="31"/>
      <c r="K351" s="28"/>
      <c r="L351" s="28"/>
      <c r="M351" s="28"/>
      <c r="N351" s="28"/>
      <c r="O351" s="28"/>
      <c r="P351" s="28"/>
      <c r="Q351" s="61"/>
      <c r="R351" s="41"/>
      <c r="S351" s="31"/>
      <c r="T351" s="31"/>
      <c r="U351" s="225"/>
      <c r="V351" s="225"/>
      <c r="W351" s="225"/>
      <c r="X351" s="225"/>
      <c r="Y351" s="225"/>
      <c r="Z351" s="225"/>
      <c r="AA351" s="225"/>
      <c r="AB351" s="225"/>
      <c r="AC351" s="225"/>
      <c r="AD351" s="225"/>
      <c r="AE351" s="225"/>
      <c r="AF351" s="225"/>
      <c r="AI351" s="225"/>
      <c r="AJ351" s="225"/>
      <c r="AK351" s="225"/>
      <c r="AL351" s="225"/>
      <c r="AM351" s="225"/>
      <c r="AN351" s="225"/>
      <c r="AO351" s="225"/>
      <c r="CI351" s="241"/>
    </row>
    <row r="352" spans="1:87" ht="27.75" customHeight="1" x14ac:dyDescent="0.35">
      <c r="A352" s="66"/>
      <c r="B352" s="28"/>
      <c r="C352" s="90"/>
      <c r="D352" s="31"/>
      <c r="E352" s="31"/>
      <c r="F352" s="27"/>
      <c r="G352" s="28"/>
      <c r="H352" s="28"/>
      <c r="I352" s="29"/>
      <c r="J352" s="34"/>
      <c r="K352" s="28"/>
      <c r="L352" s="28"/>
      <c r="M352" s="28"/>
      <c r="N352" s="28"/>
      <c r="O352" s="28"/>
      <c r="P352" s="28"/>
      <c r="Q352" s="61"/>
      <c r="R352" s="41"/>
      <c r="S352" s="31"/>
      <c r="T352" s="31"/>
      <c r="U352" s="225"/>
      <c r="V352" s="225"/>
      <c r="W352" s="225"/>
      <c r="X352" s="225"/>
      <c r="Y352" s="225"/>
      <c r="Z352" s="225"/>
      <c r="AA352" s="225"/>
      <c r="AB352" s="225"/>
      <c r="AC352" s="225"/>
      <c r="AD352" s="225"/>
      <c r="AE352" s="225"/>
      <c r="AF352" s="225"/>
      <c r="AI352" s="225"/>
      <c r="AJ352" s="225"/>
      <c r="AK352" s="225"/>
      <c r="AL352" s="225"/>
      <c r="AM352" s="225"/>
      <c r="AN352" s="225"/>
      <c r="AO352" s="225"/>
      <c r="CI352" s="241"/>
    </row>
    <row r="353" spans="1:87" ht="27" customHeight="1" x14ac:dyDescent="0.35">
      <c r="A353" s="31"/>
      <c r="B353" s="31"/>
      <c r="C353" s="67"/>
      <c r="D353" s="31"/>
      <c r="E353" s="31"/>
      <c r="F353" s="28"/>
      <c r="G353" s="28"/>
      <c r="H353" s="28"/>
      <c r="I353" s="31"/>
      <c r="J353" s="31"/>
      <c r="K353" s="28"/>
      <c r="L353" s="28"/>
      <c r="M353" s="28"/>
      <c r="N353" s="28"/>
      <c r="O353" s="28"/>
      <c r="P353" s="28"/>
      <c r="Q353" s="61"/>
      <c r="R353" s="41"/>
      <c r="S353" s="31"/>
      <c r="T353" s="31"/>
      <c r="U353" s="225"/>
      <c r="V353" s="225"/>
      <c r="W353" s="225"/>
      <c r="X353" s="225"/>
      <c r="Y353" s="225"/>
      <c r="Z353" s="225"/>
      <c r="AA353" s="225"/>
      <c r="AB353" s="225"/>
      <c r="AC353" s="225"/>
      <c r="AD353" s="225"/>
      <c r="AE353" s="225"/>
      <c r="AF353" s="225"/>
      <c r="AI353" s="225"/>
      <c r="AJ353" s="225"/>
      <c r="AK353" s="225"/>
      <c r="AL353" s="225"/>
      <c r="AM353" s="225"/>
      <c r="AN353" s="225"/>
      <c r="AO353" s="225"/>
      <c r="CI353" s="241"/>
    </row>
    <row r="354" spans="1:87" ht="31.5" customHeight="1" x14ac:dyDescent="0.35">
      <c r="A354" s="37"/>
      <c r="B354" s="28"/>
      <c r="C354" s="90"/>
      <c r="D354" s="31"/>
      <c r="E354" s="31"/>
      <c r="F354" s="27"/>
      <c r="G354" s="28"/>
      <c r="H354" s="28"/>
      <c r="I354" s="36"/>
      <c r="J354" s="32"/>
      <c r="K354" s="28"/>
      <c r="L354" s="28"/>
      <c r="M354" s="28"/>
      <c r="N354" s="28"/>
      <c r="O354" s="28"/>
      <c r="P354" s="28"/>
      <c r="Q354" s="61"/>
      <c r="R354" s="41"/>
      <c r="S354" s="31"/>
      <c r="T354" s="31"/>
      <c r="U354" s="225"/>
      <c r="V354" s="225"/>
      <c r="W354" s="225"/>
      <c r="X354" s="225"/>
      <c r="Y354" s="225"/>
      <c r="Z354" s="225"/>
      <c r="AA354" s="225"/>
      <c r="AB354" s="225"/>
      <c r="AC354" s="225"/>
      <c r="AD354" s="225"/>
      <c r="AE354" s="225"/>
      <c r="AF354" s="225"/>
      <c r="AI354" s="225"/>
      <c r="AJ354" s="225"/>
      <c r="AK354" s="225"/>
      <c r="AL354" s="225"/>
      <c r="AM354" s="225"/>
      <c r="AN354" s="225"/>
      <c r="AO354" s="225"/>
      <c r="CI354" s="241"/>
    </row>
    <row r="355" spans="1:87" ht="18" x14ac:dyDescent="0.35">
      <c r="A355" s="37"/>
      <c r="B355" s="28"/>
      <c r="C355" s="90"/>
      <c r="D355" s="31"/>
      <c r="E355" s="31" t="s">
        <v>535</v>
      </c>
      <c r="F355" s="28"/>
      <c r="G355" s="28"/>
      <c r="H355" s="28"/>
      <c r="I355" s="28"/>
      <c r="J355" s="28"/>
      <c r="K355" s="28"/>
      <c r="L355" s="28"/>
      <c r="M355" s="28"/>
      <c r="N355" s="28"/>
      <c r="O355" s="28"/>
      <c r="P355" s="28"/>
      <c r="Q355" s="61"/>
      <c r="R355" s="41"/>
      <c r="S355" s="31"/>
      <c r="T355" s="31"/>
      <c r="U355" s="225"/>
      <c r="V355" s="225"/>
      <c r="W355" s="225"/>
      <c r="X355" s="225"/>
      <c r="Y355" s="225"/>
      <c r="Z355" s="225"/>
      <c r="AA355" s="225"/>
      <c r="AB355" s="225"/>
      <c r="AC355" s="225"/>
      <c r="AD355" s="225"/>
      <c r="AE355" s="225"/>
      <c r="AF355" s="225"/>
      <c r="AI355" s="225"/>
      <c r="AJ355" s="225"/>
      <c r="AK355" s="225"/>
      <c r="AL355" s="225"/>
      <c r="AM355" s="225"/>
      <c r="AN355" s="225"/>
      <c r="AO355" s="225"/>
    </row>
    <row r="356" spans="1:87" ht="18" x14ac:dyDescent="0.35">
      <c r="A356" s="37"/>
      <c r="B356" s="28"/>
      <c r="C356" s="90"/>
      <c r="D356" s="31"/>
      <c r="E356" s="31"/>
      <c r="F356" s="28"/>
      <c r="G356" s="28"/>
      <c r="H356" s="28"/>
      <c r="I356" s="29"/>
      <c r="J356" s="29"/>
      <c r="K356" s="28"/>
      <c r="L356" s="28"/>
      <c r="M356" s="28"/>
      <c r="N356" s="28"/>
      <c r="O356" s="28"/>
      <c r="P356" s="28"/>
      <c r="Q356" s="61"/>
      <c r="R356" s="41"/>
      <c r="S356" s="31"/>
      <c r="T356" s="31"/>
      <c r="U356" s="225"/>
      <c r="V356" s="225"/>
      <c r="W356" s="225"/>
      <c r="X356" s="225"/>
      <c r="Y356" s="225"/>
      <c r="Z356" s="225"/>
      <c r="AA356" s="225"/>
      <c r="AB356" s="225"/>
      <c r="AC356" s="225"/>
      <c r="AD356" s="225"/>
      <c r="AE356" s="225"/>
      <c r="AF356" s="225"/>
      <c r="AI356" s="225"/>
      <c r="AJ356" s="225"/>
      <c r="AK356" s="225"/>
      <c r="AL356" s="225"/>
      <c r="AM356" s="225"/>
      <c r="AN356" s="225"/>
      <c r="AO356" s="225"/>
    </row>
    <row r="357" spans="1:87" ht="18" x14ac:dyDescent="0.35">
      <c r="A357" s="37"/>
      <c r="B357" s="28"/>
      <c r="C357" s="90"/>
      <c r="D357" s="31"/>
      <c r="E357" s="31"/>
      <c r="F357" s="28"/>
      <c r="G357" s="28"/>
      <c r="H357" s="28"/>
      <c r="I357" s="28"/>
      <c r="J357" s="28"/>
      <c r="K357" s="28"/>
      <c r="L357" s="28"/>
      <c r="M357" s="28"/>
      <c r="N357" s="28"/>
      <c r="O357" s="28"/>
      <c r="P357" s="28"/>
      <c r="Q357" s="61"/>
      <c r="R357" s="41"/>
      <c r="S357" s="31"/>
      <c r="T357" s="31"/>
      <c r="U357" s="225"/>
      <c r="V357" s="225"/>
      <c r="W357" s="225"/>
      <c r="X357" s="225"/>
      <c r="Y357" s="225"/>
      <c r="Z357" s="225"/>
      <c r="AA357" s="225"/>
      <c r="AB357" s="225"/>
      <c r="AC357" s="225"/>
      <c r="AD357" s="225"/>
      <c r="AE357" s="225"/>
      <c r="AF357" s="225"/>
      <c r="AI357" s="225"/>
      <c r="AJ357" s="225"/>
      <c r="AK357" s="225"/>
      <c r="AL357" s="225"/>
      <c r="AM357" s="225"/>
      <c r="AN357" s="225"/>
      <c r="AO357" s="225"/>
    </row>
    <row r="358" spans="1:87" ht="18" x14ac:dyDescent="0.35">
      <c r="A358" s="66"/>
      <c r="B358" s="28"/>
      <c r="C358" s="90"/>
      <c r="D358" s="31"/>
      <c r="E358" s="31"/>
      <c r="F358" s="28"/>
      <c r="G358" s="28"/>
      <c r="H358" s="28"/>
      <c r="I358" s="28"/>
      <c r="J358" s="28"/>
      <c r="K358" s="28"/>
      <c r="L358" s="28"/>
      <c r="M358" s="28"/>
      <c r="N358" s="28"/>
      <c r="O358" s="28"/>
      <c r="P358" s="28"/>
      <c r="Q358" s="61"/>
      <c r="R358" s="41"/>
      <c r="S358" s="31"/>
      <c r="T358" s="31"/>
      <c r="U358" s="225"/>
      <c r="V358" s="225"/>
      <c r="W358" s="225"/>
      <c r="X358" s="225"/>
      <c r="Y358" s="225"/>
      <c r="Z358" s="225"/>
      <c r="AA358" s="225"/>
      <c r="AB358" s="225"/>
      <c r="AC358" s="225"/>
      <c r="AD358" s="225"/>
      <c r="AE358" s="225"/>
      <c r="AF358" s="225"/>
      <c r="AI358" s="225"/>
      <c r="AJ358" s="225"/>
      <c r="AK358" s="225"/>
      <c r="AL358" s="225"/>
      <c r="AM358" s="225"/>
      <c r="AN358" s="225"/>
      <c r="AO358" s="225"/>
    </row>
    <row r="359" spans="1:87" ht="18" x14ac:dyDescent="0.35">
      <c r="D359" s="31"/>
      <c r="E359" s="31"/>
      <c r="F359" s="28"/>
      <c r="G359" s="28"/>
      <c r="H359" s="28"/>
      <c r="I359" s="28"/>
      <c r="J359" s="27"/>
      <c r="K359" s="28"/>
      <c r="L359" s="28"/>
      <c r="M359" s="28"/>
      <c r="N359" s="28"/>
      <c r="O359" s="28"/>
      <c r="P359" s="28"/>
      <c r="Q359" s="61"/>
      <c r="R359" s="41"/>
      <c r="S359" s="31"/>
      <c r="T359" s="31"/>
      <c r="U359" s="225"/>
      <c r="V359" s="225"/>
      <c r="W359" s="225"/>
      <c r="X359" s="225"/>
      <c r="Y359" s="225"/>
      <c r="Z359" s="225"/>
      <c r="AA359" s="225"/>
      <c r="AB359" s="225"/>
      <c r="AC359" s="225"/>
      <c r="AD359" s="225"/>
      <c r="AE359" s="225"/>
      <c r="AF359" s="225"/>
      <c r="AI359" s="225"/>
      <c r="AJ359" s="225"/>
      <c r="AK359" s="225"/>
      <c r="AL359" s="225"/>
      <c r="AM359" s="225"/>
      <c r="AN359" s="225"/>
      <c r="AO359" s="225"/>
    </row>
    <row r="360" spans="1:87" ht="18" x14ac:dyDescent="0.35">
      <c r="D360" s="31"/>
      <c r="E360" s="31"/>
      <c r="F360" s="28"/>
      <c r="G360" s="28"/>
      <c r="H360" s="28"/>
      <c r="I360" s="28"/>
      <c r="J360" s="28"/>
      <c r="K360" s="28"/>
      <c r="L360" s="28"/>
      <c r="M360" s="28"/>
      <c r="N360" s="28"/>
      <c r="O360" s="28"/>
      <c r="P360" s="28"/>
      <c r="Q360" s="61"/>
      <c r="R360" s="41"/>
      <c r="S360" s="31"/>
      <c r="T360" s="31"/>
      <c r="U360" s="225"/>
      <c r="V360" s="225"/>
      <c r="W360" s="225"/>
      <c r="X360" s="225"/>
      <c r="Y360" s="225"/>
      <c r="Z360" s="225"/>
      <c r="AA360" s="225"/>
      <c r="AB360" s="225"/>
      <c r="AC360" s="225"/>
      <c r="AD360" s="225"/>
      <c r="AE360" s="225"/>
      <c r="AF360" s="225"/>
      <c r="AI360" s="225"/>
      <c r="AJ360" s="225"/>
      <c r="AK360" s="225"/>
      <c r="AL360" s="225"/>
      <c r="AM360" s="225"/>
      <c r="AN360" s="225"/>
      <c r="AO360" s="225"/>
    </row>
    <row r="361" spans="1:87" ht="18" x14ac:dyDescent="0.35">
      <c r="D361" s="31"/>
      <c r="E361" s="31"/>
      <c r="F361" s="28"/>
      <c r="G361" s="28"/>
      <c r="H361" s="28"/>
      <c r="I361" s="28"/>
      <c r="J361" s="28"/>
      <c r="K361" s="28"/>
      <c r="L361" s="28"/>
      <c r="M361" s="28"/>
      <c r="N361" s="28"/>
      <c r="O361" s="28"/>
      <c r="P361" s="28"/>
      <c r="Q361" s="61"/>
      <c r="R361" s="41"/>
      <c r="S361" s="31"/>
      <c r="T361" s="31"/>
      <c r="U361" s="225"/>
      <c r="V361" s="225"/>
      <c r="W361" s="225"/>
      <c r="X361" s="225"/>
      <c r="Y361" s="225"/>
      <c r="Z361" s="225"/>
      <c r="AA361" s="225"/>
      <c r="AB361" s="225"/>
      <c r="AC361" s="225"/>
      <c r="AD361" s="225"/>
      <c r="AE361" s="225"/>
      <c r="AF361" s="225"/>
      <c r="AI361" s="225"/>
      <c r="AJ361" s="225"/>
      <c r="AK361" s="225"/>
      <c r="AL361" s="225"/>
      <c r="AM361" s="225"/>
      <c r="AN361" s="225"/>
      <c r="AO361" s="225"/>
    </row>
    <row r="362" spans="1:87" ht="18" x14ac:dyDescent="0.35">
      <c r="D362" s="31"/>
      <c r="E362" s="31"/>
      <c r="F362" s="28"/>
      <c r="G362" s="28"/>
      <c r="H362" s="28"/>
      <c r="I362" s="28"/>
      <c r="J362" s="28"/>
      <c r="K362" s="28"/>
      <c r="L362" s="28"/>
      <c r="M362" s="28"/>
      <c r="N362" s="28"/>
      <c r="O362" s="28"/>
      <c r="P362" s="28"/>
      <c r="Q362" s="61"/>
      <c r="R362" s="41"/>
      <c r="S362" s="31"/>
      <c r="T362" s="31"/>
      <c r="U362" s="225"/>
      <c r="V362" s="225"/>
      <c r="W362" s="225"/>
      <c r="X362" s="225"/>
      <c r="Y362" s="225"/>
      <c r="Z362" s="225"/>
      <c r="AA362" s="225"/>
      <c r="AB362" s="225"/>
      <c r="AC362" s="225"/>
      <c r="AD362" s="225"/>
      <c r="AE362" s="225"/>
      <c r="AF362" s="225"/>
      <c r="AI362" s="225"/>
      <c r="AJ362" s="225"/>
      <c r="AK362" s="225"/>
      <c r="AL362" s="225"/>
      <c r="AM362" s="225"/>
      <c r="AN362" s="225"/>
      <c r="AO362" s="225"/>
    </row>
    <row r="363" spans="1:87" ht="18" x14ac:dyDescent="0.35">
      <c r="D363" s="31"/>
      <c r="E363" s="31"/>
      <c r="F363" s="28"/>
      <c r="G363" s="28"/>
      <c r="H363" s="28"/>
      <c r="I363" s="28"/>
      <c r="J363" s="28"/>
      <c r="K363" s="28"/>
      <c r="L363" s="28"/>
      <c r="M363" s="28"/>
      <c r="N363" s="28"/>
      <c r="O363" s="28"/>
      <c r="P363" s="28"/>
      <c r="Q363" s="61"/>
      <c r="R363" s="41"/>
      <c r="S363" s="31"/>
      <c r="T363" s="31"/>
      <c r="U363" s="225"/>
      <c r="V363" s="225"/>
      <c r="W363" s="225"/>
      <c r="X363" s="225"/>
      <c r="Y363" s="225"/>
      <c r="Z363" s="225"/>
      <c r="AA363" s="225"/>
      <c r="AB363" s="225"/>
      <c r="AC363" s="225"/>
      <c r="AD363" s="225"/>
      <c r="AE363" s="225"/>
      <c r="AF363" s="225"/>
      <c r="AI363" s="225"/>
      <c r="AJ363" s="225"/>
      <c r="AK363" s="225"/>
      <c r="AL363" s="225"/>
      <c r="AM363" s="225"/>
      <c r="AN363" s="225"/>
      <c r="AO363" s="225"/>
    </row>
    <row r="364" spans="1:87" ht="18" x14ac:dyDescent="0.35">
      <c r="D364" s="31"/>
      <c r="E364" s="31"/>
      <c r="F364" s="28"/>
      <c r="G364" s="28"/>
      <c r="H364" s="28"/>
      <c r="I364" s="28"/>
      <c r="J364" s="28"/>
      <c r="K364" s="28"/>
      <c r="L364" s="28"/>
      <c r="M364" s="28"/>
      <c r="N364" s="28"/>
      <c r="O364" s="28"/>
      <c r="P364" s="28"/>
      <c r="Q364" s="61"/>
      <c r="R364" s="41"/>
      <c r="S364" s="31"/>
      <c r="T364" s="31"/>
      <c r="U364" s="225"/>
      <c r="V364" s="225"/>
      <c r="W364" s="225"/>
      <c r="X364" s="225"/>
      <c r="Y364" s="225"/>
      <c r="Z364" s="225"/>
      <c r="AA364" s="225"/>
      <c r="AB364" s="225"/>
      <c r="AC364" s="225"/>
      <c r="AD364" s="225"/>
      <c r="AE364" s="225"/>
      <c r="AF364" s="225"/>
      <c r="AI364" s="225"/>
      <c r="AJ364" s="225"/>
      <c r="AK364" s="225"/>
      <c r="AL364" s="225"/>
      <c r="AM364" s="225"/>
      <c r="AN364" s="225"/>
      <c r="AO364" s="225"/>
    </row>
    <row r="365" spans="1:87" ht="18" x14ac:dyDescent="0.35">
      <c r="D365" s="31"/>
      <c r="E365" s="31"/>
      <c r="F365" s="28"/>
      <c r="G365" s="28"/>
      <c r="H365" s="28"/>
      <c r="I365" s="28"/>
      <c r="J365" s="28"/>
      <c r="K365" s="28"/>
      <c r="L365" s="28"/>
      <c r="M365" s="28"/>
      <c r="N365" s="28"/>
      <c r="O365" s="28"/>
      <c r="P365" s="28"/>
      <c r="Q365" s="61"/>
      <c r="R365" s="41"/>
      <c r="S365" s="31"/>
      <c r="T365" s="31"/>
      <c r="U365" s="225"/>
      <c r="V365" s="225"/>
      <c r="W365" s="225"/>
      <c r="X365" s="225"/>
      <c r="Y365" s="225"/>
      <c r="Z365" s="225"/>
      <c r="AA365" s="225"/>
      <c r="AB365" s="225"/>
      <c r="AC365" s="225"/>
      <c r="AD365" s="225"/>
      <c r="AE365" s="225"/>
      <c r="AF365" s="225"/>
      <c r="AI365" s="225"/>
      <c r="AJ365" s="225"/>
      <c r="AK365" s="225"/>
      <c r="AL365" s="225"/>
      <c r="AM365" s="225"/>
      <c r="AN365" s="225"/>
      <c r="AO365" s="225"/>
    </row>
    <row r="366" spans="1:87" ht="18" x14ac:dyDescent="0.35">
      <c r="D366" s="31"/>
      <c r="E366" s="31"/>
      <c r="F366" s="28"/>
      <c r="G366" s="28"/>
      <c r="H366" s="28"/>
      <c r="I366" s="28"/>
      <c r="J366" s="28"/>
      <c r="K366" s="28"/>
      <c r="L366" s="28"/>
      <c r="M366" s="28"/>
      <c r="N366" s="28"/>
      <c r="O366" s="28"/>
      <c r="P366" s="28"/>
      <c r="Q366" s="61"/>
      <c r="R366" s="41"/>
      <c r="S366" s="31"/>
      <c r="T366" s="31"/>
      <c r="U366" s="225"/>
      <c r="V366" s="225"/>
      <c r="W366" s="225"/>
      <c r="X366" s="225"/>
      <c r="Y366" s="225"/>
      <c r="Z366" s="225"/>
      <c r="AA366" s="225"/>
      <c r="AB366" s="225"/>
      <c r="AC366" s="225"/>
      <c r="AD366" s="225"/>
      <c r="AE366" s="225"/>
      <c r="AF366" s="225"/>
      <c r="AI366" s="225"/>
      <c r="AJ366" s="225"/>
      <c r="AK366" s="225"/>
      <c r="AL366" s="225"/>
      <c r="AM366" s="225"/>
      <c r="AN366" s="225"/>
      <c r="AO366" s="225"/>
    </row>
    <row r="367" spans="1:87" ht="18" x14ac:dyDescent="0.35">
      <c r="D367" s="31"/>
      <c r="E367" s="31"/>
      <c r="F367" s="28"/>
      <c r="G367" s="28"/>
      <c r="H367" s="28"/>
      <c r="I367" s="28"/>
      <c r="J367" s="28"/>
      <c r="K367" s="28"/>
      <c r="L367" s="28"/>
      <c r="M367" s="28"/>
      <c r="N367" s="28"/>
      <c r="O367" s="28"/>
      <c r="P367" s="28"/>
      <c r="Q367" s="61"/>
      <c r="R367" s="41"/>
      <c r="S367" s="31"/>
      <c r="T367" s="31"/>
      <c r="U367" s="225"/>
      <c r="V367" s="225"/>
      <c r="W367" s="225"/>
      <c r="X367" s="225"/>
      <c r="Y367" s="225"/>
      <c r="Z367" s="225"/>
      <c r="AA367" s="225"/>
      <c r="AB367" s="225"/>
      <c r="AC367" s="225"/>
      <c r="AD367" s="225"/>
      <c r="AE367" s="225"/>
      <c r="AF367" s="225"/>
      <c r="AI367" s="225"/>
      <c r="AJ367" s="225"/>
      <c r="AK367" s="225"/>
      <c r="AL367" s="225"/>
      <c r="AM367" s="225"/>
      <c r="AN367" s="225"/>
      <c r="AO367" s="225"/>
    </row>
    <row r="368" spans="1:87" ht="18" x14ac:dyDescent="0.35">
      <c r="D368" s="31"/>
      <c r="E368" s="31"/>
      <c r="F368" s="28"/>
      <c r="G368" s="28"/>
      <c r="H368" s="28"/>
      <c r="I368" s="28"/>
      <c r="J368" s="28"/>
      <c r="K368" s="28"/>
      <c r="L368" s="28"/>
      <c r="M368" s="28"/>
      <c r="N368" s="28"/>
      <c r="O368" s="28"/>
      <c r="P368" s="28"/>
      <c r="Q368" s="61"/>
      <c r="R368" s="41"/>
      <c r="S368" s="31"/>
      <c r="T368" s="31"/>
      <c r="U368" s="225"/>
      <c r="V368" s="225"/>
      <c r="W368" s="225"/>
      <c r="X368" s="225"/>
      <c r="Y368" s="225"/>
      <c r="Z368" s="225"/>
      <c r="AA368" s="225"/>
      <c r="AB368" s="225"/>
      <c r="AC368" s="225"/>
      <c r="AD368" s="225"/>
      <c r="AE368" s="225"/>
      <c r="AF368" s="225"/>
      <c r="AI368" s="225"/>
      <c r="AJ368" s="225"/>
      <c r="AK368" s="225"/>
      <c r="AL368" s="225"/>
      <c r="AM368" s="225"/>
      <c r="AN368" s="225"/>
      <c r="AO368" s="225"/>
    </row>
    <row r="369" spans="4:41" ht="18" x14ac:dyDescent="0.35">
      <c r="D369" s="31"/>
      <c r="E369" s="31"/>
      <c r="F369" s="28"/>
      <c r="G369" s="28"/>
      <c r="H369" s="28"/>
      <c r="I369" s="28"/>
      <c r="J369" s="28"/>
      <c r="K369" s="28"/>
      <c r="L369" s="28"/>
      <c r="M369" s="28"/>
      <c r="N369" s="28"/>
      <c r="O369" s="28"/>
      <c r="P369" s="28"/>
      <c r="Q369" s="61"/>
      <c r="R369" s="41"/>
      <c r="S369" s="31"/>
      <c r="T369" s="31"/>
      <c r="U369" s="225"/>
      <c r="V369" s="225"/>
      <c r="W369" s="225"/>
      <c r="X369" s="225"/>
      <c r="Y369" s="225"/>
      <c r="Z369" s="225"/>
      <c r="AA369" s="225"/>
      <c r="AB369" s="225"/>
      <c r="AC369" s="225"/>
      <c r="AD369" s="225"/>
      <c r="AE369" s="225"/>
      <c r="AF369" s="225"/>
      <c r="AI369" s="225"/>
      <c r="AJ369" s="225"/>
      <c r="AK369" s="225"/>
      <c r="AL369" s="225"/>
      <c r="AM369" s="225"/>
      <c r="AN369" s="225"/>
      <c r="AO369" s="225"/>
    </row>
    <row r="370" spans="4:41" ht="18" x14ac:dyDescent="0.35">
      <c r="D370" s="31"/>
      <c r="E370" s="31"/>
      <c r="F370" s="28"/>
      <c r="G370" s="28"/>
      <c r="H370" s="28"/>
      <c r="I370" s="28"/>
      <c r="J370" s="28"/>
      <c r="K370" s="28"/>
      <c r="L370" s="28"/>
      <c r="M370" s="28"/>
      <c r="N370" s="28"/>
      <c r="O370" s="28"/>
      <c r="P370" s="28"/>
      <c r="Q370" s="61"/>
      <c r="R370" s="41"/>
      <c r="S370" s="31"/>
      <c r="T370" s="31"/>
      <c r="U370" s="225"/>
      <c r="V370" s="225"/>
      <c r="W370" s="225"/>
      <c r="X370" s="225"/>
      <c r="Y370" s="225"/>
      <c r="Z370" s="225"/>
      <c r="AA370" s="225"/>
      <c r="AB370" s="225"/>
      <c r="AC370" s="225"/>
      <c r="AD370" s="225"/>
      <c r="AE370" s="225"/>
      <c r="AF370" s="225"/>
      <c r="AI370" s="225"/>
      <c r="AJ370" s="225"/>
      <c r="AK370" s="225"/>
      <c r="AL370" s="225"/>
      <c r="AM370" s="225"/>
      <c r="AN370" s="225"/>
      <c r="AO370" s="225"/>
    </row>
    <row r="371" spans="4:41" ht="18" x14ac:dyDescent="0.35">
      <c r="D371" s="31"/>
      <c r="E371" s="31"/>
      <c r="F371" s="28"/>
      <c r="G371" s="28"/>
      <c r="H371" s="28"/>
      <c r="I371" s="28"/>
      <c r="J371" s="28"/>
      <c r="K371" s="28"/>
      <c r="L371" s="28"/>
      <c r="M371" s="28"/>
      <c r="N371" s="28"/>
      <c r="O371" s="28"/>
      <c r="P371" s="28"/>
      <c r="Q371" s="61"/>
      <c r="R371" s="41"/>
      <c r="S371" s="31"/>
      <c r="T371" s="31"/>
      <c r="U371" s="225"/>
      <c r="V371" s="225"/>
      <c r="W371" s="225"/>
      <c r="X371" s="225"/>
      <c r="Y371" s="225"/>
      <c r="Z371" s="225"/>
      <c r="AA371" s="225"/>
      <c r="AB371" s="225"/>
      <c r="AC371" s="225"/>
      <c r="AD371" s="225"/>
      <c r="AE371" s="225"/>
      <c r="AF371" s="225"/>
      <c r="AI371" s="225"/>
      <c r="AJ371" s="225"/>
      <c r="AK371" s="225"/>
      <c r="AL371" s="225"/>
      <c r="AM371" s="225"/>
      <c r="AN371" s="225"/>
      <c r="AO371" s="225"/>
    </row>
    <row r="372" spans="4:41" ht="18" x14ac:dyDescent="0.35">
      <c r="D372" s="31"/>
      <c r="E372" s="31"/>
      <c r="F372" s="28"/>
      <c r="G372" s="28"/>
      <c r="H372" s="28"/>
      <c r="I372" s="28"/>
      <c r="J372" s="28"/>
      <c r="K372" s="28"/>
      <c r="L372" s="28"/>
      <c r="M372" s="28"/>
      <c r="N372" s="28"/>
      <c r="O372" s="28"/>
      <c r="P372" s="28"/>
      <c r="Q372" s="61"/>
      <c r="R372" s="41"/>
      <c r="S372" s="31"/>
      <c r="T372" s="31"/>
      <c r="U372" s="225"/>
      <c r="V372" s="225"/>
      <c r="W372" s="225"/>
      <c r="X372" s="225"/>
      <c r="Y372" s="225"/>
      <c r="Z372" s="225"/>
      <c r="AA372" s="225"/>
      <c r="AB372" s="225"/>
      <c r="AC372" s="225"/>
      <c r="AD372" s="225"/>
      <c r="AE372" s="225"/>
      <c r="AF372" s="225"/>
      <c r="AI372" s="225"/>
      <c r="AJ372" s="225"/>
      <c r="AK372" s="225"/>
      <c r="AL372" s="225"/>
      <c r="AM372" s="225"/>
      <c r="AN372" s="225"/>
      <c r="AO372" s="225"/>
    </row>
    <row r="373" spans="4:41" ht="18" x14ac:dyDescent="0.35">
      <c r="D373" s="31"/>
      <c r="E373" s="31"/>
      <c r="F373" s="28"/>
      <c r="G373" s="28"/>
      <c r="H373" s="28"/>
      <c r="I373" s="28"/>
      <c r="J373" s="28"/>
      <c r="K373" s="28"/>
      <c r="L373" s="28"/>
      <c r="M373" s="28"/>
      <c r="N373" s="28"/>
      <c r="O373" s="28"/>
      <c r="P373" s="28"/>
      <c r="Q373" s="61"/>
      <c r="R373" s="41"/>
      <c r="S373" s="31"/>
      <c r="T373" s="31"/>
      <c r="U373" s="225"/>
      <c r="V373" s="225"/>
      <c r="W373" s="225"/>
      <c r="X373" s="225"/>
      <c r="Y373" s="225"/>
      <c r="Z373" s="225"/>
      <c r="AA373" s="225"/>
      <c r="AB373" s="225"/>
      <c r="AC373" s="225"/>
      <c r="AD373" s="225"/>
      <c r="AE373" s="225"/>
      <c r="AF373" s="225"/>
      <c r="AI373" s="225"/>
      <c r="AJ373" s="225"/>
      <c r="AK373" s="225"/>
      <c r="AL373" s="225"/>
      <c r="AM373" s="225"/>
      <c r="AN373" s="225"/>
      <c r="AO373" s="225"/>
    </row>
    <row r="374" spans="4:41" ht="18" x14ac:dyDescent="0.35">
      <c r="D374" s="31"/>
      <c r="E374" s="31"/>
      <c r="F374" s="28"/>
      <c r="G374" s="28"/>
      <c r="H374" s="28"/>
      <c r="I374" s="28"/>
      <c r="J374" s="28"/>
      <c r="K374" s="28"/>
      <c r="L374" s="28"/>
      <c r="M374" s="28"/>
      <c r="N374" s="28"/>
      <c r="O374" s="28"/>
      <c r="P374" s="28"/>
      <c r="Q374" s="61"/>
      <c r="R374" s="41"/>
      <c r="S374" s="31"/>
      <c r="T374" s="31"/>
      <c r="U374" s="225"/>
      <c r="V374" s="225"/>
      <c r="W374" s="225"/>
      <c r="X374" s="225"/>
      <c r="Y374" s="225"/>
      <c r="Z374" s="225"/>
      <c r="AA374" s="225"/>
      <c r="AB374" s="225"/>
      <c r="AC374" s="225"/>
      <c r="AD374" s="225"/>
      <c r="AE374" s="225"/>
      <c r="AF374" s="225"/>
      <c r="AI374" s="225"/>
      <c r="AJ374" s="225"/>
      <c r="AK374" s="225"/>
      <c r="AL374" s="225"/>
      <c r="AM374" s="225"/>
      <c r="AN374" s="225"/>
      <c r="AO374" s="225"/>
    </row>
    <row r="375" spans="4:41" ht="18" x14ac:dyDescent="0.35">
      <c r="D375" s="31"/>
      <c r="E375" s="31"/>
      <c r="F375" s="28"/>
      <c r="G375" s="28"/>
      <c r="H375" s="28"/>
      <c r="I375" s="28"/>
      <c r="J375" s="28"/>
      <c r="K375" s="28"/>
      <c r="L375" s="28"/>
      <c r="M375" s="28"/>
      <c r="N375" s="28"/>
      <c r="O375" s="28"/>
      <c r="P375" s="28"/>
      <c r="Q375" s="61"/>
      <c r="R375" s="41"/>
      <c r="S375" s="31"/>
      <c r="T375" s="31"/>
      <c r="U375" s="225"/>
      <c r="V375" s="225"/>
      <c r="W375" s="225"/>
      <c r="X375" s="225"/>
      <c r="Y375" s="225"/>
      <c r="Z375" s="225"/>
      <c r="AA375" s="225"/>
      <c r="AB375" s="225"/>
      <c r="AC375" s="225"/>
      <c r="AD375" s="225"/>
      <c r="AE375" s="225"/>
      <c r="AF375" s="225"/>
      <c r="AI375" s="225"/>
      <c r="AJ375" s="225"/>
      <c r="AK375" s="225"/>
      <c r="AL375" s="225"/>
      <c r="AM375" s="225"/>
      <c r="AN375" s="225"/>
      <c r="AO375" s="225"/>
    </row>
    <row r="376" spans="4:41" ht="18" x14ac:dyDescent="0.35">
      <c r="D376" s="31"/>
      <c r="E376" s="31"/>
      <c r="F376" s="28"/>
      <c r="G376" s="28"/>
      <c r="H376" s="28"/>
      <c r="I376" s="28"/>
      <c r="J376" s="28"/>
      <c r="K376" s="28"/>
      <c r="L376" s="28"/>
      <c r="M376" s="28"/>
      <c r="N376" s="28"/>
      <c r="O376" s="28"/>
      <c r="P376" s="28"/>
      <c r="Q376" s="61"/>
      <c r="R376" s="41"/>
      <c r="S376" s="31"/>
      <c r="T376" s="31"/>
      <c r="U376" s="225"/>
      <c r="V376" s="225"/>
      <c r="W376" s="225"/>
      <c r="X376" s="225"/>
      <c r="Y376" s="225"/>
      <c r="Z376" s="225"/>
      <c r="AA376" s="225"/>
      <c r="AB376" s="225"/>
      <c r="AC376" s="225"/>
      <c r="AD376" s="225"/>
      <c r="AE376" s="225"/>
      <c r="AF376" s="225"/>
      <c r="AI376" s="225"/>
      <c r="AJ376" s="225"/>
      <c r="AK376" s="225"/>
      <c r="AL376" s="225"/>
      <c r="AM376" s="225"/>
      <c r="AN376" s="225"/>
      <c r="AO376" s="225"/>
    </row>
    <row r="377" spans="4:41" ht="18" x14ac:dyDescent="0.35">
      <c r="D377" s="31"/>
      <c r="E377" s="31"/>
      <c r="F377" s="28"/>
      <c r="G377" s="28"/>
      <c r="H377" s="28"/>
      <c r="I377" s="28"/>
      <c r="J377" s="28"/>
      <c r="K377" s="28"/>
      <c r="L377" s="28"/>
      <c r="M377" s="28"/>
      <c r="N377" s="28"/>
      <c r="O377" s="28"/>
      <c r="P377" s="28"/>
      <c r="Q377" s="61"/>
      <c r="R377" s="41"/>
      <c r="S377" s="31"/>
      <c r="T377" s="31"/>
      <c r="U377" s="225"/>
      <c r="V377" s="225"/>
      <c r="W377" s="225"/>
      <c r="X377" s="225"/>
      <c r="Y377" s="225"/>
      <c r="Z377" s="225"/>
      <c r="AA377" s="225"/>
      <c r="AB377" s="225"/>
      <c r="AC377" s="225"/>
      <c r="AD377" s="225"/>
      <c r="AE377" s="225"/>
      <c r="AF377" s="225"/>
      <c r="AI377" s="225"/>
      <c r="AJ377" s="225"/>
      <c r="AK377" s="225"/>
      <c r="AL377" s="225"/>
      <c r="AM377" s="225"/>
      <c r="AN377" s="225"/>
      <c r="AO377" s="225"/>
    </row>
    <row r="378" spans="4:41" ht="18" x14ac:dyDescent="0.35">
      <c r="D378" s="31"/>
      <c r="E378" s="31"/>
      <c r="F378" s="28"/>
      <c r="G378" s="28"/>
      <c r="H378" s="28"/>
      <c r="I378" s="28"/>
      <c r="J378" s="28"/>
      <c r="K378" s="28"/>
      <c r="L378" s="28"/>
      <c r="M378" s="28"/>
      <c r="N378" s="28"/>
      <c r="O378" s="28"/>
      <c r="P378" s="28"/>
      <c r="Q378" s="61"/>
      <c r="R378" s="41"/>
      <c r="S378" s="31"/>
      <c r="T378" s="31"/>
      <c r="U378" s="225"/>
      <c r="V378" s="225"/>
      <c r="W378" s="225"/>
      <c r="X378" s="225"/>
      <c r="Y378" s="225"/>
      <c r="Z378" s="225"/>
      <c r="AA378" s="225"/>
      <c r="AB378" s="225"/>
      <c r="AC378" s="225"/>
      <c r="AD378" s="225"/>
      <c r="AE378" s="225"/>
      <c r="AF378" s="225"/>
      <c r="AI378" s="225"/>
      <c r="AJ378" s="225"/>
      <c r="AK378" s="225"/>
      <c r="AL378" s="225"/>
      <c r="AM378" s="225"/>
      <c r="AN378" s="225"/>
      <c r="AO378" s="225"/>
    </row>
    <row r="379" spans="4:41" ht="18" x14ac:dyDescent="0.35">
      <c r="D379" s="31"/>
      <c r="E379" s="31"/>
      <c r="F379" s="28"/>
      <c r="G379" s="28"/>
      <c r="H379" s="28"/>
      <c r="I379" s="28"/>
      <c r="J379" s="28"/>
      <c r="K379" s="28"/>
      <c r="L379" s="28"/>
      <c r="M379" s="28"/>
      <c r="N379" s="28"/>
      <c r="O379" s="28"/>
      <c r="P379" s="28"/>
      <c r="Q379" s="61"/>
      <c r="R379" s="41"/>
      <c r="S379" s="31"/>
      <c r="T379" s="31"/>
      <c r="U379" s="225"/>
      <c r="V379" s="225"/>
      <c r="W379" s="225"/>
      <c r="X379" s="225"/>
      <c r="Y379" s="225"/>
      <c r="Z379" s="225"/>
      <c r="AA379" s="225"/>
      <c r="AB379" s="225"/>
      <c r="AC379" s="225"/>
      <c r="AD379" s="225"/>
      <c r="AE379" s="225"/>
      <c r="AF379" s="225"/>
      <c r="AI379" s="225"/>
      <c r="AJ379" s="225"/>
      <c r="AK379" s="225"/>
      <c r="AL379" s="225"/>
      <c r="AM379" s="225"/>
      <c r="AN379" s="225"/>
      <c r="AO379" s="225"/>
    </row>
    <row r="380" spans="4:41" ht="18" x14ac:dyDescent="0.35">
      <c r="D380" s="31"/>
      <c r="E380" s="31"/>
      <c r="F380" s="28"/>
      <c r="G380" s="28"/>
      <c r="H380" s="28"/>
      <c r="I380" s="28"/>
      <c r="J380" s="28"/>
      <c r="K380" s="28"/>
      <c r="L380" s="28"/>
      <c r="M380" s="28"/>
      <c r="N380" s="28"/>
      <c r="O380" s="28"/>
      <c r="P380" s="28"/>
      <c r="Q380" s="61"/>
      <c r="R380" s="41"/>
      <c r="S380" s="31"/>
      <c r="T380" s="31"/>
      <c r="U380" s="225"/>
      <c r="V380" s="225"/>
      <c r="W380" s="225"/>
      <c r="X380" s="225"/>
      <c r="Y380" s="225"/>
      <c r="Z380" s="225"/>
      <c r="AA380" s="225"/>
      <c r="AB380" s="225"/>
      <c r="AC380" s="225"/>
      <c r="AD380" s="225"/>
      <c r="AE380" s="225"/>
      <c r="AF380" s="225"/>
      <c r="AI380" s="225"/>
      <c r="AJ380" s="225"/>
      <c r="AK380" s="225"/>
      <c r="AL380" s="225"/>
      <c r="AM380" s="225"/>
      <c r="AN380" s="225"/>
      <c r="AO380" s="225"/>
    </row>
    <row r="381" spans="4:41" ht="18" x14ac:dyDescent="0.35">
      <c r="D381" s="31"/>
      <c r="E381" s="31"/>
      <c r="F381" s="28"/>
      <c r="G381" s="28"/>
      <c r="H381" s="28"/>
      <c r="I381" s="28"/>
      <c r="J381" s="28"/>
      <c r="K381" s="28"/>
      <c r="L381" s="28"/>
      <c r="M381" s="28"/>
      <c r="N381" s="28"/>
      <c r="O381" s="28"/>
      <c r="P381" s="28"/>
      <c r="Q381" s="61"/>
      <c r="R381" s="41"/>
      <c r="S381" s="31"/>
      <c r="T381" s="31"/>
      <c r="U381" s="225"/>
      <c r="V381" s="225"/>
      <c r="W381" s="225"/>
      <c r="X381" s="225"/>
      <c r="Y381" s="225"/>
      <c r="Z381" s="225"/>
      <c r="AA381" s="225"/>
      <c r="AB381" s="225"/>
      <c r="AC381" s="225"/>
      <c r="AD381" s="225"/>
      <c r="AE381" s="225"/>
      <c r="AF381" s="225"/>
      <c r="AI381" s="225"/>
      <c r="AJ381" s="225"/>
      <c r="AK381" s="225"/>
      <c r="AL381" s="225"/>
      <c r="AM381" s="225"/>
      <c r="AN381" s="225"/>
      <c r="AO381" s="225"/>
    </row>
    <row r="382" spans="4:41" ht="18" x14ac:dyDescent="0.35">
      <c r="D382" s="31"/>
      <c r="E382" s="31"/>
      <c r="F382" s="28"/>
      <c r="G382" s="28"/>
      <c r="H382" s="28"/>
      <c r="I382" s="28"/>
      <c r="J382" s="28"/>
      <c r="K382" s="28"/>
      <c r="L382" s="28"/>
      <c r="M382" s="28"/>
      <c r="N382" s="28"/>
      <c r="O382" s="28"/>
      <c r="P382" s="28"/>
      <c r="Q382" s="61"/>
      <c r="R382" s="41"/>
      <c r="S382" s="31"/>
      <c r="T382" s="31"/>
      <c r="U382" s="225"/>
      <c r="V382" s="225"/>
      <c r="W382" s="225"/>
      <c r="X382" s="225"/>
      <c r="Y382" s="225"/>
      <c r="Z382" s="225"/>
      <c r="AA382" s="225"/>
      <c r="AB382" s="225"/>
      <c r="AC382" s="225"/>
      <c r="AD382" s="225"/>
      <c r="AE382" s="225"/>
      <c r="AF382" s="225"/>
      <c r="AI382" s="225"/>
      <c r="AJ382" s="225"/>
      <c r="AK382" s="225"/>
      <c r="AL382" s="225"/>
      <c r="AM382" s="225"/>
      <c r="AN382" s="225"/>
      <c r="AO382" s="225"/>
    </row>
    <row r="383" spans="4:41" ht="18" x14ac:dyDescent="0.35">
      <c r="D383" s="31"/>
      <c r="E383" s="31"/>
      <c r="F383" s="28"/>
      <c r="G383" s="28"/>
      <c r="H383" s="28"/>
      <c r="I383" s="28"/>
      <c r="J383" s="28"/>
      <c r="K383" s="28"/>
      <c r="L383" s="28"/>
      <c r="M383" s="28"/>
      <c r="N383" s="28"/>
      <c r="O383" s="28"/>
      <c r="P383" s="28"/>
      <c r="Q383" s="61"/>
      <c r="R383" s="41"/>
      <c r="S383" s="31"/>
      <c r="T383" s="31"/>
      <c r="U383" s="225"/>
      <c r="V383" s="225"/>
      <c r="W383" s="225"/>
      <c r="X383" s="225"/>
      <c r="Y383" s="225"/>
      <c r="Z383" s="225"/>
      <c r="AA383" s="225"/>
      <c r="AB383" s="225"/>
      <c r="AC383" s="225"/>
      <c r="AD383" s="225"/>
      <c r="AE383" s="225"/>
      <c r="AF383" s="225"/>
      <c r="AI383" s="225"/>
      <c r="AJ383" s="225"/>
      <c r="AK383" s="225"/>
      <c r="AL383" s="225"/>
      <c r="AM383" s="225"/>
      <c r="AN383" s="225"/>
      <c r="AO383" s="225"/>
    </row>
    <row r="384" spans="4:41" ht="18" x14ac:dyDescent="0.35">
      <c r="D384" s="31"/>
      <c r="E384" s="31"/>
      <c r="F384" s="28"/>
      <c r="G384" s="28"/>
      <c r="H384" s="28"/>
      <c r="I384" s="28"/>
      <c r="J384" s="28"/>
      <c r="K384" s="28"/>
      <c r="L384" s="28"/>
      <c r="M384" s="28"/>
      <c r="N384" s="28"/>
      <c r="O384" s="28"/>
      <c r="P384" s="28"/>
      <c r="Q384" s="61"/>
      <c r="R384" s="41"/>
      <c r="S384" s="31"/>
      <c r="T384" s="31"/>
      <c r="U384" s="225"/>
      <c r="V384" s="225"/>
      <c r="W384" s="225"/>
      <c r="X384" s="225"/>
      <c r="Y384" s="225"/>
      <c r="Z384" s="225"/>
      <c r="AA384" s="225"/>
      <c r="AB384" s="225"/>
      <c r="AC384" s="225"/>
      <c r="AD384" s="225"/>
      <c r="AE384" s="225"/>
      <c r="AF384" s="225"/>
      <c r="AI384" s="225"/>
      <c r="AJ384" s="225"/>
      <c r="AK384" s="225"/>
      <c r="AL384" s="225"/>
      <c r="AM384" s="225"/>
      <c r="AN384" s="225"/>
      <c r="AO384" s="225"/>
    </row>
    <row r="385" spans="4:41" ht="18" x14ac:dyDescent="0.35">
      <c r="D385" s="31"/>
      <c r="E385" s="31"/>
      <c r="F385" s="28"/>
      <c r="G385" s="28"/>
      <c r="H385" s="28"/>
      <c r="I385" s="28"/>
      <c r="J385" s="28"/>
      <c r="K385" s="28"/>
      <c r="L385" s="28"/>
      <c r="M385" s="28"/>
      <c r="N385" s="28"/>
      <c r="O385" s="28"/>
      <c r="P385" s="28"/>
      <c r="Q385" s="61"/>
      <c r="R385" s="41"/>
      <c r="S385" s="31"/>
      <c r="T385" s="31"/>
      <c r="U385" s="225"/>
      <c r="V385" s="225"/>
      <c r="W385" s="225"/>
      <c r="X385" s="225"/>
      <c r="Y385" s="225"/>
      <c r="Z385" s="225"/>
      <c r="AA385" s="225"/>
      <c r="AB385" s="225"/>
      <c r="AC385" s="225"/>
      <c r="AD385" s="225"/>
      <c r="AE385" s="225"/>
      <c r="AF385" s="225"/>
      <c r="AI385" s="225"/>
      <c r="AJ385" s="225"/>
      <c r="AK385" s="225"/>
      <c r="AL385" s="225"/>
      <c r="AM385" s="225"/>
      <c r="AN385" s="225"/>
      <c r="AO385" s="225"/>
    </row>
    <row r="386" spans="4:41" ht="18" x14ac:dyDescent="0.35">
      <c r="D386" s="31"/>
      <c r="E386" s="31"/>
      <c r="F386" s="28"/>
      <c r="G386" s="28"/>
      <c r="H386" s="28"/>
      <c r="I386" s="28"/>
      <c r="J386" s="28"/>
      <c r="K386" s="28"/>
      <c r="L386" s="28"/>
      <c r="M386" s="28"/>
      <c r="N386" s="28"/>
      <c r="O386" s="28"/>
      <c r="P386" s="28"/>
      <c r="Q386" s="61"/>
      <c r="R386" s="41"/>
      <c r="S386" s="31"/>
      <c r="T386" s="31"/>
      <c r="U386" s="225"/>
      <c r="V386" s="225"/>
      <c r="W386" s="225"/>
      <c r="X386" s="225"/>
      <c r="Y386" s="225"/>
      <c r="Z386" s="225"/>
      <c r="AA386" s="225"/>
      <c r="AB386" s="225"/>
      <c r="AC386" s="225"/>
      <c r="AD386" s="225"/>
      <c r="AE386" s="225"/>
      <c r="AF386" s="225"/>
      <c r="AI386" s="225"/>
      <c r="AJ386" s="225"/>
      <c r="AK386" s="225"/>
      <c r="AL386" s="225"/>
      <c r="AM386" s="225"/>
      <c r="AN386" s="225"/>
      <c r="AO386" s="225"/>
    </row>
    <row r="387" spans="4:41" ht="18" x14ac:dyDescent="0.35">
      <c r="D387" s="31"/>
      <c r="E387" s="31"/>
      <c r="F387" s="28"/>
      <c r="G387" s="28"/>
      <c r="H387" s="28"/>
      <c r="I387" s="28"/>
      <c r="J387" s="28"/>
      <c r="K387" s="28"/>
      <c r="L387" s="28"/>
      <c r="M387" s="28"/>
      <c r="N387" s="28"/>
      <c r="O387" s="28"/>
      <c r="P387" s="28"/>
      <c r="Q387" s="61"/>
      <c r="R387" s="41"/>
      <c r="S387" s="31"/>
      <c r="T387" s="31"/>
      <c r="U387" s="225"/>
      <c r="V387" s="225"/>
      <c r="W387" s="225"/>
      <c r="X387" s="225"/>
      <c r="Y387" s="225"/>
      <c r="Z387" s="225"/>
      <c r="AA387" s="225"/>
      <c r="AB387" s="225"/>
      <c r="AC387" s="225"/>
      <c r="AD387" s="225"/>
      <c r="AE387" s="225"/>
      <c r="AF387" s="225"/>
      <c r="AI387" s="225"/>
      <c r="AJ387" s="225"/>
      <c r="AK387" s="225"/>
      <c r="AL387" s="225"/>
      <c r="AM387" s="225"/>
      <c r="AN387" s="225"/>
      <c r="AO387" s="225"/>
    </row>
    <row r="388" spans="4:41" ht="18" x14ac:dyDescent="0.35">
      <c r="D388" s="31"/>
      <c r="E388" s="31"/>
      <c r="F388" s="28"/>
      <c r="G388" s="28"/>
      <c r="H388" s="28"/>
      <c r="I388" s="28"/>
      <c r="J388" s="28"/>
      <c r="K388" s="28"/>
      <c r="L388" s="28"/>
      <c r="M388" s="28"/>
      <c r="N388" s="28"/>
      <c r="O388" s="28"/>
      <c r="P388" s="28"/>
      <c r="Q388" s="61"/>
      <c r="R388" s="41"/>
      <c r="S388" s="31"/>
      <c r="T388" s="31"/>
      <c r="U388" s="225"/>
      <c r="V388" s="225"/>
      <c r="W388" s="225"/>
      <c r="X388" s="225"/>
      <c r="Y388" s="225"/>
      <c r="Z388" s="225"/>
      <c r="AA388" s="225"/>
      <c r="AB388" s="225"/>
      <c r="AC388" s="225"/>
      <c r="AD388" s="225"/>
      <c r="AE388" s="225"/>
      <c r="AF388" s="225"/>
      <c r="AI388" s="225"/>
      <c r="AJ388" s="225"/>
      <c r="AK388" s="225"/>
      <c r="AL388" s="225"/>
      <c r="AM388" s="225"/>
      <c r="AN388" s="225"/>
      <c r="AO388" s="225"/>
    </row>
    <row r="389" spans="4:41" ht="18" x14ac:dyDescent="0.35">
      <c r="D389" s="31"/>
      <c r="E389" s="31"/>
      <c r="F389" s="28"/>
      <c r="G389" s="28"/>
      <c r="H389" s="28"/>
      <c r="I389" s="28"/>
      <c r="J389" s="28"/>
      <c r="K389" s="28"/>
      <c r="L389" s="28"/>
      <c r="M389" s="28"/>
      <c r="N389" s="28"/>
      <c r="O389" s="28"/>
      <c r="P389" s="28"/>
      <c r="Q389" s="61"/>
      <c r="R389" s="41"/>
      <c r="S389" s="31"/>
      <c r="T389" s="31"/>
      <c r="U389" s="225"/>
      <c r="V389" s="225"/>
      <c r="W389" s="225"/>
      <c r="X389" s="225"/>
      <c r="Y389" s="225"/>
      <c r="Z389" s="225"/>
      <c r="AA389" s="225"/>
      <c r="AB389" s="225"/>
      <c r="AC389" s="225"/>
      <c r="AD389" s="225"/>
      <c r="AE389" s="225"/>
      <c r="AF389" s="225"/>
      <c r="AI389" s="225"/>
      <c r="AJ389" s="225"/>
      <c r="AK389" s="225"/>
      <c r="AL389" s="225"/>
      <c r="AM389" s="225"/>
      <c r="AN389" s="225"/>
      <c r="AO389" s="225"/>
    </row>
    <row r="390" spans="4:41" ht="18" x14ac:dyDescent="0.35">
      <c r="D390" s="31"/>
      <c r="E390" s="31"/>
      <c r="F390" s="28"/>
      <c r="G390" s="28"/>
      <c r="H390" s="28"/>
      <c r="I390" s="28"/>
      <c r="J390" s="28"/>
      <c r="K390" s="28"/>
      <c r="L390" s="28"/>
      <c r="M390" s="28"/>
      <c r="N390" s="28"/>
      <c r="O390" s="28"/>
      <c r="P390" s="28"/>
      <c r="Q390" s="61"/>
      <c r="R390" s="41"/>
      <c r="S390" s="31"/>
      <c r="T390" s="31"/>
      <c r="U390" s="225"/>
      <c r="V390" s="225"/>
      <c r="W390" s="225"/>
      <c r="X390" s="225"/>
      <c r="Y390" s="225"/>
      <c r="Z390" s="225"/>
      <c r="AA390" s="225"/>
      <c r="AB390" s="225"/>
      <c r="AC390" s="225"/>
      <c r="AD390" s="225"/>
      <c r="AE390" s="225"/>
      <c r="AF390" s="225"/>
      <c r="AI390" s="225"/>
      <c r="AJ390" s="225"/>
      <c r="AK390" s="225"/>
      <c r="AL390" s="225"/>
      <c r="AM390" s="225"/>
      <c r="AN390" s="225"/>
      <c r="AO390" s="225"/>
    </row>
    <row r="391" spans="4:41" ht="18" x14ac:dyDescent="0.35">
      <c r="D391" s="31"/>
      <c r="E391" s="31"/>
      <c r="F391" s="28"/>
      <c r="G391" s="28"/>
      <c r="H391" s="28"/>
      <c r="I391" s="28"/>
      <c r="J391" s="28"/>
      <c r="K391" s="28"/>
      <c r="L391" s="28"/>
      <c r="M391" s="28"/>
      <c r="N391" s="28"/>
      <c r="O391" s="28"/>
      <c r="P391" s="28"/>
      <c r="Q391" s="61"/>
      <c r="R391" s="41"/>
      <c r="S391" s="31"/>
      <c r="T391" s="31"/>
      <c r="U391" s="225"/>
      <c r="V391" s="225"/>
      <c r="W391" s="225"/>
      <c r="X391" s="225"/>
      <c r="Y391" s="225"/>
      <c r="Z391" s="225"/>
      <c r="AA391" s="225"/>
      <c r="AB391" s="225"/>
      <c r="AC391" s="225"/>
      <c r="AD391" s="225"/>
      <c r="AE391" s="225"/>
      <c r="AF391" s="225"/>
      <c r="AI391" s="225"/>
      <c r="AJ391" s="225"/>
      <c r="AK391" s="225"/>
      <c r="AL391" s="225"/>
      <c r="AM391" s="225"/>
      <c r="AN391" s="225"/>
      <c r="AO391" s="225"/>
    </row>
    <row r="392" spans="4:41" ht="18" x14ac:dyDescent="0.35">
      <c r="D392" s="31"/>
      <c r="E392" s="31"/>
      <c r="F392" s="28"/>
      <c r="G392" s="28"/>
      <c r="H392" s="28"/>
      <c r="I392" s="28"/>
      <c r="J392" s="28"/>
      <c r="K392" s="28"/>
      <c r="L392" s="28"/>
      <c r="M392" s="28"/>
      <c r="N392" s="28"/>
      <c r="O392" s="28"/>
      <c r="P392" s="28"/>
      <c r="Q392" s="61"/>
      <c r="R392" s="41"/>
      <c r="S392" s="31"/>
      <c r="T392" s="31"/>
      <c r="U392" s="225"/>
      <c r="V392" s="225"/>
      <c r="W392" s="225"/>
      <c r="X392" s="225"/>
      <c r="Y392" s="225"/>
      <c r="Z392" s="225"/>
      <c r="AA392" s="225"/>
      <c r="AB392" s="225"/>
      <c r="AC392" s="225"/>
      <c r="AD392" s="225"/>
      <c r="AE392" s="225"/>
      <c r="AF392" s="225"/>
      <c r="AI392" s="225"/>
      <c r="AJ392" s="225"/>
      <c r="AK392" s="225"/>
      <c r="AL392" s="225"/>
      <c r="AM392" s="225"/>
      <c r="AN392" s="225"/>
      <c r="AO392" s="225"/>
    </row>
    <row r="393" spans="4:41" ht="18" x14ac:dyDescent="0.35">
      <c r="D393" s="31"/>
      <c r="E393" s="31"/>
      <c r="F393" s="28"/>
      <c r="G393" s="28"/>
      <c r="H393" s="28"/>
      <c r="I393" s="28"/>
      <c r="J393" s="28"/>
      <c r="K393" s="28"/>
      <c r="L393" s="28"/>
      <c r="M393" s="28"/>
      <c r="N393" s="28"/>
      <c r="O393" s="28"/>
      <c r="P393" s="28"/>
      <c r="Q393" s="61"/>
      <c r="R393" s="41"/>
      <c r="S393" s="31"/>
      <c r="T393" s="31"/>
      <c r="U393" s="225"/>
      <c r="V393" s="225"/>
      <c r="W393" s="225"/>
      <c r="X393" s="225"/>
      <c r="Y393" s="225"/>
      <c r="Z393" s="225"/>
      <c r="AA393" s="225"/>
      <c r="AB393" s="225"/>
      <c r="AC393" s="225"/>
      <c r="AD393" s="225"/>
      <c r="AE393" s="225"/>
      <c r="AF393" s="225"/>
      <c r="AI393" s="225"/>
      <c r="AJ393" s="225"/>
      <c r="AK393" s="225"/>
      <c r="AL393" s="225"/>
      <c r="AM393" s="225"/>
      <c r="AN393" s="225"/>
      <c r="AO393" s="225"/>
    </row>
    <row r="394" spans="4:41" ht="18" x14ac:dyDescent="0.35">
      <c r="D394" s="31"/>
      <c r="E394" s="31"/>
      <c r="F394" s="28"/>
      <c r="G394" s="28"/>
      <c r="H394" s="28"/>
      <c r="I394" s="28"/>
      <c r="J394" s="28"/>
      <c r="K394" s="28"/>
      <c r="L394" s="28"/>
      <c r="M394" s="28"/>
      <c r="N394" s="28"/>
      <c r="O394" s="28"/>
      <c r="P394" s="28"/>
      <c r="Q394" s="61"/>
      <c r="R394" s="41"/>
      <c r="S394" s="31"/>
      <c r="T394" s="31"/>
      <c r="U394" s="225"/>
      <c r="V394" s="225"/>
      <c r="W394" s="225"/>
      <c r="X394" s="225"/>
      <c r="Y394" s="225"/>
      <c r="Z394" s="225"/>
      <c r="AA394" s="225"/>
      <c r="AB394" s="225"/>
      <c r="AC394" s="225"/>
      <c r="AD394" s="225"/>
      <c r="AE394" s="225"/>
      <c r="AF394" s="225"/>
      <c r="AI394" s="225"/>
      <c r="AJ394" s="225"/>
      <c r="AK394" s="225"/>
      <c r="AL394" s="225"/>
      <c r="AM394" s="225"/>
      <c r="AN394" s="225"/>
      <c r="AO394" s="225"/>
    </row>
    <row r="395" spans="4:41" ht="18" x14ac:dyDescent="0.35">
      <c r="D395" s="31"/>
      <c r="E395" s="31"/>
      <c r="F395" s="28"/>
      <c r="G395" s="28"/>
      <c r="H395" s="28"/>
      <c r="I395" s="28"/>
      <c r="J395" s="28"/>
      <c r="K395" s="28"/>
      <c r="L395" s="28"/>
      <c r="M395" s="28"/>
      <c r="N395" s="28"/>
      <c r="O395" s="28"/>
      <c r="P395" s="28"/>
      <c r="Q395" s="61"/>
      <c r="R395" s="41"/>
      <c r="S395" s="31"/>
      <c r="T395" s="31"/>
      <c r="U395" s="225"/>
      <c r="V395" s="225"/>
      <c r="W395" s="225"/>
      <c r="X395" s="225"/>
      <c r="Y395" s="225"/>
      <c r="Z395" s="225"/>
      <c r="AA395" s="225"/>
      <c r="AB395" s="225"/>
      <c r="AC395" s="225"/>
      <c r="AD395" s="225"/>
      <c r="AE395" s="225"/>
      <c r="AF395" s="225"/>
      <c r="AI395" s="225"/>
      <c r="AJ395" s="225"/>
      <c r="AK395" s="225"/>
      <c r="AL395" s="225"/>
      <c r="AM395" s="225"/>
      <c r="AN395" s="225"/>
      <c r="AO395" s="225"/>
    </row>
    <row r="396" spans="4:41" ht="18" x14ac:dyDescent="0.35">
      <c r="D396" s="31"/>
      <c r="E396" s="31"/>
      <c r="F396" s="28"/>
      <c r="G396" s="28"/>
      <c r="H396" s="28"/>
      <c r="I396" s="28"/>
      <c r="J396" s="28"/>
      <c r="K396" s="28"/>
      <c r="L396" s="28"/>
      <c r="M396" s="28"/>
      <c r="N396" s="28"/>
      <c r="O396" s="28"/>
      <c r="P396" s="28"/>
      <c r="Q396" s="61"/>
      <c r="R396" s="41"/>
      <c r="S396" s="31"/>
      <c r="T396" s="31"/>
      <c r="U396" s="225"/>
      <c r="V396" s="225"/>
      <c r="W396" s="225"/>
      <c r="X396" s="225"/>
      <c r="Y396" s="225"/>
      <c r="Z396" s="225"/>
      <c r="AA396" s="225"/>
      <c r="AB396" s="225"/>
      <c r="AC396" s="225"/>
      <c r="AD396" s="225"/>
      <c r="AE396" s="225"/>
      <c r="AF396" s="225"/>
      <c r="AI396" s="225"/>
      <c r="AJ396" s="225"/>
      <c r="AK396" s="225"/>
      <c r="AL396" s="225"/>
      <c r="AM396" s="225"/>
      <c r="AN396" s="225"/>
      <c r="AO396" s="225"/>
    </row>
    <row r="397" spans="4:41" ht="18" x14ac:dyDescent="0.35">
      <c r="D397" s="31"/>
      <c r="E397" s="31"/>
      <c r="F397" s="28"/>
      <c r="G397" s="28"/>
      <c r="H397" s="28"/>
      <c r="I397" s="28"/>
      <c r="J397" s="28"/>
      <c r="K397" s="28"/>
      <c r="L397" s="28"/>
      <c r="M397" s="28"/>
      <c r="N397" s="28"/>
      <c r="O397" s="28"/>
      <c r="P397" s="28"/>
      <c r="Q397" s="61"/>
      <c r="R397" s="41"/>
      <c r="S397" s="31"/>
      <c r="T397" s="31"/>
      <c r="U397" s="225"/>
      <c r="V397" s="225"/>
      <c r="W397" s="225"/>
      <c r="X397" s="225"/>
      <c r="Y397" s="225"/>
      <c r="Z397" s="225"/>
      <c r="AA397" s="225"/>
      <c r="AB397" s="225"/>
      <c r="AC397" s="225"/>
      <c r="AD397" s="225"/>
      <c r="AE397" s="225"/>
      <c r="AF397" s="225"/>
      <c r="AI397" s="225"/>
      <c r="AJ397" s="225"/>
      <c r="AK397" s="225"/>
      <c r="AL397" s="225"/>
      <c r="AM397" s="225"/>
      <c r="AN397" s="225"/>
      <c r="AO397" s="225"/>
    </row>
    <row r="398" spans="4:41" ht="18" x14ac:dyDescent="0.35">
      <c r="D398" s="31"/>
      <c r="E398" s="31"/>
      <c r="F398" s="28"/>
      <c r="G398" s="28"/>
      <c r="H398" s="28"/>
      <c r="I398" s="28"/>
      <c r="J398" s="28"/>
      <c r="K398" s="28"/>
      <c r="L398" s="28"/>
      <c r="M398" s="28"/>
      <c r="N398" s="28"/>
      <c r="O398" s="28"/>
      <c r="P398" s="28"/>
      <c r="Q398" s="61"/>
      <c r="R398" s="41"/>
      <c r="S398" s="31"/>
      <c r="T398" s="31"/>
      <c r="U398" s="225"/>
      <c r="V398" s="225"/>
      <c r="W398" s="225"/>
      <c r="X398" s="225"/>
      <c r="Y398" s="225"/>
      <c r="Z398" s="225"/>
      <c r="AA398" s="225"/>
      <c r="AB398" s="225"/>
      <c r="AC398" s="225"/>
      <c r="AD398" s="225"/>
      <c r="AE398" s="225"/>
      <c r="AF398" s="225"/>
      <c r="AI398" s="225"/>
      <c r="AJ398" s="225"/>
      <c r="AK398" s="225"/>
      <c r="AL398" s="225"/>
      <c r="AM398" s="225"/>
      <c r="AN398" s="225"/>
      <c r="AO398" s="225"/>
    </row>
    <row r="399" spans="4:41" ht="18" x14ac:dyDescent="0.35">
      <c r="D399" s="31"/>
      <c r="E399" s="31"/>
      <c r="F399" s="28"/>
      <c r="G399" s="28"/>
      <c r="H399" s="28"/>
      <c r="I399" s="28"/>
      <c r="J399" s="28"/>
      <c r="K399" s="28"/>
      <c r="L399" s="28"/>
      <c r="M399" s="28"/>
      <c r="N399" s="28"/>
      <c r="O399" s="28"/>
      <c r="P399" s="28"/>
      <c r="Q399" s="61"/>
      <c r="R399" s="41"/>
      <c r="S399" s="31"/>
      <c r="T399" s="31"/>
      <c r="U399" s="225"/>
      <c r="V399" s="225"/>
      <c r="W399" s="225"/>
      <c r="X399" s="225"/>
      <c r="Y399" s="225"/>
      <c r="Z399" s="225"/>
      <c r="AA399" s="225"/>
      <c r="AB399" s="225"/>
      <c r="AC399" s="225"/>
      <c r="AD399" s="225"/>
      <c r="AE399" s="225"/>
      <c r="AF399" s="225"/>
      <c r="AI399" s="225"/>
      <c r="AJ399" s="225"/>
      <c r="AK399" s="225"/>
      <c r="AL399" s="225"/>
      <c r="AM399" s="225"/>
      <c r="AN399" s="225"/>
      <c r="AO399" s="225"/>
    </row>
    <row r="400" spans="4:41" ht="18" x14ac:dyDescent="0.35">
      <c r="D400" s="31"/>
      <c r="E400" s="31"/>
      <c r="F400" s="28"/>
      <c r="G400" s="28"/>
      <c r="H400" s="28"/>
      <c r="I400" s="28"/>
      <c r="J400" s="28"/>
      <c r="K400" s="28"/>
      <c r="L400" s="28"/>
      <c r="M400" s="28"/>
      <c r="N400" s="28"/>
      <c r="O400" s="28"/>
      <c r="P400" s="28"/>
      <c r="Q400" s="61"/>
      <c r="R400" s="41"/>
      <c r="S400" s="31"/>
      <c r="T400" s="31"/>
      <c r="U400" s="225"/>
      <c r="V400" s="225"/>
      <c r="W400" s="225"/>
      <c r="X400" s="225"/>
      <c r="Y400" s="225"/>
      <c r="Z400" s="225"/>
      <c r="AA400" s="225"/>
      <c r="AB400" s="225"/>
      <c r="AC400" s="225"/>
      <c r="AD400" s="225"/>
      <c r="AE400" s="225"/>
      <c r="AF400" s="225"/>
      <c r="AI400" s="225"/>
      <c r="AJ400" s="225"/>
      <c r="AK400" s="225"/>
      <c r="AL400" s="225"/>
      <c r="AM400" s="225"/>
      <c r="AN400" s="225"/>
      <c r="AO400" s="225"/>
    </row>
    <row r="401" spans="4:41" ht="18" x14ac:dyDescent="0.35">
      <c r="D401" s="31"/>
      <c r="E401" s="31"/>
      <c r="F401" s="28"/>
      <c r="G401" s="28"/>
      <c r="H401" s="28"/>
      <c r="I401" s="28"/>
      <c r="J401" s="28"/>
      <c r="K401" s="28"/>
      <c r="L401" s="28"/>
      <c r="M401" s="28"/>
      <c r="N401" s="28"/>
      <c r="O401" s="28"/>
      <c r="P401" s="28"/>
      <c r="Q401" s="61"/>
      <c r="R401" s="41"/>
      <c r="S401" s="31"/>
      <c r="T401" s="31"/>
      <c r="U401" s="225"/>
      <c r="V401" s="225"/>
      <c r="W401" s="225"/>
      <c r="X401" s="225"/>
      <c r="Y401" s="225"/>
      <c r="Z401" s="225"/>
      <c r="AA401" s="225"/>
      <c r="AB401" s="225"/>
      <c r="AC401" s="225"/>
      <c r="AD401" s="225"/>
      <c r="AE401" s="225"/>
      <c r="AF401" s="225"/>
      <c r="AI401" s="225"/>
      <c r="AJ401" s="225"/>
      <c r="AK401" s="225"/>
      <c r="AL401" s="225"/>
      <c r="AM401" s="225"/>
      <c r="AN401" s="225"/>
      <c r="AO401" s="225"/>
    </row>
    <row r="402" spans="4:41" ht="18" x14ac:dyDescent="0.35">
      <c r="D402" s="31"/>
      <c r="E402" s="31"/>
      <c r="F402" s="28"/>
      <c r="G402" s="28"/>
      <c r="H402" s="28"/>
      <c r="I402" s="28"/>
      <c r="J402" s="28"/>
      <c r="K402" s="28"/>
      <c r="L402" s="28"/>
      <c r="M402" s="28"/>
      <c r="N402" s="28"/>
      <c r="O402" s="28"/>
      <c r="P402" s="28"/>
      <c r="Q402" s="61"/>
      <c r="R402" s="41"/>
      <c r="S402" s="31"/>
      <c r="T402" s="31"/>
      <c r="U402" s="225"/>
      <c r="V402" s="225"/>
      <c r="W402" s="225"/>
      <c r="X402" s="225"/>
      <c r="Y402" s="225"/>
      <c r="Z402" s="225"/>
      <c r="AA402" s="225"/>
      <c r="AB402" s="225"/>
      <c r="AC402" s="225"/>
      <c r="AD402" s="225"/>
      <c r="AE402" s="225"/>
      <c r="AF402" s="225"/>
      <c r="AI402" s="225"/>
      <c r="AJ402" s="225"/>
      <c r="AK402" s="225"/>
      <c r="AL402" s="225"/>
      <c r="AM402" s="225"/>
      <c r="AN402" s="225"/>
      <c r="AO402" s="225"/>
    </row>
    <row r="403" spans="4:41" ht="18" x14ac:dyDescent="0.35">
      <c r="D403" s="31"/>
      <c r="E403" s="31"/>
      <c r="F403" s="28"/>
      <c r="G403" s="28"/>
      <c r="H403" s="28"/>
      <c r="I403" s="28"/>
      <c r="J403" s="28"/>
      <c r="K403" s="28"/>
      <c r="L403" s="28"/>
      <c r="M403" s="28"/>
      <c r="N403" s="28"/>
      <c r="O403" s="28"/>
      <c r="P403" s="28"/>
      <c r="Q403" s="61"/>
      <c r="R403" s="41"/>
      <c r="S403" s="31"/>
      <c r="T403" s="31"/>
      <c r="U403" s="225"/>
      <c r="V403" s="225"/>
      <c r="W403" s="225"/>
      <c r="X403" s="225"/>
      <c r="Y403" s="225"/>
      <c r="Z403" s="225"/>
      <c r="AA403" s="225"/>
      <c r="AB403" s="225"/>
      <c r="AC403" s="225"/>
      <c r="AD403" s="225"/>
      <c r="AE403" s="225"/>
      <c r="AF403" s="225"/>
      <c r="AI403" s="225"/>
      <c r="AJ403" s="225"/>
      <c r="AK403" s="225"/>
      <c r="AL403" s="225"/>
      <c r="AM403" s="225"/>
      <c r="AN403" s="225"/>
      <c r="AO403" s="225"/>
    </row>
    <row r="404" spans="4:41" ht="18" x14ac:dyDescent="0.35">
      <c r="D404" s="31"/>
      <c r="E404" s="31"/>
      <c r="F404" s="28"/>
      <c r="G404" s="28"/>
      <c r="H404" s="28"/>
      <c r="I404" s="28"/>
      <c r="J404" s="28"/>
      <c r="K404" s="28"/>
      <c r="L404" s="28"/>
      <c r="M404" s="28"/>
      <c r="N404" s="28"/>
      <c r="O404" s="28"/>
      <c r="P404" s="28"/>
      <c r="Q404" s="61"/>
      <c r="R404" s="41"/>
      <c r="S404" s="31"/>
      <c r="T404" s="31"/>
      <c r="U404" s="225"/>
      <c r="V404" s="225"/>
      <c r="W404" s="225"/>
      <c r="X404" s="225"/>
      <c r="Y404" s="225"/>
      <c r="Z404" s="225"/>
      <c r="AA404" s="225"/>
      <c r="AB404" s="225"/>
      <c r="AC404" s="225"/>
      <c r="AD404" s="225"/>
      <c r="AE404" s="225"/>
      <c r="AF404" s="225"/>
      <c r="AI404" s="225"/>
      <c r="AJ404" s="225"/>
      <c r="AK404" s="225"/>
      <c r="AL404" s="225"/>
      <c r="AM404" s="225"/>
      <c r="AN404" s="225"/>
      <c r="AO404" s="225"/>
    </row>
    <row r="405" spans="4:41" ht="18" x14ac:dyDescent="0.35">
      <c r="D405" s="31"/>
      <c r="E405" s="31"/>
      <c r="F405" s="28"/>
      <c r="G405" s="28"/>
      <c r="H405" s="28"/>
      <c r="I405" s="28"/>
      <c r="J405" s="28"/>
      <c r="K405" s="28"/>
      <c r="L405" s="28"/>
      <c r="M405" s="28"/>
      <c r="N405" s="28"/>
      <c r="O405" s="28"/>
      <c r="P405" s="28"/>
      <c r="Q405" s="61"/>
      <c r="R405" s="41"/>
      <c r="S405" s="31"/>
      <c r="T405" s="31"/>
      <c r="U405" s="225"/>
      <c r="V405" s="225"/>
      <c r="W405" s="225"/>
      <c r="X405" s="225"/>
      <c r="Y405" s="225"/>
      <c r="Z405" s="225"/>
      <c r="AA405" s="225"/>
      <c r="AB405" s="225"/>
      <c r="AC405" s="225"/>
      <c r="AD405" s="225"/>
      <c r="AE405" s="225"/>
      <c r="AF405" s="225"/>
      <c r="AI405" s="225"/>
      <c r="AJ405" s="225"/>
      <c r="AK405" s="225"/>
      <c r="AL405" s="225"/>
      <c r="AM405" s="225"/>
      <c r="AN405" s="225"/>
      <c r="AO405" s="225"/>
    </row>
    <row r="406" spans="4:41" ht="18" x14ac:dyDescent="0.35">
      <c r="D406" s="31"/>
      <c r="E406" s="31"/>
      <c r="F406" s="28"/>
      <c r="G406" s="28"/>
      <c r="H406" s="28"/>
      <c r="I406" s="28"/>
      <c r="J406" s="28"/>
      <c r="K406" s="28"/>
      <c r="L406" s="28"/>
      <c r="M406" s="28"/>
      <c r="N406" s="28"/>
      <c r="O406" s="28"/>
      <c r="P406" s="28"/>
      <c r="Q406" s="61"/>
      <c r="R406" s="41"/>
      <c r="S406" s="31"/>
      <c r="T406" s="31"/>
      <c r="U406" s="225"/>
      <c r="V406" s="225"/>
      <c r="W406" s="225"/>
      <c r="X406" s="225"/>
      <c r="Y406" s="225"/>
      <c r="Z406" s="225"/>
      <c r="AA406" s="225"/>
      <c r="AB406" s="225"/>
      <c r="AC406" s="225"/>
      <c r="AD406" s="225"/>
      <c r="AE406" s="225"/>
      <c r="AF406" s="225"/>
      <c r="AI406" s="225"/>
      <c r="AJ406" s="225"/>
      <c r="AK406" s="225"/>
      <c r="AL406" s="225"/>
      <c r="AM406" s="225"/>
      <c r="AN406" s="225"/>
      <c r="AO406" s="225"/>
    </row>
    <row r="407" spans="4:41" ht="18" x14ac:dyDescent="0.35">
      <c r="D407" s="31"/>
      <c r="E407" s="31"/>
      <c r="F407" s="28"/>
      <c r="G407" s="28"/>
      <c r="H407" s="28"/>
      <c r="I407" s="28"/>
      <c r="J407" s="28"/>
      <c r="K407" s="28"/>
      <c r="L407" s="28"/>
      <c r="M407" s="28"/>
      <c r="N407" s="28"/>
      <c r="O407" s="28"/>
      <c r="P407" s="28"/>
      <c r="Q407" s="61"/>
      <c r="R407" s="41"/>
      <c r="S407" s="31"/>
      <c r="T407" s="31"/>
      <c r="U407" s="225"/>
      <c r="V407" s="225"/>
      <c r="W407" s="225"/>
      <c r="X407" s="225"/>
      <c r="Y407" s="225"/>
      <c r="Z407" s="225"/>
      <c r="AA407" s="225"/>
      <c r="AB407" s="225"/>
      <c r="AC407" s="225"/>
      <c r="AD407" s="225"/>
      <c r="AE407" s="225"/>
      <c r="AF407" s="225"/>
      <c r="AI407" s="225"/>
      <c r="AJ407" s="225"/>
      <c r="AK407" s="225"/>
      <c r="AL407" s="225"/>
      <c r="AM407" s="225"/>
      <c r="AN407" s="225"/>
      <c r="AO407" s="225"/>
    </row>
    <row r="408" spans="4:41" ht="18" x14ac:dyDescent="0.35">
      <c r="D408" s="31"/>
      <c r="E408" s="31"/>
      <c r="F408" s="28"/>
      <c r="G408" s="28"/>
      <c r="H408" s="28"/>
      <c r="I408" s="28"/>
      <c r="J408" s="28"/>
      <c r="K408" s="28"/>
      <c r="L408" s="28"/>
      <c r="M408" s="28"/>
      <c r="N408" s="28"/>
      <c r="O408" s="28"/>
      <c r="P408" s="28"/>
      <c r="Q408" s="61"/>
      <c r="R408" s="41"/>
      <c r="S408" s="31"/>
      <c r="T408" s="31"/>
      <c r="U408" s="225"/>
      <c r="V408" s="225"/>
      <c r="W408" s="225"/>
      <c r="X408" s="225"/>
      <c r="Y408" s="225"/>
      <c r="Z408" s="225"/>
      <c r="AA408" s="225"/>
      <c r="AB408" s="225"/>
      <c r="AC408" s="225"/>
      <c r="AD408" s="225"/>
      <c r="AE408" s="225"/>
      <c r="AF408" s="225"/>
      <c r="AI408" s="225"/>
      <c r="AJ408" s="225"/>
      <c r="AK408" s="225"/>
      <c r="AL408" s="225"/>
      <c r="AM408" s="225"/>
      <c r="AN408" s="225"/>
      <c r="AO408" s="225"/>
    </row>
    <row r="409" spans="4:41" ht="18" x14ac:dyDescent="0.35">
      <c r="D409" s="31"/>
      <c r="E409" s="31"/>
      <c r="F409" s="28"/>
      <c r="G409" s="28"/>
      <c r="H409" s="28"/>
      <c r="I409" s="28"/>
      <c r="J409" s="28"/>
      <c r="K409" s="28"/>
      <c r="L409" s="28"/>
      <c r="M409" s="28"/>
      <c r="N409" s="28"/>
      <c r="O409" s="28"/>
      <c r="P409" s="28"/>
      <c r="Q409" s="61"/>
      <c r="R409" s="41"/>
      <c r="S409" s="31"/>
      <c r="T409" s="31"/>
      <c r="U409" s="225"/>
      <c r="V409" s="225"/>
      <c r="W409" s="225"/>
      <c r="X409" s="225"/>
      <c r="Y409" s="225"/>
      <c r="Z409" s="225"/>
      <c r="AA409" s="225"/>
      <c r="AB409" s="225"/>
      <c r="AC409" s="225"/>
      <c r="AD409" s="225"/>
      <c r="AE409" s="225"/>
      <c r="AF409" s="225"/>
      <c r="AI409" s="225"/>
      <c r="AJ409" s="225"/>
      <c r="AK409" s="225"/>
      <c r="AL409" s="225"/>
      <c r="AM409" s="225"/>
      <c r="AN409" s="225"/>
      <c r="AO409" s="225"/>
    </row>
    <row r="410" spans="4:41" ht="18" x14ac:dyDescent="0.35">
      <c r="D410" s="31"/>
      <c r="E410" s="31"/>
      <c r="F410" s="28"/>
      <c r="G410" s="28"/>
      <c r="H410" s="28"/>
      <c r="I410" s="28"/>
      <c r="J410" s="28"/>
      <c r="K410" s="28"/>
      <c r="L410" s="28"/>
      <c r="M410" s="28"/>
      <c r="N410" s="28"/>
      <c r="O410" s="28"/>
      <c r="P410" s="28"/>
      <c r="Q410" s="61"/>
      <c r="R410" s="41"/>
      <c r="S410" s="31"/>
      <c r="T410" s="31"/>
      <c r="U410" s="225"/>
      <c r="V410" s="225"/>
      <c r="W410" s="225"/>
      <c r="X410" s="225"/>
      <c r="Y410" s="225"/>
      <c r="Z410" s="225"/>
      <c r="AA410" s="225"/>
      <c r="AB410" s="225"/>
      <c r="AC410" s="225"/>
      <c r="AD410" s="225"/>
      <c r="AE410" s="225"/>
      <c r="AF410" s="225"/>
      <c r="AI410" s="225"/>
      <c r="AJ410" s="225"/>
      <c r="AK410" s="225"/>
      <c r="AL410" s="225"/>
      <c r="AM410" s="225"/>
      <c r="AN410" s="225"/>
      <c r="AO410" s="225"/>
    </row>
    <row r="411" spans="4:41" ht="18" x14ac:dyDescent="0.35">
      <c r="D411" s="31"/>
      <c r="E411" s="31"/>
      <c r="F411" s="28"/>
      <c r="G411" s="28"/>
      <c r="H411" s="28"/>
      <c r="I411" s="28"/>
      <c r="J411" s="28"/>
      <c r="K411" s="28"/>
      <c r="L411" s="28"/>
      <c r="M411" s="28"/>
      <c r="N411" s="28"/>
      <c r="O411" s="28"/>
      <c r="P411" s="28"/>
      <c r="Q411" s="61"/>
      <c r="R411" s="41"/>
      <c r="S411" s="31"/>
      <c r="T411" s="31"/>
      <c r="U411" s="225"/>
      <c r="V411" s="225"/>
      <c r="W411" s="225"/>
      <c r="X411" s="225"/>
      <c r="Y411" s="225"/>
      <c r="Z411" s="225"/>
      <c r="AA411" s="225"/>
      <c r="AB411" s="225"/>
      <c r="AC411" s="225"/>
      <c r="AD411" s="225"/>
      <c r="AE411" s="225"/>
      <c r="AF411" s="225"/>
      <c r="AI411" s="225"/>
      <c r="AJ411" s="225"/>
      <c r="AK411" s="225"/>
      <c r="AL411" s="225"/>
      <c r="AM411" s="225"/>
      <c r="AN411" s="225"/>
      <c r="AO411" s="225"/>
    </row>
    <row r="412" spans="4:41" ht="18" x14ac:dyDescent="0.35">
      <c r="D412" s="31"/>
      <c r="E412" s="31"/>
      <c r="F412" s="28"/>
      <c r="G412" s="28"/>
      <c r="H412" s="28"/>
      <c r="I412" s="28"/>
      <c r="J412" s="28"/>
      <c r="K412" s="28"/>
      <c r="L412" s="28"/>
      <c r="M412" s="28"/>
      <c r="N412" s="28"/>
      <c r="O412" s="28"/>
      <c r="P412" s="28"/>
      <c r="Q412" s="61"/>
      <c r="R412" s="41"/>
      <c r="S412" s="31"/>
      <c r="T412" s="31"/>
      <c r="U412" s="225"/>
      <c r="V412" s="225"/>
      <c r="W412" s="225"/>
      <c r="X412" s="225"/>
      <c r="Y412" s="225"/>
      <c r="Z412" s="225"/>
      <c r="AA412" s="225"/>
      <c r="AB412" s="225"/>
      <c r="AC412" s="225"/>
      <c r="AD412" s="225"/>
      <c r="AE412" s="225"/>
      <c r="AF412" s="225"/>
      <c r="AI412" s="225"/>
      <c r="AJ412" s="225"/>
      <c r="AK412" s="225"/>
      <c r="AL412" s="225"/>
      <c r="AM412" s="225"/>
      <c r="AN412" s="225"/>
      <c r="AO412" s="225"/>
    </row>
    <row r="413" spans="4:41" ht="18" x14ac:dyDescent="0.35">
      <c r="D413" s="31"/>
      <c r="E413" s="31"/>
      <c r="F413" s="28"/>
      <c r="G413" s="28"/>
      <c r="H413" s="28"/>
      <c r="I413" s="28"/>
      <c r="J413" s="28"/>
      <c r="K413" s="28"/>
      <c r="L413" s="28"/>
      <c r="M413" s="28"/>
      <c r="N413" s="28"/>
      <c r="O413" s="28"/>
      <c r="P413" s="28"/>
      <c r="Q413" s="61"/>
      <c r="R413" s="41"/>
      <c r="S413" s="31"/>
      <c r="T413" s="31"/>
      <c r="U413" s="225"/>
      <c r="V413" s="225"/>
      <c r="W413" s="225"/>
      <c r="X413" s="225"/>
      <c r="Y413" s="225"/>
      <c r="Z413" s="225"/>
      <c r="AA413" s="225"/>
      <c r="AB413" s="225"/>
      <c r="AC413" s="225"/>
      <c r="AD413" s="225"/>
      <c r="AE413" s="225"/>
      <c r="AF413" s="225"/>
      <c r="AI413" s="225"/>
      <c r="AJ413" s="225"/>
      <c r="AK413" s="225"/>
      <c r="AL413" s="225"/>
      <c r="AM413" s="225"/>
      <c r="AN413" s="225"/>
      <c r="AO413" s="225"/>
    </row>
    <row r="414" spans="4:41" ht="18" x14ac:dyDescent="0.35">
      <c r="D414" s="31"/>
      <c r="E414" s="31"/>
      <c r="F414" s="28"/>
      <c r="G414" s="28"/>
      <c r="H414" s="28"/>
      <c r="I414" s="28"/>
      <c r="J414" s="28"/>
      <c r="K414" s="28"/>
      <c r="L414" s="28"/>
      <c r="M414" s="28"/>
      <c r="N414" s="28"/>
      <c r="O414" s="28"/>
      <c r="P414" s="28"/>
      <c r="Q414" s="61"/>
      <c r="R414" s="41"/>
      <c r="S414" s="31"/>
      <c r="T414" s="31"/>
      <c r="U414" s="225"/>
      <c r="V414" s="225"/>
      <c r="W414" s="225"/>
      <c r="X414" s="225"/>
      <c r="Y414" s="225"/>
      <c r="Z414" s="225"/>
      <c r="AA414" s="225"/>
      <c r="AB414" s="225"/>
      <c r="AC414" s="225"/>
      <c r="AD414" s="225"/>
      <c r="AE414" s="225"/>
      <c r="AF414" s="225"/>
      <c r="AI414" s="225"/>
      <c r="AJ414" s="225"/>
      <c r="AK414" s="225"/>
      <c r="AL414" s="225"/>
      <c r="AM414" s="225"/>
      <c r="AN414" s="225"/>
      <c r="AO414" s="225"/>
    </row>
    <row r="415" spans="4:41" ht="18" x14ac:dyDescent="0.35">
      <c r="D415" s="31"/>
      <c r="E415" s="31"/>
      <c r="F415" s="28"/>
      <c r="G415" s="28"/>
      <c r="H415" s="28"/>
      <c r="I415" s="28"/>
      <c r="J415" s="28"/>
      <c r="K415" s="28"/>
      <c r="L415" s="28"/>
      <c r="M415" s="28"/>
      <c r="N415" s="28"/>
      <c r="O415" s="28"/>
      <c r="P415" s="28"/>
      <c r="Q415" s="61"/>
      <c r="R415" s="41"/>
      <c r="S415" s="31"/>
      <c r="T415" s="31"/>
      <c r="U415" s="225"/>
      <c r="V415" s="225"/>
      <c r="W415" s="225"/>
      <c r="X415" s="225"/>
      <c r="Y415" s="225"/>
      <c r="Z415" s="225"/>
      <c r="AA415" s="225"/>
      <c r="AB415" s="225"/>
      <c r="AC415" s="225"/>
      <c r="AD415" s="225"/>
      <c r="AE415" s="225"/>
      <c r="AF415" s="225"/>
      <c r="AI415" s="225"/>
      <c r="AJ415" s="225"/>
      <c r="AK415" s="225"/>
      <c r="AL415" s="225"/>
      <c r="AM415" s="225"/>
      <c r="AN415" s="225"/>
      <c r="AO415" s="225"/>
    </row>
    <row r="416" spans="4:41" ht="18" x14ac:dyDescent="0.35">
      <c r="D416" s="31"/>
      <c r="E416" s="31"/>
      <c r="F416" s="28"/>
      <c r="G416" s="28"/>
      <c r="H416" s="28"/>
      <c r="I416" s="28"/>
      <c r="J416" s="28"/>
      <c r="K416" s="28"/>
      <c r="L416" s="28"/>
      <c r="M416" s="28"/>
      <c r="N416" s="28"/>
      <c r="O416" s="28"/>
      <c r="P416" s="28"/>
      <c r="Q416" s="61"/>
      <c r="R416" s="41"/>
      <c r="S416" s="31"/>
      <c r="T416" s="31"/>
      <c r="U416" s="225"/>
      <c r="V416" s="225"/>
      <c r="W416" s="225"/>
      <c r="X416" s="225"/>
      <c r="Y416" s="225"/>
      <c r="Z416" s="225"/>
      <c r="AA416" s="225"/>
      <c r="AB416" s="225"/>
      <c r="AC416" s="225"/>
      <c r="AD416" s="225"/>
      <c r="AE416" s="225"/>
      <c r="AF416" s="225"/>
      <c r="AI416" s="225"/>
      <c r="AJ416" s="225"/>
      <c r="AK416" s="225"/>
      <c r="AL416" s="225"/>
      <c r="AM416" s="225"/>
      <c r="AN416" s="225"/>
      <c r="AO416" s="225"/>
    </row>
    <row r="417" spans="4:41" ht="18" x14ac:dyDescent="0.35">
      <c r="D417" s="31"/>
      <c r="E417" s="31"/>
      <c r="F417" s="28"/>
      <c r="G417" s="28"/>
      <c r="H417" s="28"/>
      <c r="I417" s="28"/>
      <c r="J417" s="28"/>
      <c r="K417" s="28"/>
      <c r="L417" s="28"/>
      <c r="M417" s="28"/>
      <c r="N417" s="28"/>
      <c r="O417" s="28"/>
      <c r="P417" s="28"/>
      <c r="Q417" s="61"/>
      <c r="R417" s="41"/>
      <c r="S417" s="31"/>
      <c r="T417" s="31"/>
      <c r="U417" s="225"/>
      <c r="V417" s="225"/>
      <c r="W417" s="225"/>
      <c r="X417" s="225"/>
      <c r="Y417" s="225"/>
      <c r="Z417" s="225"/>
      <c r="AA417" s="225"/>
      <c r="AB417" s="225"/>
      <c r="AC417" s="225"/>
      <c r="AD417" s="225"/>
      <c r="AE417" s="225"/>
      <c r="AF417" s="225"/>
      <c r="AI417" s="225"/>
      <c r="AJ417" s="225"/>
      <c r="AK417" s="225"/>
      <c r="AL417" s="225"/>
      <c r="AM417" s="225"/>
      <c r="AN417" s="225"/>
      <c r="AO417" s="225"/>
    </row>
    <row r="418" spans="4:41" ht="18" x14ac:dyDescent="0.35">
      <c r="D418" s="31"/>
      <c r="E418" s="31"/>
      <c r="F418" s="28"/>
      <c r="G418" s="28"/>
      <c r="H418" s="28"/>
      <c r="I418" s="28"/>
      <c r="J418" s="28"/>
      <c r="K418" s="28"/>
      <c r="L418" s="28"/>
      <c r="M418" s="28"/>
      <c r="N418" s="28"/>
      <c r="O418" s="28"/>
      <c r="P418" s="28"/>
      <c r="Q418" s="61"/>
      <c r="R418" s="41"/>
      <c r="S418" s="31"/>
      <c r="T418" s="31"/>
      <c r="U418" s="225"/>
      <c r="V418" s="225"/>
      <c r="W418" s="225"/>
      <c r="X418" s="225"/>
      <c r="Y418" s="225"/>
      <c r="Z418" s="225"/>
      <c r="AA418" s="225"/>
      <c r="AB418" s="225"/>
      <c r="AC418" s="225"/>
      <c r="AD418" s="225"/>
      <c r="AE418" s="225"/>
      <c r="AF418" s="225"/>
      <c r="AI418" s="225"/>
      <c r="AJ418" s="225"/>
      <c r="AK418" s="225"/>
      <c r="AL418" s="225"/>
      <c r="AM418" s="225"/>
      <c r="AN418" s="225"/>
      <c r="AO418" s="225"/>
    </row>
    <row r="419" spans="4:41" ht="18" x14ac:dyDescent="0.35">
      <c r="D419" s="31"/>
      <c r="E419" s="31"/>
      <c r="F419" s="28"/>
      <c r="G419" s="28"/>
      <c r="H419" s="28"/>
      <c r="I419" s="28"/>
      <c r="J419" s="28"/>
      <c r="K419" s="28"/>
      <c r="L419" s="28"/>
      <c r="M419" s="28"/>
      <c r="N419" s="28"/>
      <c r="O419" s="28"/>
      <c r="P419" s="28"/>
      <c r="Q419" s="61"/>
      <c r="R419" s="41"/>
      <c r="S419" s="31"/>
      <c r="T419" s="31"/>
      <c r="U419" s="225"/>
      <c r="V419" s="225"/>
      <c r="W419" s="225"/>
      <c r="X419" s="225"/>
      <c r="Y419" s="225"/>
      <c r="Z419" s="225"/>
      <c r="AA419" s="225"/>
      <c r="AB419" s="225"/>
      <c r="AC419" s="225"/>
      <c r="AD419" s="225"/>
      <c r="AE419" s="225"/>
      <c r="AF419" s="225"/>
      <c r="AI419" s="225"/>
      <c r="AJ419" s="225"/>
      <c r="AK419" s="225"/>
      <c r="AL419" s="225"/>
      <c r="AM419" s="225"/>
      <c r="AN419" s="225"/>
      <c r="AO419" s="225"/>
    </row>
    <row r="420" spans="4:41" ht="18" x14ac:dyDescent="0.35">
      <c r="D420" s="31"/>
      <c r="E420" s="31"/>
      <c r="F420" s="28"/>
      <c r="G420" s="28"/>
      <c r="H420" s="28"/>
      <c r="I420" s="28"/>
      <c r="J420" s="28"/>
      <c r="K420" s="28"/>
      <c r="L420" s="28"/>
      <c r="M420" s="28"/>
      <c r="N420" s="28"/>
      <c r="O420" s="28"/>
      <c r="P420" s="28"/>
      <c r="Q420" s="61"/>
      <c r="R420" s="41"/>
      <c r="S420" s="31"/>
      <c r="T420" s="31"/>
      <c r="U420" s="225"/>
      <c r="V420" s="225"/>
      <c r="W420" s="225"/>
      <c r="X420" s="225"/>
      <c r="Y420" s="225"/>
      <c r="Z420" s="225"/>
      <c r="AA420" s="225"/>
      <c r="AB420" s="225"/>
      <c r="AC420" s="225"/>
      <c r="AD420" s="225"/>
      <c r="AE420" s="225"/>
      <c r="AF420" s="225"/>
      <c r="AI420" s="225"/>
      <c r="AJ420" s="225"/>
      <c r="AK420" s="225"/>
      <c r="AL420" s="225"/>
      <c r="AM420" s="225"/>
      <c r="AN420" s="225"/>
      <c r="AO420" s="225"/>
    </row>
    <row r="421" spans="4:41" ht="18" x14ac:dyDescent="0.35">
      <c r="D421" s="31"/>
      <c r="E421" s="31"/>
      <c r="F421" s="28"/>
      <c r="G421" s="28"/>
      <c r="H421" s="28"/>
      <c r="I421" s="28"/>
      <c r="J421" s="28"/>
      <c r="K421" s="28"/>
      <c r="L421" s="28"/>
      <c r="M421" s="28"/>
      <c r="N421" s="28"/>
      <c r="O421" s="28"/>
      <c r="P421" s="28"/>
      <c r="Q421" s="61"/>
      <c r="R421" s="41"/>
      <c r="S421" s="31"/>
      <c r="T421" s="31"/>
      <c r="U421" s="225"/>
      <c r="V421" s="225"/>
      <c r="W421" s="225"/>
      <c r="X421" s="225"/>
      <c r="Y421" s="225"/>
      <c r="Z421" s="225"/>
      <c r="AA421" s="225"/>
      <c r="AB421" s="225"/>
      <c r="AC421" s="225"/>
      <c r="AD421" s="225"/>
      <c r="AE421" s="225"/>
      <c r="AF421" s="225"/>
      <c r="AI421" s="225"/>
      <c r="AJ421" s="225"/>
      <c r="AK421" s="225"/>
      <c r="AL421" s="225"/>
      <c r="AM421" s="225"/>
      <c r="AN421" s="225"/>
      <c r="AO421" s="225"/>
    </row>
    <row r="422" spans="4:41" ht="18" x14ac:dyDescent="0.35">
      <c r="D422" s="31"/>
      <c r="E422" s="31"/>
      <c r="F422" s="28"/>
      <c r="G422" s="28"/>
      <c r="H422" s="28"/>
      <c r="I422" s="28"/>
      <c r="J422" s="28"/>
      <c r="K422" s="28"/>
      <c r="L422" s="28"/>
      <c r="M422" s="28"/>
      <c r="N422" s="28"/>
      <c r="O422" s="28"/>
      <c r="P422" s="28"/>
      <c r="Q422" s="61"/>
      <c r="R422" s="41"/>
      <c r="S422" s="31"/>
      <c r="T422" s="31"/>
      <c r="U422" s="225"/>
      <c r="V422" s="225"/>
      <c r="W422" s="225"/>
      <c r="X422" s="225"/>
      <c r="Y422" s="225"/>
      <c r="Z422" s="225"/>
      <c r="AA422" s="225"/>
      <c r="AB422" s="225"/>
      <c r="AC422" s="225"/>
      <c r="AD422" s="225"/>
      <c r="AE422" s="225"/>
      <c r="AF422" s="225"/>
      <c r="AI422" s="225"/>
      <c r="AJ422" s="225"/>
      <c r="AK422" s="225"/>
      <c r="AL422" s="225"/>
      <c r="AM422" s="225"/>
      <c r="AN422" s="225"/>
      <c r="AO422" s="225"/>
    </row>
    <row r="423" spans="4:41" ht="18" x14ac:dyDescent="0.35">
      <c r="D423" s="31"/>
      <c r="E423" s="31"/>
      <c r="F423" s="28"/>
      <c r="G423" s="28"/>
      <c r="H423" s="28"/>
      <c r="I423" s="28"/>
      <c r="J423" s="28"/>
      <c r="K423" s="28"/>
      <c r="L423" s="28"/>
      <c r="M423" s="28"/>
      <c r="N423" s="28"/>
      <c r="O423" s="28"/>
      <c r="P423" s="28"/>
      <c r="Q423" s="61"/>
      <c r="R423" s="41"/>
      <c r="S423" s="31"/>
      <c r="T423" s="31"/>
      <c r="U423" s="225"/>
      <c r="V423" s="225"/>
      <c r="W423" s="225"/>
      <c r="X423" s="225"/>
      <c r="Y423" s="225"/>
      <c r="Z423" s="225"/>
      <c r="AA423" s="225"/>
      <c r="AB423" s="225"/>
      <c r="AC423" s="225"/>
      <c r="AD423" s="225"/>
      <c r="AE423" s="225"/>
      <c r="AF423" s="225"/>
      <c r="AI423" s="225"/>
      <c r="AJ423" s="225"/>
      <c r="AK423" s="225"/>
      <c r="AL423" s="225"/>
      <c r="AM423" s="225"/>
      <c r="AN423" s="225"/>
      <c r="AO423" s="225"/>
    </row>
    <row r="424" spans="4:41" ht="18" x14ac:dyDescent="0.35">
      <c r="D424" s="31"/>
      <c r="E424" s="31"/>
      <c r="F424" s="28"/>
      <c r="G424" s="28"/>
      <c r="H424" s="28"/>
      <c r="I424" s="28"/>
      <c r="J424" s="28"/>
      <c r="K424" s="28"/>
      <c r="L424" s="28"/>
      <c r="M424" s="28"/>
      <c r="N424" s="28"/>
      <c r="O424" s="28"/>
      <c r="P424" s="28"/>
      <c r="Q424" s="61"/>
      <c r="R424" s="41"/>
      <c r="S424" s="31"/>
      <c r="T424" s="31"/>
      <c r="U424" s="225"/>
      <c r="V424" s="225"/>
      <c r="W424" s="225"/>
      <c r="X424" s="225"/>
      <c r="Y424" s="225"/>
      <c r="Z424" s="225"/>
      <c r="AA424" s="225"/>
      <c r="AB424" s="225"/>
      <c r="AC424" s="225"/>
      <c r="AD424" s="225"/>
      <c r="AE424" s="225"/>
      <c r="AF424" s="225"/>
      <c r="AI424" s="225"/>
      <c r="AJ424" s="225"/>
      <c r="AK424" s="225"/>
      <c r="AL424" s="225"/>
      <c r="AM424" s="225"/>
      <c r="AN424" s="225"/>
      <c r="AO424" s="225"/>
    </row>
    <row r="425" spans="4:41" ht="18" x14ac:dyDescent="0.35">
      <c r="D425" s="31"/>
      <c r="E425" s="31"/>
      <c r="F425" s="28"/>
      <c r="G425" s="28"/>
      <c r="H425" s="28"/>
      <c r="I425" s="28"/>
      <c r="J425" s="28"/>
      <c r="K425" s="28"/>
      <c r="L425" s="28"/>
      <c r="M425" s="28"/>
      <c r="N425" s="28"/>
      <c r="O425" s="28"/>
      <c r="P425" s="28"/>
      <c r="Q425" s="61"/>
      <c r="R425" s="41"/>
      <c r="S425" s="31"/>
      <c r="T425" s="31"/>
      <c r="U425" s="225"/>
      <c r="V425" s="225"/>
      <c r="W425" s="225"/>
      <c r="X425" s="225"/>
      <c r="Y425" s="225"/>
      <c r="Z425" s="225"/>
      <c r="AA425" s="225"/>
      <c r="AB425" s="225"/>
      <c r="AC425" s="225"/>
      <c r="AD425" s="225"/>
      <c r="AE425" s="225"/>
      <c r="AF425" s="225"/>
      <c r="AI425" s="225"/>
      <c r="AJ425" s="225"/>
      <c r="AK425" s="225"/>
      <c r="AL425" s="225"/>
      <c r="AM425" s="225"/>
      <c r="AN425" s="225"/>
      <c r="AO425" s="225"/>
    </row>
    <row r="426" spans="4:41" ht="18" x14ac:dyDescent="0.35">
      <c r="D426" s="31"/>
      <c r="E426" s="31"/>
      <c r="F426" s="28"/>
      <c r="G426" s="28"/>
      <c r="H426" s="28"/>
      <c r="I426" s="28"/>
      <c r="J426" s="28"/>
      <c r="K426" s="28"/>
      <c r="L426" s="28"/>
      <c r="M426" s="28"/>
      <c r="N426" s="28"/>
      <c r="O426" s="28"/>
      <c r="P426" s="28"/>
      <c r="Q426" s="61"/>
      <c r="R426" s="41"/>
      <c r="S426" s="31"/>
      <c r="T426" s="31"/>
      <c r="U426" s="225"/>
      <c r="V426" s="225"/>
      <c r="W426" s="225"/>
      <c r="X426" s="225"/>
      <c r="Y426" s="225"/>
      <c r="Z426" s="225"/>
      <c r="AA426" s="225"/>
      <c r="AB426" s="225"/>
      <c r="AC426" s="225"/>
      <c r="AD426" s="225"/>
      <c r="AE426" s="225"/>
      <c r="AF426" s="225"/>
      <c r="AI426" s="225"/>
      <c r="AJ426" s="225"/>
      <c r="AK426" s="225"/>
      <c r="AL426" s="225"/>
      <c r="AM426" s="225"/>
      <c r="AN426" s="225"/>
      <c r="AO426" s="225"/>
    </row>
    <row r="427" spans="4:41" ht="18" x14ac:dyDescent="0.35">
      <c r="D427" s="31"/>
      <c r="E427" s="31"/>
      <c r="F427" s="28"/>
      <c r="G427" s="28"/>
      <c r="H427" s="28"/>
      <c r="I427" s="28"/>
      <c r="J427" s="28"/>
      <c r="K427" s="28"/>
      <c r="L427" s="28"/>
      <c r="M427" s="28"/>
      <c r="N427" s="28"/>
      <c r="O427" s="28"/>
      <c r="P427" s="28"/>
      <c r="Q427" s="61"/>
      <c r="R427" s="41"/>
      <c r="S427" s="31"/>
      <c r="T427" s="31"/>
      <c r="U427" s="225"/>
      <c r="V427" s="225"/>
      <c r="W427" s="225"/>
      <c r="X427" s="225"/>
      <c r="Y427" s="225"/>
      <c r="Z427" s="225"/>
      <c r="AA427" s="225"/>
      <c r="AB427" s="225"/>
      <c r="AC427" s="225"/>
      <c r="AD427" s="225"/>
      <c r="AE427" s="225"/>
      <c r="AF427" s="225"/>
      <c r="AI427" s="225"/>
      <c r="AJ427" s="225"/>
      <c r="AK427" s="225"/>
      <c r="AL427" s="225"/>
      <c r="AM427" s="225"/>
      <c r="AN427" s="225"/>
      <c r="AO427" s="225"/>
    </row>
    <row r="428" spans="4:41" ht="18" x14ac:dyDescent="0.35">
      <c r="D428" s="31"/>
      <c r="E428" s="31"/>
      <c r="F428" s="28"/>
      <c r="G428" s="28"/>
      <c r="H428" s="28"/>
      <c r="I428" s="28"/>
      <c r="J428" s="28"/>
      <c r="K428" s="28"/>
      <c r="L428" s="28"/>
      <c r="M428" s="28"/>
      <c r="N428" s="28"/>
      <c r="O428" s="28"/>
      <c r="P428" s="28"/>
      <c r="Q428" s="61"/>
      <c r="R428" s="41"/>
      <c r="S428" s="31"/>
      <c r="T428" s="31"/>
      <c r="U428" s="225"/>
      <c r="V428" s="225"/>
      <c r="W428" s="225"/>
      <c r="X428" s="225"/>
      <c r="Y428" s="225"/>
      <c r="Z428" s="225"/>
      <c r="AA428" s="225"/>
      <c r="AB428" s="225"/>
      <c r="AC428" s="225"/>
      <c r="AD428" s="225"/>
      <c r="AE428" s="225"/>
      <c r="AF428" s="225"/>
      <c r="AI428" s="225"/>
      <c r="AJ428" s="225"/>
      <c r="AK428" s="225"/>
      <c r="AL428" s="225"/>
      <c r="AM428" s="225"/>
      <c r="AN428" s="225"/>
      <c r="AO428" s="225"/>
    </row>
    <row r="429" spans="4:41" ht="18" x14ac:dyDescent="0.35">
      <c r="D429" s="31"/>
      <c r="E429" s="31"/>
      <c r="F429" s="28"/>
      <c r="G429" s="28"/>
      <c r="H429" s="28"/>
      <c r="I429" s="28"/>
      <c r="J429" s="28"/>
      <c r="K429" s="28"/>
      <c r="L429" s="28"/>
      <c r="M429" s="28"/>
      <c r="N429" s="28"/>
      <c r="O429" s="28"/>
      <c r="P429" s="28"/>
      <c r="Q429" s="61"/>
      <c r="R429" s="41"/>
      <c r="S429" s="31"/>
      <c r="T429" s="31"/>
      <c r="U429" s="225"/>
      <c r="V429" s="225"/>
      <c r="W429" s="225"/>
      <c r="X429" s="225"/>
      <c r="Y429" s="225"/>
      <c r="Z429" s="225"/>
      <c r="AA429" s="225"/>
      <c r="AB429" s="225"/>
      <c r="AC429" s="225"/>
      <c r="AD429" s="225"/>
      <c r="AE429" s="225"/>
      <c r="AF429" s="225"/>
      <c r="AI429" s="225"/>
      <c r="AJ429" s="225"/>
      <c r="AK429" s="225"/>
      <c r="AL429" s="225"/>
      <c r="AM429" s="225"/>
      <c r="AN429" s="225"/>
      <c r="AO429" s="225"/>
    </row>
    <row r="430" spans="4:41" ht="18" x14ac:dyDescent="0.35">
      <c r="D430" s="31"/>
      <c r="E430" s="31"/>
      <c r="F430" s="28"/>
      <c r="G430" s="28"/>
      <c r="H430" s="28"/>
      <c r="I430" s="28"/>
      <c r="J430" s="28"/>
      <c r="K430" s="28"/>
      <c r="L430" s="28"/>
      <c r="M430" s="28"/>
      <c r="N430" s="28"/>
      <c r="O430" s="28"/>
      <c r="P430" s="28"/>
      <c r="Q430" s="61"/>
      <c r="R430" s="41"/>
      <c r="S430" s="31"/>
      <c r="T430" s="31"/>
      <c r="U430" s="225"/>
      <c r="V430" s="225"/>
      <c r="W430" s="225"/>
      <c r="X430" s="225"/>
      <c r="Y430" s="225"/>
      <c r="Z430" s="225"/>
      <c r="AA430" s="225"/>
      <c r="AB430" s="225"/>
      <c r="AC430" s="225"/>
      <c r="AD430" s="225"/>
      <c r="AE430" s="225"/>
      <c r="AF430" s="225"/>
      <c r="AI430" s="225"/>
      <c r="AJ430" s="225"/>
      <c r="AK430" s="225"/>
      <c r="AL430" s="225"/>
      <c r="AM430" s="225"/>
      <c r="AN430" s="225"/>
      <c r="AO430" s="225"/>
    </row>
    <row r="431" spans="4:41" ht="18" x14ac:dyDescent="0.35">
      <c r="D431" s="31"/>
      <c r="E431" s="31"/>
      <c r="F431" s="28"/>
      <c r="G431" s="28"/>
      <c r="H431" s="28"/>
      <c r="I431" s="28"/>
      <c r="J431" s="28"/>
      <c r="K431" s="28"/>
      <c r="L431" s="28"/>
      <c r="M431" s="28"/>
      <c r="N431" s="28"/>
      <c r="O431" s="28"/>
      <c r="P431" s="28"/>
      <c r="Q431" s="61"/>
      <c r="R431" s="41"/>
      <c r="S431" s="31"/>
      <c r="T431" s="31"/>
      <c r="U431" s="225"/>
      <c r="V431" s="225"/>
      <c r="W431" s="225"/>
      <c r="X431" s="225"/>
      <c r="Y431" s="225"/>
      <c r="Z431" s="225"/>
      <c r="AA431" s="225"/>
      <c r="AB431" s="225"/>
      <c r="AC431" s="225"/>
      <c r="AD431" s="225"/>
      <c r="AE431" s="225"/>
      <c r="AF431" s="225"/>
      <c r="AI431" s="225"/>
      <c r="AJ431" s="225"/>
      <c r="AK431" s="225"/>
      <c r="AL431" s="225"/>
      <c r="AM431" s="225"/>
      <c r="AN431" s="225"/>
      <c r="AO431" s="225"/>
    </row>
    <row r="432" spans="4:41" ht="18" x14ac:dyDescent="0.35">
      <c r="D432" s="31"/>
      <c r="E432" s="31"/>
      <c r="F432" s="28"/>
      <c r="G432" s="28"/>
      <c r="H432" s="28"/>
      <c r="I432" s="28"/>
      <c r="J432" s="28"/>
      <c r="K432" s="28"/>
      <c r="L432" s="28"/>
      <c r="M432" s="28"/>
      <c r="N432" s="28"/>
      <c r="O432" s="28"/>
      <c r="P432" s="28"/>
      <c r="Q432" s="61"/>
      <c r="R432" s="41"/>
      <c r="S432" s="31"/>
      <c r="T432" s="31"/>
      <c r="U432" s="225"/>
      <c r="V432" s="225"/>
      <c r="W432" s="225"/>
      <c r="X432" s="225"/>
      <c r="Y432" s="225"/>
      <c r="Z432" s="225"/>
      <c r="AA432" s="225"/>
      <c r="AB432" s="225"/>
      <c r="AC432" s="225"/>
      <c r="AD432" s="225"/>
      <c r="AE432" s="225"/>
      <c r="AF432" s="225"/>
      <c r="AI432" s="225"/>
      <c r="AJ432" s="225"/>
      <c r="AK432" s="225"/>
      <c r="AL432" s="225"/>
      <c r="AM432" s="225"/>
      <c r="AN432" s="225"/>
      <c r="AO432" s="225"/>
    </row>
    <row r="433" spans="4:41" ht="18" x14ac:dyDescent="0.35">
      <c r="D433" s="31"/>
      <c r="E433" s="31"/>
      <c r="F433" s="28"/>
      <c r="G433" s="28"/>
      <c r="H433" s="28"/>
      <c r="I433" s="28"/>
      <c r="J433" s="28"/>
      <c r="K433" s="28"/>
      <c r="L433" s="28"/>
      <c r="M433" s="28"/>
      <c r="N433" s="28"/>
      <c r="O433" s="28"/>
      <c r="P433" s="28"/>
      <c r="Q433" s="61"/>
      <c r="R433" s="41"/>
      <c r="S433" s="31"/>
      <c r="T433" s="31"/>
      <c r="U433" s="225"/>
      <c r="V433" s="225"/>
      <c r="W433" s="225"/>
      <c r="X433" s="225"/>
      <c r="Y433" s="225"/>
      <c r="Z433" s="225"/>
      <c r="AA433" s="225"/>
      <c r="AB433" s="225"/>
      <c r="AC433" s="225"/>
      <c r="AD433" s="225"/>
      <c r="AE433" s="225"/>
      <c r="AF433" s="225"/>
      <c r="AI433" s="225"/>
      <c r="AJ433" s="225"/>
      <c r="AK433" s="225"/>
      <c r="AL433" s="225"/>
      <c r="AM433" s="225"/>
      <c r="AN433" s="225"/>
      <c r="AO433" s="225"/>
    </row>
    <row r="434" spans="4:41" ht="18" x14ac:dyDescent="0.35">
      <c r="D434" s="31"/>
      <c r="E434" s="31"/>
      <c r="F434" s="28"/>
      <c r="G434" s="28"/>
      <c r="H434" s="28"/>
      <c r="I434" s="28"/>
      <c r="J434" s="28"/>
      <c r="K434" s="28"/>
      <c r="L434" s="28"/>
      <c r="M434" s="28"/>
      <c r="N434" s="28"/>
      <c r="O434" s="28"/>
      <c r="P434" s="28"/>
      <c r="Q434" s="61"/>
      <c r="R434" s="41"/>
      <c r="S434" s="31"/>
      <c r="T434" s="31"/>
      <c r="U434" s="225"/>
      <c r="V434" s="225"/>
      <c r="W434" s="225"/>
      <c r="X434" s="225"/>
      <c r="Y434" s="225"/>
      <c r="Z434" s="225"/>
      <c r="AA434" s="225"/>
      <c r="AB434" s="225"/>
      <c r="AC434" s="225"/>
      <c r="AD434" s="225"/>
      <c r="AE434" s="225"/>
      <c r="AF434" s="225"/>
      <c r="AI434" s="225"/>
      <c r="AJ434" s="225"/>
      <c r="AK434" s="225"/>
      <c r="AL434" s="225"/>
      <c r="AM434" s="225"/>
      <c r="AN434" s="225"/>
      <c r="AO434" s="225"/>
    </row>
    <row r="435" spans="4:41" ht="18" x14ac:dyDescent="0.35">
      <c r="D435" s="31"/>
      <c r="E435" s="31"/>
      <c r="F435" s="28"/>
      <c r="G435" s="28"/>
      <c r="H435" s="28"/>
      <c r="I435" s="28"/>
      <c r="J435" s="28"/>
      <c r="K435" s="28"/>
      <c r="L435" s="28"/>
      <c r="M435" s="28"/>
      <c r="N435" s="28"/>
      <c r="O435" s="28"/>
      <c r="P435" s="28"/>
      <c r="Q435" s="61"/>
      <c r="R435" s="41"/>
      <c r="S435" s="31"/>
      <c r="T435" s="31"/>
      <c r="U435" s="225"/>
      <c r="V435" s="225"/>
      <c r="W435" s="225"/>
      <c r="X435" s="225"/>
      <c r="Y435" s="225"/>
      <c r="Z435" s="225"/>
      <c r="AA435" s="225"/>
      <c r="AB435" s="225"/>
      <c r="AC435" s="225"/>
      <c r="AD435" s="225"/>
      <c r="AE435" s="225"/>
      <c r="AF435" s="225"/>
      <c r="AI435" s="225"/>
      <c r="AJ435" s="225"/>
      <c r="AK435" s="225"/>
      <c r="AL435" s="225"/>
      <c r="AM435" s="225"/>
      <c r="AN435" s="225"/>
      <c r="AO435" s="225"/>
    </row>
    <row r="436" spans="4:41" ht="18" x14ac:dyDescent="0.35">
      <c r="D436" s="31"/>
      <c r="E436" s="31"/>
      <c r="F436" s="28"/>
      <c r="G436" s="28"/>
      <c r="H436" s="28"/>
      <c r="I436" s="28"/>
      <c r="J436" s="28"/>
      <c r="K436" s="28"/>
      <c r="L436" s="28"/>
      <c r="M436" s="28"/>
      <c r="N436" s="28"/>
      <c r="O436" s="28"/>
      <c r="P436" s="28"/>
      <c r="Q436" s="61"/>
      <c r="R436" s="41"/>
      <c r="S436" s="31"/>
      <c r="T436" s="31"/>
      <c r="U436" s="225"/>
      <c r="V436" s="225"/>
      <c r="W436" s="225"/>
      <c r="X436" s="225"/>
      <c r="Y436" s="225"/>
      <c r="Z436" s="225"/>
      <c r="AA436" s="225"/>
      <c r="AB436" s="225"/>
      <c r="AC436" s="225"/>
      <c r="AD436" s="225"/>
      <c r="AE436" s="225"/>
      <c r="AF436" s="225"/>
      <c r="AI436" s="225"/>
      <c r="AJ436" s="225"/>
      <c r="AK436" s="225"/>
      <c r="AL436" s="225"/>
      <c r="AM436" s="225"/>
      <c r="AN436" s="225"/>
      <c r="AO436" s="225"/>
    </row>
    <row r="437" spans="4:41" ht="18" x14ac:dyDescent="0.35">
      <c r="D437" s="31"/>
      <c r="E437" s="31"/>
      <c r="F437" s="28"/>
      <c r="G437" s="28"/>
      <c r="H437" s="28"/>
      <c r="I437" s="28"/>
      <c r="J437" s="28"/>
      <c r="K437" s="28"/>
      <c r="L437" s="28"/>
      <c r="M437" s="28"/>
      <c r="N437" s="28"/>
      <c r="O437" s="28"/>
      <c r="P437" s="28"/>
      <c r="Q437" s="61"/>
      <c r="R437" s="41"/>
      <c r="S437" s="31"/>
      <c r="T437" s="31"/>
      <c r="U437" s="225"/>
      <c r="V437" s="225"/>
      <c r="W437" s="225"/>
      <c r="X437" s="225"/>
      <c r="Y437" s="225"/>
      <c r="Z437" s="225"/>
      <c r="AA437" s="225"/>
      <c r="AB437" s="225"/>
      <c r="AC437" s="225"/>
      <c r="AD437" s="225"/>
      <c r="AE437" s="225"/>
      <c r="AF437" s="225"/>
      <c r="AI437" s="225"/>
      <c r="AJ437" s="225"/>
      <c r="AK437" s="225"/>
      <c r="AL437" s="225"/>
      <c r="AM437" s="225"/>
      <c r="AN437" s="225"/>
      <c r="AO437" s="225"/>
    </row>
    <row r="438" spans="4:41" ht="18" x14ac:dyDescent="0.35">
      <c r="D438" s="31"/>
      <c r="E438" s="31"/>
      <c r="F438" s="28"/>
      <c r="G438" s="28"/>
      <c r="H438" s="28"/>
      <c r="I438" s="28"/>
      <c r="J438" s="28"/>
      <c r="K438" s="28"/>
      <c r="L438" s="28"/>
      <c r="M438" s="28"/>
      <c r="N438" s="28"/>
      <c r="O438" s="28"/>
      <c r="P438" s="28"/>
      <c r="Q438" s="61"/>
      <c r="R438" s="41"/>
      <c r="S438" s="31"/>
      <c r="T438" s="31"/>
      <c r="U438" s="225"/>
      <c r="V438" s="225"/>
      <c r="W438" s="225"/>
      <c r="X438" s="225"/>
      <c r="Y438" s="225"/>
      <c r="Z438" s="225"/>
      <c r="AA438" s="225"/>
      <c r="AB438" s="225"/>
      <c r="AC438" s="225"/>
      <c r="AD438" s="225"/>
      <c r="AE438" s="225"/>
      <c r="AF438" s="225"/>
      <c r="AI438" s="225"/>
      <c r="AJ438" s="225"/>
      <c r="AK438" s="225"/>
      <c r="AL438" s="225"/>
      <c r="AM438" s="225"/>
      <c r="AN438" s="225"/>
      <c r="AO438" s="225"/>
    </row>
    <row r="439" spans="4:41" ht="18" x14ac:dyDescent="0.35">
      <c r="D439" s="31"/>
      <c r="E439" s="31"/>
      <c r="F439" s="28"/>
      <c r="G439" s="28"/>
      <c r="H439" s="28"/>
      <c r="I439" s="28"/>
      <c r="J439" s="28"/>
      <c r="K439" s="28"/>
      <c r="L439" s="28"/>
      <c r="M439" s="28"/>
      <c r="N439" s="28"/>
      <c r="O439" s="28"/>
      <c r="P439" s="28"/>
      <c r="Q439" s="61"/>
      <c r="R439" s="41"/>
      <c r="S439" s="31"/>
      <c r="T439" s="31"/>
      <c r="U439" s="225"/>
      <c r="V439" s="225"/>
      <c r="W439" s="225"/>
      <c r="X439" s="225"/>
      <c r="Y439" s="225"/>
      <c r="Z439" s="225"/>
      <c r="AA439" s="225"/>
      <c r="AB439" s="225"/>
      <c r="AC439" s="225"/>
      <c r="AD439" s="225"/>
      <c r="AE439" s="225"/>
      <c r="AF439" s="225"/>
      <c r="AI439" s="225"/>
      <c r="AJ439" s="225"/>
      <c r="AK439" s="225"/>
      <c r="AL439" s="225"/>
      <c r="AM439" s="225"/>
      <c r="AN439" s="225"/>
      <c r="AO439" s="225"/>
    </row>
    <row r="440" spans="4:41" ht="18" x14ac:dyDescent="0.35">
      <c r="D440" s="31"/>
      <c r="E440" s="31"/>
      <c r="F440" s="28"/>
      <c r="G440" s="28"/>
      <c r="H440" s="28"/>
      <c r="I440" s="28"/>
      <c r="J440" s="28"/>
      <c r="K440" s="28"/>
      <c r="L440" s="28"/>
      <c r="M440" s="28"/>
      <c r="N440" s="28"/>
      <c r="O440" s="28"/>
      <c r="P440" s="28"/>
      <c r="Q440" s="61"/>
      <c r="R440" s="41"/>
      <c r="S440" s="31"/>
      <c r="T440" s="31"/>
      <c r="U440" s="225"/>
      <c r="V440" s="225"/>
      <c r="W440" s="225"/>
      <c r="X440" s="225"/>
      <c r="Y440" s="225"/>
      <c r="Z440" s="225"/>
      <c r="AA440" s="225"/>
      <c r="AB440" s="225"/>
      <c r="AC440" s="225"/>
      <c r="AD440" s="225"/>
      <c r="AE440" s="225"/>
      <c r="AF440" s="225"/>
      <c r="AI440" s="225"/>
      <c r="AJ440" s="225"/>
      <c r="AK440" s="225"/>
      <c r="AL440" s="225"/>
      <c r="AM440" s="225"/>
      <c r="AN440" s="225"/>
      <c r="AO440" s="225"/>
    </row>
    <row r="441" spans="4:41" ht="18" x14ac:dyDescent="0.35">
      <c r="D441" s="31"/>
      <c r="E441" s="31"/>
      <c r="F441" s="28"/>
      <c r="G441" s="28"/>
      <c r="H441" s="28"/>
      <c r="I441" s="28"/>
      <c r="J441" s="28"/>
      <c r="K441" s="28"/>
      <c r="L441" s="28"/>
      <c r="M441" s="28"/>
      <c r="N441" s="28"/>
      <c r="O441" s="28"/>
      <c r="P441" s="28"/>
      <c r="Q441" s="61"/>
      <c r="R441" s="41"/>
      <c r="S441" s="31"/>
      <c r="T441" s="31"/>
      <c r="U441" s="225"/>
      <c r="V441" s="225"/>
      <c r="W441" s="225"/>
      <c r="X441" s="225"/>
      <c r="Y441" s="225"/>
      <c r="Z441" s="225"/>
      <c r="AA441" s="225"/>
      <c r="AB441" s="225"/>
      <c r="AC441" s="225"/>
      <c r="AD441" s="225"/>
      <c r="AE441" s="225"/>
      <c r="AF441" s="225"/>
      <c r="AI441" s="225"/>
      <c r="AJ441" s="225"/>
      <c r="AK441" s="225"/>
      <c r="AL441" s="225"/>
      <c r="AM441" s="225"/>
      <c r="AN441" s="225"/>
      <c r="AO441" s="225"/>
    </row>
    <row r="442" spans="4:41" ht="18" x14ac:dyDescent="0.35">
      <c r="D442" s="31"/>
      <c r="E442" s="31"/>
      <c r="F442" s="28"/>
      <c r="G442" s="28"/>
      <c r="H442" s="28"/>
      <c r="I442" s="28"/>
      <c r="J442" s="28"/>
      <c r="K442" s="28"/>
      <c r="L442" s="28"/>
      <c r="M442" s="28"/>
      <c r="N442" s="28"/>
      <c r="O442" s="28"/>
      <c r="P442" s="28"/>
      <c r="Q442" s="61"/>
      <c r="R442" s="41"/>
      <c r="S442" s="31"/>
      <c r="T442" s="31"/>
      <c r="U442" s="225"/>
      <c r="V442" s="225"/>
      <c r="W442" s="225"/>
      <c r="X442" s="225"/>
      <c r="Y442" s="225"/>
      <c r="Z442" s="225"/>
      <c r="AA442" s="225"/>
      <c r="AB442" s="225"/>
      <c r="AC442" s="225"/>
      <c r="AD442" s="225"/>
      <c r="AE442" s="225"/>
      <c r="AF442" s="225"/>
      <c r="AI442" s="225"/>
      <c r="AJ442" s="225"/>
      <c r="AK442" s="225"/>
      <c r="AL442" s="225"/>
      <c r="AM442" s="225"/>
      <c r="AN442" s="225"/>
      <c r="AO442" s="225"/>
    </row>
    <row r="443" spans="4:41" ht="18" x14ac:dyDescent="0.35">
      <c r="D443" s="31"/>
      <c r="E443" s="31"/>
      <c r="F443" s="28"/>
      <c r="G443" s="28"/>
      <c r="H443" s="28"/>
      <c r="I443" s="28"/>
      <c r="J443" s="28"/>
      <c r="K443" s="28"/>
      <c r="L443" s="28"/>
      <c r="M443" s="28"/>
      <c r="N443" s="28"/>
      <c r="O443" s="28"/>
      <c r="P443" s="28"/>
      <c r="Q443" s="61"/>
      <c r="R443" s="41"/>
      <c r="S443" s="31"/>
      <c r="T443" s="31"/>
      <c r="U443" s="225"/>
      <c r="V443" s="225"/>
      <c r="W443" s="225"/>
      <c r="X443" s="225"/>
      <c r="Y443" s="225"/>
      <c r="Z443" s="225"/>
      <c r="AA443" s="225"/>
      <c r="AB443" s="225"/>
      <c r="AC443" s="225"/>
      <c r="AD443" s="225"/>
      <c r="AE443" s="225"/>
      <c r="AF443" s="225"/>
      <c r="AI443" s="225"/>
      <c r="AJ443" s="225"/>
      <c r="AK443" s="225"/>
      <c r="AL443" s="225"/>
      <c r="AM443" s="225"/>
      <c r="AN443" s="225"/>
      <c r="AO443" s="225"/>
    </row>
    <row r="444" spans="4:41" ht="18" x14ac:dyDescent="0.35">
      <c r="D444" s="31"/>
      <c r="E444" s="31"/>
      <c r="F444" s="28"/>
      <c r="G444" s="28"/>
      <c r="H444" s="28"/>
      <c r="I444" s="28"/>
      <c r="J444" s="28"/>
      <c r="K444" s="28"/>
      <c r="L444" s="28"/>
      <c r="M444" s="28"/>
      <c r="N444" s="28"/>
      <c r="O444" s="28"/>
      <c r="P444" s="28"/>
      <c r="Q444" s="61"/>
      <c r="R444" s="41"/>
      <c r="S444" s="31"/>
      <c r="T444" s="31"/>
      <c r="U444" s="225"/>
      <c r="V444" s="225"/>
      <c r="W444" s="225"/>
      <c r="X444" s="225"/>
      <c r="Y444" s="225"/>
      <c r="Z444" s="225"/>
      <c r="AA444" s="225"/>
      <c r="AB444" s="225"/>
      <c r="AC444" s="225"/>
      <c r="AD444" s="225"/>
      <c r="AE444" s="225"/>
      <c r="AF444" s="225"/>
      <c r="AI444" s="225"/>
      <c r="AJ444" s="225"/>
      <c r="AK444" s="225"/>
      <c r="AL444" s="225"/>
      <c r="AM444" s="225"/>
      <c r="AN444" s="225"/>
      <c r="AO444" s="225"/>
    </row>
    <row r="445" spans="4:41" ht="18" x14ac:dyDescent="0.35">
      <c r="D445" s="31"/>
      <c r="E445" s="31"/>
      <c r="F445" s="28"/>
      <c r="G445" s="28"/>
      <c r="H445" s="28"/>
      <c r="I445" s="28"/>
      <c r="J445" s="28"/>
      <c r="K445" s="28"/>
      <c r="L445" s="28"/>
      <c r="M445" s="28"/>
      <c r="N445" s="28"/>
      <c r="O445" s="28"/>
      <c r="P445" s="28"/>
      <c r="Q445" s="61"/>
      <c r="R445" s="41"/>
      <c r="S445" s="31"/>
      <c r="T445" s="31"/>
      <c r="U445" s="225"/>
      <c r="V445" s="225"/>
      <c r="W445" s="225"/>
      <c r="X445" s="225"/>
      <c r="Y445" s="225"/>
      <c r="Z445" s="225"/>
      <c r="AA445" s="225"/>
      <c r="AB445" s="225"/>
      <c r="AC445" s="225"/>
      <c r="AD445" s="225"/>
      <c r="AE445" s="225"/>
      <c r="AF445" s="225"/>
      <c r="AI445" s="225"/>
      <c r="AJ445" s="225"/>
      <c r="AK445" s="225"/>
      <c r="AL445" s="225"/>
      <c r="AM445" s="225"/>
      <c r="AN445" s="225"/>
      <c r="AO445" s="225"/>
    </row>
    <row r="446" spans="4:41" ht="18" x14ac:dyDescent="0.35">
      <c r="D446" s="31"/>
      <c r="E446" s="31"/>
      <c r="F446" s="28"/>
      <c r="G446" s="28"/>
      <c r="H446" s="28"/>
      <c r="I446" s="28"/>
      <c r="J446" s="28"/>
      <c r="K446" s="28"/>
      <c r="L446" s="28"/>
      <c r="M446" s="28"/>
      <c r="N446" s="28"/>
      <c r="O446" s="28"/>
      <c r="P446" s="28"/>
      <c r="Q446" s="61"/>
      <c r="R446" s="41"/>
      <c r="S446" s="31"/>
      <c r="T446" s="31"/>
      <c r="U446" s="225"/>
      <c r="V446" s="225"/>
      <c r="W446" s="225"/>
      <c r="X446" s="225"/>
      <c r="Y446" s="225"/>
      <c r="Z446" s="225"/>
      <c r="AA446" s="225"/>
      <c r="AB446" s="225"/>
      <c r="AC446" s="225"/>
      <c r="AD446" s="225"/>
      <c r="AE446" s="225"/>
      <c r="AF446" s="225"/>
      <c r="AI446" s="225"/>
      <c r="AJ446" s="225"/>
      <c r="AK446" s="225"/>
      <c r="AL446" s="225"/>
      <c r="AM446" s="225"/>
      <c r="AN446" s="225"/>
      <c r="AO446" s="225"/>
    </row>
    <row r="447" spans="4:41" ht="18" x14ac:dyDescent="0.35">
      <c r="D447" s="31"/>
      <c r="E447" s="31"/>
      <c r="F447" s="28"/>
      <c r="G447" s="28"/>
      <c r="H447" s="28"/>
      <c r="I447" s="28"/>
      <c r="J447" s="28"/>
      <c r="K447" s="28"/>
      <c r="L447" s="28"/>
      <c r="M447" s="28"/>
      <c r="N447" s="28"/>
      <c r="O447" s="28"/>
      <c r="P447" s="28"/>
      <c r="Q447" s="61"/>
      <c r="R447" s="41"/>
      <c r="S447" s="31"/>
      <c r="T447" s="31"/>
      <c r="U447" s="225"/>
      <c r="V447" s="225"/>
      <c r="W447" s="225"/>
      <c r="X447" s="225"/>
      <c r="Y447" s="225"/>
      <c r="Z447" s="225"/>
      <c r="AA447" s="225"/>
      <c r="AB447" s="225"/>
      <c r="AC447" s="225"/>
      <c r="AD447" s="225"/>
      <c r="AE447" s="225"/>
      <c r="AF447" s="225"/>
      <c r="AI447" s="225"/>
      <c r="AJ447" s="225"/>
      <c r="AK447" s="225"/>
      <c r="AL447" s="225"/>
      <c r="AM447" s="225"/>
      <c r="AN447" s="225"/>
      <c r="AO447" s="225"/>
    </row>
    <row r="448" spans="4:41" ht="18" x14ac:dyDescent="0.35">
      <c r="D448" s="31"/>
      <c r="E448" s="31"/>
      <c r="F448" s="28"/>
      <c r="G448" s="28"/>
      <c r="H448" s="28"/>
      <c r="I448" s="28"/>
      <c r="J448" s="28"/>
      <c r="K448" s="28"/>
      <c r="L448" s="28"/>
      <c r="M448" s="28"/>
      <c r="N448" s="28"/>
      <c r="O448" s="28"/>
      <c r="P448" s="28"/>
      <c r="Q448" s="61"/>
      <c r="R448" s="41"/>
      <c r="S448" s="31"/>
      <c r="T448" s="31"/>
      <c r="U448" s="225"/>
      <c r="V448" s="225"/>
      <c r="W448" s="225"/>
      <c r="X448" s="225"/>
      <c r="Y448" s="225"/>
      <c r="Z448" s="225"/>
      <c r="AA448" s="225"/>
      <c r="AB448" s="225"/>
      <c r="AC448" s="225"/>
      <c r="AD448" s="225"/>
      <c r="AE448" s="225"/>
      <c r="AF448" s="225"/>
      <c r="AI448" s="225"/>
      <c r="AJ448" s="225"/>
      <c r="AK448" s="225"/>
      <c r="AL448" s="225"/>
      <c r="AM448" s="225"/>
      <c r="AN448" s="225"/>
      <c r="AO448" s="225"/>
    </row>
    <row r="449" spans="4:41" ht="18" x14ac:dyDescent="0.35">
      <c r="D449" s="31"/>
      <c r="E449" s="31"/>
      <c r="F449" s="28"/>
      <c r="G449" s="28"/>
      <c r="H449" s="28"/>
      <c r="I449" s="28"/>
      <c r="J449" s="28"/>
      <c r="K449" s="28"/>
      <c r="L449" s="28"/>
      <c r="M449" s="28"/>
      <c r="N449" s="28"/>
      <c r="O449" s="28"/>
      <c r="P449" s="28"/>
      <c r="Q449" s="61"/>
      <c r="R449" s="41"/>
      <c r="S449" s="31"/>
      <c r="T449" s="31"/>
      <c r="U449" s="225"/>
      <c r="V449" s="225"/>
      <c r="W449" s="225"/>
      <c r="X449" s="225"/>
      <c r="Y449" s="225"/>
      <c r="Z449" s="225"/>
      <c r="AA449" s="225"/>
      <c r="AB449" s="225"/>
      <c r="AC449" s="225"/>
      <c r="AD449" s="225"/>
      <c r="AE449" s="225"/>
      <c r="AF449" s="225"/>
      <c r="AI449" s="225"/>
      <c r="AJ449" s="225"/>
      <c r="AK449" s="225"/>
      <c r="AL449" s="225"/>
      <c r="AM449" s="225"/>
      <c r="AN449" s="225"/>
      <c r="AO449" s="225"/>
    </row>
    <row r="450" spans="4:41" ht="18" x14ac:dyDescent="0.35">
      <c r="D450" s="31"/>
      <c r="E450" s="31"/>
      <c r="F450" s="28"/>
      <c r="G450" s="28"/>
      <c r="H450" s="28"/>
      <c r="I450" s="28"/>
      <c r="J450" s="28"/>
      <c r="K450" s="28"/>
      <c r="L450" s="28"/>
      <c r="M450" s="28"/>
      <c r="N450" s="28"/>
      <c r="O450" s="28"/>
      <c r="P450" s="28"/>
      <c r="Q450" s="61"/>
      <c r="R450" s="41"/>
      <c r="S450" s="31"/>
      <c r="T450" s="31"/>
      <c r="U450" s="225"/>
      <c r="V450" s="225"/>
      <c r="W450" s="225"/>
      <c r="X450" s="225"/>
      <c r="Y450" s="225"/>
      <c r="Z450" s="225"/>
      <c r="AA450" s="225"/>
      <c r="AB450" s="225"/>
      <c r="AC450" s="225"/>
      <c r="AD450" s="225"/>
      <c r="AE450" s="225"/>
      <c r="AF450" s="225"/>
      <c r="AI450" s="225"/>
      <c r="AJ450" s="225"/>
      <c r="AK450" s="225"/>
      <c r="AL450" s="225"/>
      <c r="AM450" s="225"/>
      <c r="AN450" s="225"/>
      <c r="AO450" s="225"/>
    </row>
    <row r="451" spans="4:41" ht="18" x14ac:dyDescent="0.35">
      <c r="D451" s="31"/>
      <c r="E451" s="31"/>
      <c r="F451" s="28"/>
      <c r="G451" s="28"/>
      <c r="H451" s="28"/>
      <c r="I451" s="28"/>
      <c r="J451" s="28"/>
      <c r="K451" s="28"/>
      <c r="L451" s="28"/>
      <c r="M451" s="28"/>
      <c r="N451" s="28"/>
      <c r="O451" s="28"/>
      <c r="P451" s="28"/>
      <c r="Q451" s="61"/>
      <c r="R451" s="41"/>
      <c r="S451" s="31"/>
      <c r="T451" s="31"/>
      <c r="U451" s="225"/>
      <c r="V451" s="225"/>
      <c r="W451" s="225"/>
      <c r="X451" s="225"/>
      <c r="Y451" s="225"/>
      <c r="Z451" s="225"/>
      <c r="AA451" s="225"/>
      <c r="AB451" s="225"/>
      <c r="AC451" s="225"/>
      <c r="AD451" s="225"/>
      <c r="AE451" s="225"/>
      <c r="AF451" s="225"/>
      <c r="AI451" s="225"/>
      <c r="AJ451" s="225"/>
      <c r="AK451" s="225"/>
      <c r="AL451" s="225"/>
      <c r="AM451" s="225"/>
      <c r="AN451" s="225"/>
      <c r="AO451" s="225"/>
    </row>
    <row r="452" spans="4:41" ht="18" x14ac:dyDescent="0.35">
      <c r="D452" s="31"/>
      <c r="E452" s="31"/>
      <c r="F452" s="28"/>
      <c r="G452" s="28"/>
      <c r="H452" s="28"/>
      <c r="I452" s="28"/>
      <c r="J452" s="28"/>
      <c r="K452" s="28"/>
      <c r="L452" s="28"/>
      <c r="M452" s="28"/>
      <c r="N452" s="28"/>
      <c r="O452" s="28"/>
      <c r="P452" s="28"/>
      <c r="Q452" s="61"/>
      <c r="R452" s="41"/>
      <c r="S452" s="31"/>
      <c r="T452" s="31"/>
      <c r="U452" s="225"/>
      <c r="V452" s="225"/>
      <c r="W452" s="225"/>
      <c r="X452" s="225"/>
      <c r="Y452" s="225"/>
      <c r="Z452" s="225"/>
      <c r="AA452" s="225"/>
      <c r="AB452" s="225"/>
      <c r="AC452" s="225"/>
      <c r="AD452" s="225"/>
      <c r="AE452" s="225"/>
      <c r="AF452" s="225"/>
      <c r="AI452" s="225"/>
      <c r="AJ452" s="225"/>
      <c r="AK452" s="225"/>
      <c r="AL452" s="225"/>
      <c r="AM452" s="225"/>
      <c r="AN452" s="225"/>
      <c r="AO452" s="225"/>
    </row>
    <row r="453" spans="4:41" ht="18" x14ac:dyDescent="0.35">
      <c r="D453" s="31"/>
      <c r="E453" s="31"/>
      <c r="F453" s="28"/>
      <c r="G453" s="28"/>
      <c r="H453" s="28"/>
      <c r="I453" s="28"/>
      <c r="J453" s="28"/>
      <c r="K453" s="28"/>
      <c r="L453" s="28"/>
      <c r="M453" s="28"/>
      <c r="N453" s="28"/>
      <c r="O453" s="28"/>
      <c r="P453" s="28"/>
      <c r="Q453" s="61"/>
      <c r="R453" s="41"/>
      <c r="S453" s="31"/>
      <c r="T453" s="31"/>
      <c r="U453" s="225"/>
      <c r="V453" s="225"/>
      <c r="W453" s="225"/>
      <c r="X453" s="225"/>
      <c r="Y453" s="225"/>
      <c r="Z453" s="225"/>
      <c r="AA453" s="225"/>
      <c r="AB453" s="225"/>
      <c r="AC453" s="225"/>
      <c r="AD453" s="225"/>
      <c r="AE453" s="225"/>
      <c r="AF453" s="225"/>
      <c r="AI453" s="225"/>
      <c r="AJ453" s="225"/>
      <c r="AK453" s="225"/>
      <c r="AL453" s="225"/>
      <c r="AM453" s="225"/>
      <c r="AN453" s="225"/>
      <c r="AO453" s="225"/>
    </row>
    <row r="454" spans="4:41" ht="18" x14ac:dyDescent="0.35">
      <c r="D454" s="31"/>
      <c r="E454" s="31"/>
      <c r="F454" s="28"/>
      <c r="G454" s="28"/>
      <c r="H454" s="28"/>
      <c r="I454" s="28"/>
      <c r="J454" s="28"/>
      <c r="K454" s="28"/>
      <c r="L454" s="28"/>
      <c r="M454" s="28"/>
      <c r="N454" s="28"/>
      <c r="O454" s="28"/>
      <c r="P454" s="28"/>
      <c r="Q454" s="61"/>
      <c r="R454" s="41"/>
      <c r="S454" s="31"/>
      <c r="T454" s="31"/>
      <c r="U454" s="225"/>
      <c r="V454" s="225"/>
      <c r="W454" s="225"/>
      <c r="X454" s="225"/>
      <c r="Y454" s="225"/>
      <c r="Z454" s="225"/>
      <c r="AA454" s="225"/>
      <c r="AB454" s="225"/>
      <c r="AC454" s="225"/>
      <c r="AD454" s="225"/>
      <c r="AE454" s="225"/>
      <c r="AF454" s="225"/>
      <c r="AI454" s="225"/>
      <c r="AJ454" s="225"/>
      <c r="AK454" s="225"/>
      <c r="AL454" s="225"/>
      <c r="AM454" s="225"/>
      <c r="AN454" s="225"/>
      <c r="AO454" s="225"/>
    </row>
    <row r="455" spans="4:41" ht="18" x14ac:dyDescent="0.35">
      <c r="D455" s="31"/>
      <c r="E455" s="31"/>
      <c r="F455" s="28"/>
      <c r="G455" s="28"/>
      <c r="H455" s="28"/>
      <c r="I455" s="28"/>
      <c r="J455" s="28"/>
      <c r="K455" s="28"/>
      <c r="L455" s="28"/>
      <c r="M455" s="28"/>
      <c r="N455" s="28"/>
      <c r="O455" s="28"/>
      <c r="P455" s="28"/>
      <c r="Q455" s="61"/>
      <c r="R455" s="41"/>
      <c r="S455" s="31"/>
      <c r="T455" s="31"/>
      <c r="U455" s="225"/>
      <c r="V455" s="225"/>
      <c r="W455" s="225"/>
      <c r="X455" s="225"/>
      <c r="Y455" s="225"/>
      <c r="Z455" s="225"/>
      <c r="AA455" s="225"/>
      <c r="AB455" s="225"/>
      <c r="AC455" s="225"/>
      <c r="AD455" s="225"/>
      <c r="AE455" s="225"/>
      <c r="AF455" s="225"/>
      <c r="AI455" s="225"/>
      <c r="AJ455" s="225"/>
      <c r="AK455" s="225"/>
      <c r="AL455" s="225"/>
      <c r="AM455" s="225"/>
      <c r="AN455" s="225"/>
      <c r="AO455" s="225"/>
    </row>
    <row r="456" spans="4:41" ht="18" x14ac:dyDescent="0.35">
      <c r="D456" s="31"/>
      <c r="E456" s="31"/>
      <c r="F456" s="28"/>
      <c r="G456" s="28"/>
      <c r="H456" s="28"/>
      <c r="I456" s="28"/>
      <c r="J456" s="28"/>
      <c r="K456" s="28"/>
      <c r="L456" s="28"/>
      <c r="M456" s="28"/>
      <c r="N456" s="28"/>
      <c r="O456" s="28"/>
      <c r="P456" s="28"/>
      <c r="Q456" s="61"/>
      <c r="R456" s="41"/>
      <c r="S456" s="31"/>
      <c r="T456" s="31"/>
      <c r="U456" s="225"/>
      <c r="V456" s="225"/>
      <c r="W456" s="225"/>
      <c r="X456" s="225"/>
      <c r="Y456" s="225"/>
      <c r="Z456" s="225"/>
      <c r="AA456" s="225"/>
      <c r="AB456" s="225"/>
      <c r="AC456" s="225"/>
      <c r="AD456" s="225"/>
      <c r="AE456" s="225"/>
      <c r="AF456" s="225"/>
      <c r="AI456" s="225"/>
      <c r="AJ456" s="225"/>
      <c r="AK456" s="225"/>
      <c r="AL456" s="225"/>
      <c r="AM456" s="225"/>
      <c r="AN456" s="225"/>
      <c r="AO456" s="225"/>
    </row>
    <row r="457" spans="4:41" ht="18" x14ac:dyDescent="0.35">
      <c r="D457" s="31"/>
      <c r="E457" s="31"/>
      <c r="F457" s="28"/>
      <c r="G457" s="28"/>
      <c r="H457" s="28"/>
      <c r="I457" s="28"/>
      <c r="J457" s="28"/>
      <c r="K457" s="28"/>
      <c r="L457" s="28"/>
      <c r="M457" s="28"/>
      <c r="N457" s="28"/>
      <c r="O457" s="28"/>
      <c r="P457" s="28"/>
      <c r="Q457" s="61"/>
      <c r="R457" s="41"/>
      <c r="S457" s="31"/>
      <c r="T457" s="31"/>
      <c r="U457" s="225"/>
      <c r="V457" s="225"/>
      <c r="W457" s="225"/>
      <c r="X457" s="225"/>
      <c r="Y457" s="225"/>
      <c r="Z457" s="225"/>
      <c r="AA457" s="225"/>
      <c r="AB457" s="225"/>
      <c r="AC457" s="225"/>
      <c r="AD457" s="225"/>
      <c r="AE457" s="225"/>
      <c r="AF457" s="225"/>
      <c r="AI457" s="225"/>
      <c r="AJ457" s="225"/>
      <c r="AK457" s="225"/>
      <c r="AL457" s="225"/>
      <c r="AM457" s="225"/>
      <c r="AN457" s="225"/>
      <c r="AO457" s="225"/>
    </row>
    <row r="458" spans="4:41" ht="18" x14ac:dyDescent="0.35">
      <c r="D458" s="31"/>
      <c r="E458" s="31"/>
      <c r="F458" s="28"/>
      <c r="G458" s="28"/>
      <c r="H458" s="28"/>
      <c r="I458" s="28"/>
      <c r="J458" s="28"/>
      <c r="K458" s="28"/>
      <c r="L458" s="28"/>
      <c r="M458" s="28"/>
      <c r="N458" s="28"/>
      <c r="O458" s="28"/>
      <c r="P458" s="28"/>
      <c r="Q458" s="61"/>
      <c r="R458" s="41"/>
      <c r="S458" s="31"/>
      <c r="T458" s="31"/>
      <c r="U458" s="225"/>
      <c r="V458" s="225"/>
      <c r="W458" s="225"/>
      <c r="X458" s="225"/>
      <c r="Y458" s="225"/>
      <c r="Z458" s="225"/>
      <c r="AA458" s="225"/>
      <c r="AB458" s="225"/>
      <c r="AC458" s="225"/>
      <c r="AD458" s="225"/>
      <c r="AE458" s="225"/>
      <c r="AF458" s="225"/>
      <c r="AI458" s="225"/>
      <c r="AJ458" s="225"/>
      <c r="AK458" s="225"/>
      <c r="AL458" s="225"/>
      <c r="AM458" s="225"/>
      <c r="AN458" s="225"/>
      <c r="AO458" s="225"/>
    </row>
    <row r="459" spans="4:41" ht="18" x14ac:dyDescent="0.35">
      <c r="D459" s="31"/>
      <c r="E459" s="31"/>
      <c r="F459" s="28"/>
      <c r="G459" s="28"/>
      <c r="H459" s="28"/>
      <c r="I459" s="28"/>
      <c r="J459" s="28"/>
      <c r="K459" s="28"/>
      <c r="L459" s="28"/>
      <c r="M459" s="28"/>
      <c r="N459" s="28"/>
      <c r="O459" s="28"/>
      <c r="P459" s="28"/>
      <c r="Q459" s="61"/>
      <c r="R459" s="41"/>
      <c r="S459" s="31"/>
      <c r="T459" s="31"/>
      <c r="U459" s="225"/>
      <c r="V459" s="225"/>
      <c r="W459" s="225"/>
      <c r="X459" s="225"/>
      <c r="Y459" s="225"/>
      <c r="Z459" s="225"/>
      <c r="AA459" s="225"/>
      <c r="AB459" s="225"/>
      <c r="AC459" s="225"/>
      <c r="AD459" s="225"/>
      <c r="AE459" s="225"/>
      <c r="AF459" s="225"/>
      <c r="AI459" s="225"/>
      <c r="AJ459" s="225"/>
      <c r="AK459" s="225"/>
      <c r="AL459" s="225"/>
      <c r="AM459" s="225"/>
      <c r="AN459" s="225"/>
      <c r="AO459" s="225"/>
    </row>
    <row r="460" spans="4:41" ht="18" x14ac:dyDescent="0.35">
      <c r="D460" s="31"/>
      <c r="E460" s="31"/>
      <c r="F460" s="28"/>
      <c r="G460" s="28"/>
      <c r="H460" s="28"/>
      <c r="I460" s="28"/>
      <c r="J460" s="28"/>
      <c r="K460" s="28"/>
      <c r="L460" s="28"/>
      <c r="M460" s="28"/>
      <c r="N460" s="28"/>
      <c r="O460" s="28"/>
      <c r="P460" s="28"/>
      <c r="Q460" s="61"/>
      <c r="R460" s="41"/>
      <c r="S460" s="31"/>
      <c r="T460" s="31"/>
      <c r="U460" s="225"/>
      <c r="V460" s="225"/>
      <c r="W460" s="225"/>
      <c r="X460" s="225"/>
      <c r="Y460" s="225"/>
      <c r="Z460" s="225"/>
      <c r="AA460" s="225"/>
      <c r="AB460" s="225"/>
      <c r="AC460" s="225"/>
      <c r="AD460" s="225"/>
      <c r="AE460" s="225"/>
      <c r="AF460" s="225"/>
      <c r="AI460" s="225"/>
      <c r="AJ460" s="225"/>
      <c r="AK460" s="225"/>
      <c r="AL460" s="225"/>
      <c r="AM460" s="225"/>
      <c r="AN460" s="225"/>
      <c r="AO460" s="225"/>
    </row>
    <row r="461" spans="4:41" ht="18" x14ac:dyDescent="0.35">
      <c r="D461" s="31"/>
      <c r="E461" s="31"/>
      <c r="F461" s="28"/>
      <c r="G461" s="28"/>
      <c r="H461" s="28"/>
      <c r="I461" s="28"/>
      <c r="J461" s="28"/>
      <c r="K461" s="28"/>
      <c r="L461" s="28"/>
      <c r="M461" s="28"/>
      <c r="N461" s="28"/>
      <c r="O461" s="28"/>
      <c r="P461" s="28"/>
      <c r="Q461" s="61"/>
      <c r="R461" s="41"/>
      <c r="S461" s="31"/>
      <c r="T461" s="31"/>
      <c r="U461" s="225"/>
      <c r="V461" s="225"/>
      <c r="W461" s="225"/>
      <c r="X461" s="225"/>
      <c r="Y461" s="225"/>
      <c r="Z461" s="225"/>
      <c r="AA461" s="225"/>
      <c r="AB461" s="225"/>
      <c r="AC461" s="225"/>
      <c r="AD461" s="225"/>
      <c r="AE461" s="225"/>
      <c r="AF461" s="225"/>
      <c r="AI461" s="225"/>
      <c r="AJ461" s="225"/>
      <c r="AK461" s="225"/>
      <c r="AL461" s="225"/>
      <c r="AM461" s="225"/>
      <c r="AN461" s="225"/>
      <c r="AO461" s="225"/>
    </row>
    <row r="462" spans="4:41" ht="18" x14ac:dyDescent="0.35">
      <c r="D462" s="31"/>
      <c r="E462" s="31"/>
      <c r="F462" s="28"/>
      <c r="G462" s="28"/>
      <c r="H462" s="28"/>
      <c r="I462" s="28"/>
      <c r="J462" s="28"/>
      <c r="K462" s="28"/>
      <c r="L462" s="28"/>
      <c r="M462" s="28"/>
      <c r="N462" s="28"/>
      <c r="O462" s="28"/>
      <c r="P462" s="28"/>
      <c r="Q462" s="61"/>
      <c r="R462" s="41"/>
      <c r="S462" s="31"/>
      <c r="T462" s="31"/>
      <c r="U462" s="225"/>
      <c r="V462" s="225"/>
      <c r="W462" s="225"/>
      <c r="X462" s="225"/>
      <c r="Y462" s="225"/>
      <c r="Z462" s="225"/>
      <c r="AA462" s="225"/>
      <c r="AB462" s="225"/>
      <c r="AC462" s="225"/>
      <c r="AD462" s="225"/>
      <c r="AE462" s="225"/>
      <c r="AF462" s="225"/>
      <c r="AI462" s="225"/>
      <c r="AJ462" s="225"/>
      <c r="AK462" s="225"/>
      <c r="AL462" s="225"/>
      <c r="AM462" s="225"/>
      <c r="AN462" s="225"/>
      <c r="AO462" s="225"/>
    </row>
    <row r="463" spans="4:41" ht="18" x14ac:dyDescent="0.35">
      <c r="D463" s="31"/>
      <c r="E463" s="31"/>
      <c r="F463" s="28"/>
      <c r="G463" s="28"/>
      <c r="H463" s="28"/>
      <c r="I463" s="28"/>
      <c r="J463" s="28"/>
      <c r="K463" s="28"/>
      <c r="L463" s="28"/>
      <c r="M463" s="28"/>
      <c r="N463" s="28"/>
      <c r="O463" s="28"/>
      <c r="P463" s="28"/>
      <c r="Q463" s="61"/>
      <c r="R463" s="41"/>
      <c r="S463" s="31"/>
      <c r="T463" s="31"/>
      <c r="U463" s="225"/>
      <c r="V463" s="225"/>
      <c r="W463" s="225"/>
      <c r="X463" s="225"/>
      <c r="Y463" s="225"/>
      <c r="Z463" s="225"/>
      <c r="AA463" s="225"/>
      <c r="AB463" s="225"/>
      <c r="AC463" s="225"/>
      <c r="AD463" s="225"/>
      <c r="AE463" s="225"/>
      <c r="AF463" s="225"/>
      <c r="AI463" s="225"/>
      <c r="AJ463" s="225"/>
      <c r="AK463" s="225"/>
      <c r="AL463" s="225"/>
      <c r="AM463" s="225"/>
      <c r="AN463" s="225"/>
      <c r="AO463" s="225"/>
    </row>
    <row r="464" spans="4:41" ht="18" x14ac:dyDescent="0.35">
      <c r="D464" s="31"/>
      <c r="E464" s="31"/>
      <c r="F464" s="28"/>
      <c r="G464" s="28"/>
      <c r="H464" s="28"/>
      <c r="I464" s="28"/>
      <c r="J464" s="28"/>
      <c r="K464" s="28"/>
      <c r="L464" s="28"/>
      <c r="M464" s="28"/>
      <c r="N464" s="28"/>
      <c r="O464" s="28"/>
      <c r="P464" s="28"/>
      <c r="Q464" s="61"/>
      <c r="R464" s="41"/>
      <c r="S464" s="31"/>
      <c r="T464" s="31"/>
      <c r="U464" s="225"/>
      <c r="V464" s="225"/>
      <c r="W464" s="225"/>
      <c r="X464" s="225"/>
      <c r="Y464" s="225"/>
      <c r="Z464" s="225"/>
      <c r="AA464" s="225"/>
      <c r="AB464" s="225"/>
      <c r="AC464" s="225"/>
      <c r="AD464" s="225"/>
      <c r="AE464" s="225"/>
      <c r="AF464" s="225"/>
      <c r="AI464" s="225"/>
      <c r="AJ464" s="225"/>
      <c r="AK464" s="225"/>
      <c r="AL464" s="225"/>
      <c r="AM464" s="225"/>
      <c r="AN464" s="225"/>
      <c r="AO464" s="225"/>
    </row>
    <row r="465" spans="4:41" ht="18" x14ac:dyDescent="0.35">
      <c r="D465" s="31"/>
      <c r="E465" s="31"/>
      <c r="F465" s="28"/>
      <c r="G465" s="28"/>
      <c r="H465" s="28"/>
      <c r="I465" s="28"/>
      <c r="J465" s="28"/>
      <c r="K465" s="28"/>
      <c r="L465" s="28"/>
      <c r="M465" s="28"/>
      <c r="N465" s="28"/>
      <c r="O465" s="28"/>
      <c r="P465" s="28"/>
      <c r="Q465" s="61"/>
      <c r="R465" s="41"/>
      <c r="S465" s="31"/>
      <c r="T465" s="31"/>
      <c r="U465" s="225"/>
      <c r="V465" s="225"/>
      <c r="W465" s="225"/>
      <c r="X465" s="225"/>
      <c r="Y465" s="225"/>
      <c r="Z465" s="225"/>
      <c r="AA465" s="225"/>
      <c r="AB465" s="225"/>
      <c r="AC465" s="225"/>
      <c r="AD465" s="225"/>
      <c r="AE465" s="225"/>
      <c r="AF465" s="225"/>
      <c r="AI465" s="225"/>
      <c r="AJ465" s="225"/>
      <c r="AK465" s="225"/>
      <c r="AL465" s="225"/>
      <c r="AM465" s="225"/>
      <c r="AN465" s="225"/>
      <c r="AO465" s="225"/>
    </row>
    <row r="466" spans="4:41" ht="18" x14ac:dyDescent="0.35">
      <c r="D466" s="31"/>
      <c r="E466" s="31"/>
      <c r="F466" s="28"/>
      <c r="G466" s="28"/>
      <c r="H466" s="28"/>
      <c r="I466" s="28"/>
      <c r="J466" s="28"/>
      <c r="K466" s="28"/>
      <c r="L466" s="28"/>
      <c r="M466" s="28"/>
      <c r="N466" s="28"/>
      <c r="O466" s="28"/>
      <c r="P466" s="28"/>
      <c r="Q466" s="61"/>
      <c r="R466" s="41"/>
      <c r="S466" s="31"/>
      <c r="T466" s="31"/>
      <c r="U466" s="225"/>
      <c r="V466" s="225"/>
      <c r="W466" s="225"/>
      <c r="X466" s="225"/>
      <c r="Y466" s="225"/>
      <c r="Z466" s="225"/>
      <c r="AA466" s="225"/>
      <c r="AB466" s="225"/>
      <c r="AC466" s="225"/>
      <c r="AD466" s="225"/>
      <c r="AE466" s="225"/>
      <c r="AF466" s="225"/>
      <c r="AI466" s="225"/>
      <c r="AJ466" s="225"/>
      <c r="AK466" s="225"/>
      <c r="AL466" s="225"/>
      <c r="AM466" s="225"/>
      <c r="AN466" s="225"/>
      <c r="AO466" s="225"/>
    </row>
    <row r="467" spans="4:41" ht="18" x14ac:dyDescent="0.35">
      <c r="D467" s="31"/>
      <c r="E467" s="31"/>
      <c r="F467" s="28"/>
      <c r="G467" s="28"/>
      <c r="H467" s="28"/>
      <c r="I467" s="28"/>
      <c r="J467" s="28"/>
      <c r="K467" s="28"/>
      <c r="L467" s="28"/>
      <c r="M467" s="28"/>
      <c r="N467" s="28"/>
      <c r="O467" s="28"/>
      <c r="P467" s="28"/>
      <c r="Q467" s="61"/>
      <c r="R467" s="41"/>
      <c r="S467" s="31"/>
      <c r="T467" s="31"/>
      <c r="U467" s="225"/>
      <c r="V467" s="225"/>
      <c r="W467" s="225"/>
      <c r="X467" s="225"/>
      <c r="Y467" s="225"/>
      <c r="Z467" s="225"/>
      <c r="AA467" s="225"/>
      <c r="AB467" s="225"/>
      <c r="AC467" s="225"/>
      <c r="AD467" s="225"/>
      <c r="AE467" s="225"/>
      <c r="AF467" s="225"/>
      <c r="AI467" s="225"/>
      <c r="AJ467" s="225"/>
      <c r="AK467" s="225"/>
      <c r="AL467" s="225"/>
      <c r="AM467" s="225"/>
      <c r="AN467" s="225"/>
      <c r="AO467" s="225"/>
    </row>
    <row r="468" spans="4:41" ht="18" x14ac:dyDescent="0.35">
      <c r="D468" s="31"/>
      <c r="E468" s="31"/>
      <c r="F468" s="28"/>
      <c r="G468" s="28"/>
      <c r="H468" s="28"/>
      <c r="I468" s="28"/>
      <c r="J468" s="28"/>
      <c r="K468" s="28"/>
      <c r="L468" s="28"/>
      <c r="M468" s="28"/>
      <c r="N468" s="28"/>
      <c r="O468" s="28"/>
      <c r="P468" s="28"/>
      <c r="Q468" s="61"/>
      <c r="R468" s="41"/>
      <c r="S468" s="31"/>
      <c r="T468" s="31"/>
      <c r="U468" s="225"/>
      <c r="V468" s="225"/>
      <c r="W468" s="225"/>
      <c r="X468" s="225"/>
      <c r="Y468" s="225"/>
      <c r="Z468" s="225"/>
      <c r="AA468" s="225"/>
      <c r="AB468" s="225"/>
      <c r="AC468" s="225"/>
      <c r="AD468" s="225"/>
      <c r="AE468" s="225"/>
      <c r="AF468" s="225"/>
      <c r="AI468" s="225"/>
      <c r="AJ468" s="225"/>
      <c r="AK468" s="225"/>
      <c r="AL468" s="225"/>
      <c r="AM468" s="225"/>
      <c r="AN468" s="225"/>
      <c r="AO468" s="225"/>
    </row>
    <row r="469" spans="4:41" ht="18" x14ac:dyDescent="0.35">
      <c r="D469" s="31"/>
      <c r="E469" s="31"/>
      <c r="F469" s="28"/>
      <c r="G469" s="28"/>
      <c r="H469" s="28"/>
      <c r="I469" s="28"/>
      <c r="J469" s="28"/>
      <c r="K469" s="28"/>
      <c r="L469" s="28"/>
      <c r="M469" s="28"/>
      <c r="N469" s="28"/>
      <c r="O469" s="28"/>
      <c r="P469" s="28"/>
      <c r="Q469" s="61"/>
      <c r="R469" s="41"/>
      <c r="S469" s="31"/>
      <c r="T469" s="31"/>
      <c r="U469" s="225"/>
      <c r="V469" s="225"/>
      <c r="W469" s="225"/>
      <c r="X469" s="225"/>
      <c r="Y469" s="225"/>
      <c r="Z469" s="225"/>
      <c r="AA469" s="225"/>
      <c r="AB469" s="225"/>
      <c r="AC469" s="225"/>
      <c r="AD469" s="225"/>
      <c r="AE469" s="225"/>
      <c r="AF469" s="225"/>
      <c r="AI469" s="225"/>
      <c r="AJ469" s="225"/>
      <c r="AK469" s="225"/>
      <c r="AL469" s="225"/>
      <c r="AM469" s="225"/>
      <c r="AN469" s="225"/>
      <c r="AO469" s="225"/>
    </row>
    <row r="470" spans="4:41" ht="18" x14ac:dyDescent="0.35">
      <c r="D470" s="31"/>
      <c r="E470" s="31"/>
      <c r="F470" s="28"/>
      <c r="G470" s="28"/>
      <c r="H470" s="28"/>
      <c r="I470" s="28"/>
      <c r="J470" s="28"/>
      <c r="K470" s="28"/>
      <c r="L470" s="28"/>
      <c r="M470" s="28"/>
      <c r="N470" s="28"/>
      <c r="O470" s="28"/>
      <c r="P470" s="28"/>
      <c r="Q470" s="61"/>
      <c r="R470" s="41"/>
      <c r="S470" s="31"/>
      <c r="T470" s="31"/>
      <c r="U470" s="225"/>
      <c r="V470" s="225"/>
      <c r="W470" s="225"/>
      <c r="X470" s="225"/>
      <c r="Y470" s="225"/>
      <c r="Z470" s="225"/>
      <c r="AA470" s="225"/>
      <c r="AB470" s="225"/>
      <c r="AC470" s="225"/>
      <c r="AD470" s="225"/>
      <c r="AE470" s="225"/>
      <c r="AF470" s="225"/>
      <c r="AI470" s="225"/>
      <c r="AJ470" s="225"/>
      <c r="AK470" s="225"/>
      <c r="AL470" s="225"/>
      <c r="AM470" s="225"/>
      <c r="AN470" s="225"/>
      <c r="AO470" s="225"/>
    </row>
    <row r="471" spans="4:41" ht="18" x14ac:dyDescent="0.35">
      <c r="D471" s="31"/>
      <c r="E471" s="31"/>
      <c r="F471" s="28"/>
      <c r="G471" s="28"/>
      <c r="H471" s="28"/>
      <c r="I471" s="28"/>
      <c r="J471" s="28"/>
      <c r="K471" s="28"/>
      <c r="L471" s="28"/>
      <c r="M471" s="28"/>
      <c r="N471" s="28"/>
      <c r="O471" s="28"/>
      <c r="P471" s="28"/>
      <c r="Q471" s="61"/>
      <c r="R471" s="41"/>
      <c r="S471" s="31"/>
      <c r="T471" s="31"/>
      <c r="U471" s="225"/>
      <c r="V471" s="225"/>
      <c r="W471" s="225"/>
      <c r="X471" s="225"/>
      <c r="Y471" s="225"/>
      <c r="Z471" s="225"/>
      <c r="AA471" s="225"/>
      <c r="AB471" s="225"/>
      <c r="AC471" s="225"/>
      <c r="AD471" s="225"/>
      <c r="AE471" s="225"/>
      <c r="AF471" s="225"/>
      <c r="AI471" s="225"/>
      <c r="AJ471" s="225"/>
      <c r="AK471" s="225"/>
      <c r="AL471" s="225"/>
      <c r="AM471" s="225"/>
      <c r="AN471" s="225"/>
      <c r="AO471" s="225"/>
    </row>
    <row r="472" spans="4:41" ht="18" x14ac:dyDescent="0.35">
      <c r="D472" s="31"/>
      <c r="E472" s="31"/>
      <c r="F472" s="28"/>
      <c r="G472" s="28"/>
      <c r="H472" s="28"/>
      <c r="I472" s="28"/>
      <c r="J472" s="28"/>
      <c r="K472" s="28"/>
      <c r="L472" s="28"/>
      <c r="M472" s="28"/>
      <c r="N472" s="28"/>
      <c r="O472" s="28"/>
      <c r="P472" s="28"/>
      <c r="Q472" s="61"/>
      <c r="R472" s="41"/>
      <c r="S472" s="31"/>
      <c r="T472" s="31"/>
      <c r="U472" s="225"/>
      <c r="V472" s="225"/>
      <c r="W472" s="225"/>
      <c r="X472" s="225"/>
      <c r="Y472" s="225"/>
      <c r="Z472" s="225"/>
      <c r="AA472" s="225"/>
      <c r="AB472" s="225"/>
      <c r="AC472" s="225"/>
      <c r="AD472" s="225"/>
      <c r="AE472" s="225"/>
      <c r="AF472" s="225"/>
      <c r="AI472" s="225"/>
      <c r="AJ472" s="225"/>
      <c r="AK472" s="225"/>
      <c r="AL472" s="225"/>
      <c r="AM472" s="225"/>
      <c r="AN472" s="225"/>
      <c r="AO472" s="225"/>
    </row>
    <row r="473" spans="4:41" ht="18" x14ac:dyDescent="0.35">
      <c r="D473" s="31"/>
      <c r="E473" s="31"/>
      <c r="F473" s="28"/>
      <c r="G473" s="28"/>
      <c r="H473" s="28"/>
      <c r="I473" s="28"/>
      <c r="J473" s="28"/>
      <c r="K473" s="28"/>
      <c r="L473" s="28"/>
      <c r="M473" s="28"/>
      <c r="N473" s="28"/>
      <c r="O473" s="28"/>
      <c r="P473" s="28"/>
      <c r="Q473" s="61"/>
      <c r="R473" s="41"/>
      <c r="S473" s="31"/>
      <c r="T473" s="31"/>
      <c r="U473" s="225"/>
      <c r="V473" s="225"/>
      <c r="W473" s="225"/>
      <c r="X473" s="225"/>
      <c r="Y473" s="225"/>
      <c r="Z473" s="225"/>
      <c r="AA473" s="225"/>
      <c r="AB473" s="225"/>
      <c r="AC473" s="225"/>
      <c r="AD473" s="225"/>
      <c r="AE473" s="225"/>
      <c r="AF473" s="225"/>
      <c r="AI473" s="225"/>
      <c r="AJ473" s="225"/>
      <c r="AK473" s="225"/>
      <c r="AL473" s="225"/>
      <c r="AM473" s="225"/>
      <c r="AN473" s="225"/>
      <c r="AO473" s="225"/>
    </row>
    <row r="474" spans="4:41" ht="18" x14ac:dyDescent="0.35">
      <c r="D474" s="31"/>
      <c r="E474" s="31"/>
      <c r="F474" s="28"/>
      <c r="G474" s="28"/>
      <c r="H474" s="28"/>
      <c r="I474" s="28"/>
      <c r="J474" s="28"/>
      <c r="K474" s="28"/>
      <c r="L474" s="28"/>
      <c r="M474" s="28"/>
      <c r="N474" s="28"/>
      <c r="O474" s="28"/>
      <c r="P474" s="28"/>
      <c r="Q474" s="61"/>
      <c r="R474" s="41"/>
      <c r="S474" s="31"/>
      <c r="T474" s="31"/>
      <c r="U474" s="225"/>
      <c r="V474" s="225"/>
      <c r="W474" s="225"/>
      <c r="X474" s="225"/>
      <c r="Y474" s="225"/>
      <c r="Z474" s="225"/>
      <c r="AA474" s="225"/>
      <c r="AB474" s="225"/>
      <c r="AC474" s="225"/>
      <c r="AD474" s="225"/>
      <c r="AE474" s="225"/>
      <c r="AF474" s="225"/>
      <c r="AI474" s="225"/>
      <c r="AJ474" s="225"/>
      <c r="AK474" s="225"/>
      <c r="AL474" s="225"/>
      <c r="AM474" s="225"/>
      <c r="AN474" s="225"/>
      <c r="AO474" s="225"/>
    </row>
    <row r="475" spans="4:41" ht="18" x14ac:dyDescent="0.35">
      <c r="D475" s="31"/>
      <c r="E475" s="31"/>
      <c r="F475" s="28"/>
      <c r="G475" s="28"/>
      <c r="H475" s="28"/>
      <c r="I475" s="28"/>
      <c r="J475" s="28"/>
      <c r="K475" s="28"/>
      <c r="L475" s="28"/>
      <c r="M475" s="28"/>
      <c r="N475" s="28"/>
      <c r="O475" s="28"/>
      <c r="P475" s="28"/>
      <c r="Q475" s="61"/>
      <c r="R475" s="41"/>
      <c r="S475" s="31"/>
      <c r="T475" s="31"/>
      <c r="U475" s="225"/>
      <c r="V475" s="225"/>
      <c r="W475" s="225"/>
      <c r="X475" s="225"/>
      <c r="Y475" s="225"/>
      <c r="Z475" s="225"/>
      <c r="AA475" s="225"/>
      <c r="AB475" s="225"/>
      <c r="AC475" s="225"/>
      <c r="AD475" s="225"/>
      <c r="AE475" s="225"/>
      <c r="AF475" s="225"/>
      <c r="AI475" s="225"/>
      <c r="AJ475" s="225"/>
      <c r="AK475" s="225"/>
      <c r="AL475" s="225"/>
      <c r="AM475" s="225"/>
      <c r="AN475" s="225"/>
      <c r="AO475" s="225"/>
    </row>
    <row r="476" spans="4:41" ht="18" x14ac:dyDescent="0.35">
      <c r="D476" s="31"/>
      <c r="E476" s="31"/>
      <c r="F476" s="28"/>
      <c r="G476" s="28"/>
      <c r="H476" s="28"/>
      <c r="I476" s="28"/>
      <c r="J476" s="28"/>
      <c r="K476" s="28"/>
      <c r="L476" s="28"/>
      <c r="M476" s="28"/>
      <c r="N476" s="28"/>
      <c r="O476" s="28"/>
      <c r="P476" s="28"/>
      <c r="Q476" s="61"/>
      <c r="R476" s="41"/>
      <c r="S476" s="31"/>
      <c r="T476" s="31"/>
      <c r="U476" s="225"/>
      <c r="V476" s="225"/>
      <c r="W476" s="225"/>
      <c r="X476" s="225"/>
      <c r="Y476" s="225"/>
      <c r="Z476" s="225"/>
      <c r="AA476" s="225"/>
      <c r="AB476" s="225"/>
      <c r="AC476" s="225"/>
      <c r="AD476" s="225"/>
      <c r="AE476" s="225"/>
      <c r="AF476" s="225"/>
      <c r="AI476" s="225"/>
      <c r="AJ476" s="225"/>
      <c r="AK476" s="225"/>
      <c r="AL476" s="225"/>
      <c r="AM476" s="225"/>
      <c r="AN476" s="225"/>
      <c r="AO476" s="225"/>
    </row>
    <row r="477" spans="4:41" ht="18" x14ac:dyDescent="0.35">
      <c r="D477" s="31"/>
      <c r="E477" s="31"/>
      <c r="F477" s="28"/>
      <c r="G477" s="28"/>
      <c r="H477" s="28"/>
      <c r="I477" s="28"/>
      <c r="J477" s="28"/>
      <c r="K477" s="28"/>
      <c r="L477" s="28"/>
      <c r="M477" s="28"/>
      <c r="N477" s="28"/>
      <c r="O477" s="28"/>
      <c r="P477" s="28"/>
      <c r="Q477" s="61"/>
      <c r="R477" s="41"/>
      <c r="S477" s="31"/>
      <c r="T477" s="31"/>
      <c r="U477" s="225"/>
      <c r="V477" s="225"/>
      <c r="W477" s="225"/>
      <c r="X477" s="225"/>
      <c r="Y477" s="225"/>
      <c r="Z477" s="225"/>
      <c r="AA477" s="225"/>
      <c r="AB477" s="225"/>
      <c r="AC477" s="225"/>
      <c r="AD477" s="225"/>
      <c r="AE477" s="225"/>
      <c r="AF477" s="225"/>
      <c r="AI477" s="225"/>
      <c r="AJ477" s="225"/>
      <c r="AK477" s="225"/>
      <c r="AL477" s="225"/>
      <c r="AM477" s="225"/>
      <c r="AN477" s="225"/>
      <c r="AO477" s="225"/>
    </row>
    <row r="478" spans="4:41" ht="18" x14ac:dyDescent="0.35">
      <c r="D478" s="31"/>
      <c r="E478" s="31"/>
      <c r="F478" s="28"/>
      <c r="G478" s="28"/>
      <c r="H478" s="28"/>
      <c r="I478" s="28"/>
      <c r="J478" s="28"/>
      <c r="K478" s="28"/>
      <c r="L478" s="28"/>
      <c r="M478" s="28"/>
      <c r="N478" s="28"/>
      <c r="O478" s="28"/>
      <c r="P478" s="28"/>
      <c r="Q478" s="61"/>
      <c r="R478" s="41"/>
      <c r="S478" s="31"/>
      <c r="T478" s="31"/>
      <c r="U478" s="225"/>
      <c r="V478" s="225"/>
      <c r="W478" s="225"/>
      <c r="X478" s="225"/>
      <c r="Y478" s="225"/>
      <c r="Z478" s="225"/>
      <c r="AA478" s="225"/>
      <c r="AB478" s="225"/>
      <c r="AC478" s="225"/>
      <c r="AD478" s="225"/>
      <c r="AE478" s="225"/>
      <c r="AF478" s="225"/>
      <c r="AI478" s="225"/>
      <c r="AJ478" s="225"/>
      <c r="AK478" s="225"/>
      <c r="AL478" s="225"/>
      <c r="AM478" s="225"/>
      <c r="AN478" s="225"/>
      <c r="AO478" s="225"/>
    </row>
    <row r="479" spans="4:41" ht="18" x14ac:dyDescent="0.35">
      <c r="D479" s="31"/>
      <c r="E479" s="31"/>
      <c r="F479" s="28"/>
      <c r="G479" s="28"/>
      <c r="H479" s="28"/>
      <c r="I479" s="28"/>
      <c r="J479" s="28"/>
      <c r="K479" s="28"/>
      <c r="L479" s="28"/>
      <c r="M479" s="28"/>
      <c r="N479" s="28"/>
      <c r="O479" s="28"/>
      <c r="P479" s="28"/>
      <c r="Q479" s="61"/>
      <c r="R479" s="41"/>
      <c r="S479" s="31"/>
      <c r="T479" s="31"/>
      <c r="U479" s="225"/>
      <c r="V479" s="225"/>
      <c r="W479" s="225"/>
      <c r="X479" s="225"/>
      <c r="Y479" s="225"/>
      <c r="Z479" s="225"/>
      <c r="AA479" s="225"/>
      <c r="AB479" s="225"/>
      <c r="AC479" s="225"/>
      <c r="AD479" s="225"/>
      <c r="AE479" s="225"/>
      <c r="AF479" s="225"/>
      <c r="AI479" s="225"/>
      <c r="AJ479" s="225"/>
      <c r="AK479" s="225"/>
      <c r="AL479" s="225"/>
      <c r="AM479" s="225"/>
      <c r="AN479" s="225"/>
      <c r="AO479" s="225"/>
    </row>
    <row r="480" spans="4:41" ht="18" x14ac:dyDescent="0.35">
      <c r="D480" s="31"/>
      <c r="E480" s="31"/>
      <c r="F480" s="28"/>
      <c r="G480" s="28"/>
      <c r="H480" s="28"/>
      <c r="I480" s="28"/>
      <c r="J480" s="28"/>
      <c r="K480" s="28"/>
      <c r="L480" s="28"/>
      <c r="M480" s="28"/>
      <c r="N480" s="28"/>
      <c r="O480" s="28"/>
      <c r="P480" s="28"/>
      <c r="Q480" s="61"/>
      <c r="R480" s="41"/>
      <c r="S480" s="31"/>
      <c r="T480" s="31"/>
      <c r="U480" s="225"/>
      <c r="V480" s="225"/>
      <c r="W480" s="225"/>
      <c r="X480" s="225"/>
      <c r="Y480" s="225"/>
      <c r="Z480" s="225"/>
      <c r="AA480" s="225"/>
      <c r="AB480" s="225"/>
      <c r="AC480" s="225"/>
      <c r="AD480" s="225"/>
      <c r="AE480" s="225"/>
      <c r="AF480" s="225"/>
      <c r="AI480" s="225"/>
      <c r="AJ480" s="225"/>
      <c r="AK480" s="225"/>
      <c r="AL480" s="225"/>
      <c r="AM480" s="225"/>
      <c r="AN480" s="225"/>
      <c r="AO480" s="225"/>
    </row>
    <row r="481" spans="4:41" ht="18" x14ac:dyDescent="0.35">
      <c r="D481" s="31"/>
      <c r="E481" s="31"/>
      <c r="F481" s="31"/>
      <c r="G481" s="31"/>
      <c r="H481" s="31"/>
      <c r="I481" s="31"/>
      <c r="J481" s="31"/>
      <c r="K481" s="31"/>
      <c r="L481" s="31"/>
      <c r="M481" s="31"/>
      <c r="N481" s="31"/>
      <c r="O481" s="28"/>
      <c r="P481" s="28"/>
      <c r="Q481" s="61"/>
      <c r="R481" s="41"/>
      <c r="S481" s="31"/>
      <c r="T481" s="31"/>
      <c r="U481" s="225"/>
      <c r="V481" s="225"/>
      <c r="W481" s="225"/>
      <c r="X481" s="225"/>
      <c r="Y481" s="225"/>
      <c r="Z481" s="225"/>
      <c r="AA481" s="225"/>
      <c r="AB481" s="225"/>
      <c r="AC481" s="225"/>
      <c r="AD481" s="225"/>
      <c r="AE481" s="225"/>
      <c r="AF481" s="225"/>
      <c r="AI481" s="225"/>
      <c r="AJ481" s="225"/>
      <c r="AK481" s="225"/>
      <c r="AL481" s="225"/>
      <c r="AM481" s="225"/>
      <c r="AN481" s="225"/>
      <c r="AO481" s="225"/>
    </row>
    <row r="482" spans="4:41" ht="18" x14ac:dyDescent="0.35">
      <c r="D482" s="31"/>
      <c r="E482" s="31"/>
      <c r="F482" s="31"/>
      <c r="G482" s="31"/>
      <c r="H482" s="31"/>
      <c r="I482" s="31"/>
      <c r="J482" s="31"/>
      <c r="K482" s="31"/>
      <c r="L482" s="31"/>
      <c r="M482" s="31"/>
      <c r="N482" s="31"/>
      <c r="O482" s="28"/>
      <c r="P482" s="28"/>
      <c r="Q482" s="61"/>
      <c r="R482" s="41"/>
      <c r="S482" s="31"/>
      <c r="T482" s="31"/>
      <c r="U482" s="225"/>
      <c r="V482" s="225"/>
      <c r="W482" s="225"/>
      <c r="X482" s="225"/>
      <c r="Y482" s="225"/>
      <c r="Z482" s="225"/>
      <c r="AA482" s="225"/>
      <c r="AB482" s="225"/>
      <c r="AC482" s="225"/>
      <c r="AD482" s="225"/>
      <c r="AE482" s="225"/>
      <c r="AF482" s="225"/>
      <c r="AI482" s="225"/>
      <c r="AJ482" s="225"/>
      <c r="AK482" s="225"/>
      <c r="AL482" s="225"/>
      <c r="AM482" s="225"/>
      <c r="AN482" s="225"/>
      <c r="AO482" s="225"/>
    </row>
    <row r="483" spans="4:41" ht="18" x14ac:dyDescent="0.35">
      <c r="D483" s="31"/>
      <c r="E483" s="31"/>
      <c r="F483" s="31"/>
      <c r="G483" s="31"/>
      <c r="H483" s="31"/>
      <c r="I483" s="31"/>
      <c r="J483" s="31"/>
      <c r="K483" s="31"/>
      <c r="L483" s="31"/>
      <c r="M483" s="31"/>
      <c r="N483" s="31"/>
      <c r="O483" s="28"/>
      <c r="P483" s="28"/>
      <c r="Q483" s="61"/>
      <c r="R483" s="41"/>
      <c r="S483" s="31"/>
      <c r="T483" s="31"/>
      <c r="U483" s="225"/>
      <c r="V483" s="225"/>
      <c r="W483" s="225"/>
      <c r="X483" s="225"/>
      <c r="Y483" s="225"/>
      <c r="Z483" s="225"/>
      <c r="AA483" s="225"/>
      <c r="AB483" s="225"/>
      <c r="AC483" s="225"/>
      <c r="AD483" s="225"/>
      <c r="AE483" s="225"/>
      <c r="AF483" s="225"/>
      <c r="AI483" s="225"/>
      <c r="AJ483" s="225"/>
      <c r="AK483" s="225"/>
      <c r="AL483" s="225"/>
      <c r="AM483" s="225"/>
      <c r="AN483" s="225"/>
      <c r="AO483" s="225"/>
    </row>
    <row r="484" spans="4:41" ht="18" x14ac:dyDescent="0.35">
      <c r="D484" s="31"/>
      <c r="E484" s="31"/>
      <c r="F484" s="31"/>
      <c r="G484" s="31"/>
      <c r="H484" s="31"/>
      <c r="I484" s="31"/>
      <c r="J484" s="31"/>
      <c r="K484" s="31"/>
      <c r="L484" s="31"/>
      <c r="M484" s="31"/>
      <c r="N484" s="31"/>
      <c r="O484" s="28"/>
      <c r="P484" s="28"/>
      <c r="Q484" s="61"/>
      <c r="R484" s="41"/>
      <c r="S484" s="31"/>
      <c r="T484" s="31"/>
      <c r="U484" s="225"/>
      <c r="V484" s="225"/>
      <c r="W484" s="225"/>
      <c r="X484" s="225"/>
      <c r="Y484" s="225"/>
      <c r="Z484" s="225"/>
      <c r="AA484" s="225"/>
      <c r="AB484" s="225"/>
      <c r="AC484" s="225"/>
      <c r="AD484" s="225"/>
      <c r="AE484" s="225"/>
      <c r="AF484" s="225"/>
      <c r="AI484" s="225"/>
      <c r="AJ484" s="225"/>
      <c r="AK484" s="225"/>
      <c r="AL484" s="225"/>
      <c r="AM484" s="225"/>
      <c r="AN484" s="225"/>
      <c r="AO484" s="225"/>
    </row>
    <row r="485" spans="4:41" ht="18" x14ac:dyDescent="0.35">
      <c r="D485" s="31"/>
      <c r="E485" s="31"/>
      <c r="F485" s="31"/>
      <c r="G485" s="31"/>
      <c r="H485" s="31"/>
      <c r="I485" s="31"/>
      <c r="J485" s="31"/>
      <c r="K485" s="31"/>
      <c r="L485" s="31"/>
      <c r="M485" s="31"/>
      <c r="N485" s="31"/>
      <c r="O485" s="28"/>
      <c r="P485" s="28"/>
      <c r="Q485" s="61"/>
      <c r="R485" s="41"/>
      <c r="S485" s="31"/>
      <c r="T485" s="31"/>
      <c r="U485" s="225"/>
      <c r="V485" s="225"/>
      <c r="W485" s="225"/>
      <c r="X485" s="225"/>
      <c r="Y485" s="225"/>
      <c r="Z485" s="225"/>
      <c r="AA485" s="225"/>
      <c r="AB485" s="225"/>
      <c r="AC485" s="225"/>
      <c r="AD485" s="225"/>
      <c r="AE485" s="225"/>
      <c r="AF485" s="225"/>
      <c r="AI485" s="225"/>
      <c r="AJ485" s="225"/>
      <c r="AK485" s="225"/>
      <c r="AL485" s="225"/>
      <c r="AM485" s="225"/>
      <c r="AN485" s="225"/>
      <c r="AO485" s="225"/>
    </row>
    <row r="486" spans="4:41" ht="18" x14ac:dyDescent="0.35">
      <c r="D486" s="31"/>
      <c r="E486" s="31"/>
      <c r="F486" s="31"/>
      <c r="G486" s="31"/>
      <c r="H486" s="31"/>
      <c r="I486" s="31"/>
      <c r="J486" s="31"/>
      <c r="K486" s="31"/>
      <c r="L486" s="31"/>
      <c r="M486" s="31"/>
      <c r="N486" s="31"/>
      <c r="O486" s="31"/>
      <c r="P486" s="28"/>
      <c r="Q486" s="61"/>
      <c r="R486" s="41"/>
      <c r="S486" s="31"/>
      <c r="T486" s="31"/>
      <c r="U486" s="225"/>
      <c r="V486" s="225"/>
      <c r="W486" s="225"/>
      <c r="X486" s="225"/>
      <c r="Y486" s="225"/>
      <c r="Z486" s="225"/>
      <c r="AA486" s="225"/>
      <c r="AB486" s="225"/>
      <c r="AC486" s="225"/>
      <c r="AD486" s="225"/>
      <c r="AE486" s="225"/>
      <c r="AF486" s="225"/>
      <c r="AI486" s="225"/>
      <c r="AJ486" s="225"/>
      <c r="AK486" s="225"/>
      <c r="AL486" s="225"/>
      <c r="AM486" s="225"/>
      <c r="AN486" s="225"/>
      <c r="AO486" s="225"/>
    </row>
    <row r="487" spans="4:41" ht="18" x14ac:dyDescent="0.35">
      <c r="D487" s="31"/>
      <c r="E487" s="31"/>
      <c r="F487" s="31"/>
      <c r="G487" s="31"/>
      <c r="H487" s="31"/>
      <c r="I487" s="31"/>
      <c r="J487" s="31"/>
      <c r="K487" s="31"/>
      <c r="L487" s="31"/>
      <c r="M487" s="31"/>
      <c r="N487" s="31"/>
      <c r="O487" s="31"/>
      <c r="P487" s="28"/>
      <c r="Q487" s="61"/>
      <c r="R487" s="41"/>
      <c r="S487" s="31"/>
      <c r="T487" s="31"/>
      <c r="U487" s="225"/>
      <c r="V487" s="225"/>
      <c r="W487" s="225"/>
      <c r="X487" s="225"/>
      <c r="Y487" s="225"/>
      <c r="Z487" s="225"/>
      <c r="AA487" s="225"/>
      <c r="AB487" s="225"/>
      <c r="AC487" s="225"/>
      <c r="AD487" s="225"/>
      <c r="AE487" s="225"/>
      <c r="AF487" s="225"/>
      <c r="AI487" s="225"/>
      <c r="AJ487" s="225"/>
      <c r="AK487" s="225"/>
      <c r="AL487" s="225"/>
      <c r="AM487" s="225"/>
      <c r="AN487" s="225"/>
      <c r="AO487" s="225"/>
    </row>
    <row r="488" spans="4:41" ht="18" x14ac:dyDescent="0.35">
      <c r="D488" s="31"/>
      <c r="E488" s="31"/>
      <c r="F488" s="31"/>
      <c r="G488" s="31"/>
      <c r="H488" s="31"/>
      <c r="I488" s="31"/>
      <c r="J488" s="31"/>
      <c r="K488" s="31"/>
      <c r="L488" s="31"/>
      <c r="M488" s="31"/>
      <c r="N488" s="31"/>
      <c r="O488" s="31"/>
      <c r="P488" s="28"/>
      <c r="Q488" s="61"/>
      <c r="R488" s="41"/>
      <c r="S488" s="31"/>
      <c r="T488" s="31"/>
      <c r="U488" s="225"/>
      <c r="V488" s="225"/>
      <c r="W488" s="225"/>
      <c r="X488" s="225"/>
      <c r="Y488" s="225"/>
      <c r="Z488" s="225"/>
      <c r="AA488" s="225"/>
      <c r="AB488" s="225"/>
      <c r="AC488" s="225"/>
      <c r="AD488" s="225"/>
      <c r="AE488" s="225"/>
      <c r="AF488" s="225"/>
      <c r="AI488" s="225"/>
      <c r="AJ488" s="225"/>
      <c r="AK488" s="225"/>
      <c r="AL488" s="225"/>
      <c r="AM488" s="225"/>
      <c r="AN488" s="225"/>
      <c r="AO488" s="225"/>
    </row>
    <row r="489" spans="4:41" ht="18" x14ac:dyDescent="0.35">
      <c r="D489" s="31"/>
      <c r="E489" s="31"/>
      <c r="F489" s="31"/>
      <c r="G489" s="31"/>
      <c r="H489" s="31"/>
      <c r="I489" s="31"/>
      <c r="J489" s="31"/>
      <c r="K489" s="31"/>
      <c r="L489" s="31"/>
      <c r="M489" s="31"/>
      <c r="N489" s="31"/>
      <c r="O489" s="31"/>
      <c r="P489" s="28"/>
      <c r="Q489" s="61"/>
      <c r="R489" s="41"/>
      <c r="S489" s="31"/>
      <c r="T489" s="31"/>
      <c r="U489" s="225"/>
      <c r="V489" s="225"/>
      <c r="W489" s="225"/>
      <c r="X489" s="225"/>
      <c r="Y489" s="225"/>
      <c r="Z489" s="225"/>
      <c r="AA489" s="225"/>
      <c r="AB489" s="225"/>
      <c r="AC489" s="225"/>
      <c r="AD489" s="225"/>
      <c r="AE489" s="225"/>
      <c r="AF489" s="225"/>
      <c r="AI489" s="225"/>
      <c r="AJ489" s="225"/>
      <c r="AK489" s="225"/>
      <c r="AL489" s="225"/>
      <c r="AM489" s="225"/>
      <c r="AN489" s="225"/>
      <c r="AO489" s="225"/>
    </row>
    <row r="490" spans="4:41" ht="18" x14ac:dyDescent="0.35">
      <c r="D490" s="31"/>
      <c r="E490" s="31"/>
      <c r="F490" s="31"/>
      <c r="G490" s="31"/>
      <c r="H490" s="31"/>
      <c r="I490" s="31"/>
      <c r="J490" s="31"/>
      <c r="K490" s="31"/>
      <c r="L490" s="31"/>
      <c r="M490" s="31"/>
      <c r="N490" s="31"/>
      <c r="O490" s="31"/>
      <c r="P490" s="28"/>
      <c r="Q490" s="61"/>
      <c r="R490" s="41"/>
      <c r="S490" s="31"/>
      <c r="T490" s="31"/>
      <c r="U490" s="225"/>
      <c r="V490" s="225"/>
      <c r="W490" s="225"/>
      <c r="X490" s="225"/>
      <c r="Y490" s="225"/>
      <c r="Z490" s="225"/>
      <c r="AA490" s="225"/>
      <c r="AB490" s="225"/>
      <c r="AC490" s="225"/>
      <c r="AD490" s="225"/>
      <c r="AE490" s="225"/>
      <c r="AF490" s="225"/>
      <c r="AI490" s="225"/>
      <c r="AJ490" s="225"/>
      <c r="AK490" s="225"/>
      <c r="AL490" s="225"/>
      <c r="AM490" s="225"/>
      <c r="AN490" s="225"/>
      <c r="AO490" s="225"/>
    </row>
    <row r="491" spans="4:41" ht="18" x14ac:dyDescent="0.35">
      <c r="D491" s="31"/>
      <c r="E491" s="31"/>
      <c r="F491" s="31"/>
      <c r="G491" s="31"/>
      <c r="H491" s="31"/>
      <c r="I491" s="31"/>
      <c r="J491" s="31"/>
      <c r="K491" s="31"/>
      <c r="L491" s="31"/>
      <c r="M491" s="31"/>
      <c r="N491" s="31"/>
      <c r="O491" s="31"/>
      <c r="P491" s="28"/>
      <c r="Q491" s="61"/>
      <c r="R491" s="41"/>
      <c r="S491" s="31"/>
      <c r="T491" s="31"/>
      <c r="U491" s="225"/>
      <c r="V491" s="225"/>
      <c r="W491" s="225"/>
      <c r="X491" s="225"/>
      <c r="Y491" s="225"/>
      <c r="Z491" s="225"/>
      <c r="AA491" s="225"/>
      <c r="AB491" s="225"/>
      <c r="AC491" s="225"/>
      <c r="AD491" s="225"/>
      <c r="AE491" s="225"/>
      <c r="AF491" s="225"/>
      <c r="AI491" s="225"/>
      <c r="AJ491" s="225"/>
      <c r="AK491" s="225"/>
      <c r="AL491" s="225"/>
      <c r="AM491" s="225"/>
      <c r="AN491" s="225"/>
      <c r="AO491" s="225"/>
    </row>
    <row r="492" spans="4:41" ht="18" x14ac:dyDescent="0.35">
      <c r="E492" s="31"/>
      <c r="F492" s="31"/>
      <c r="G492" s="31"/>
      <c r="H492" s="31"/>
      <c r="I492" s="31"/>
      <c r="J492" s="31"/>
      <c r="K492" s="31"/>
      <c r="L492" s="31"/>
      <c r="M492" s="31"/>
      <c r="O492" s="31"/>
      <c r="P492" s="28"/>
      <c r="Q492" s="40"/>
      <c r="R492" s="41"/>
      <c r="S492" s="31"/>
      <c r="T492" s="31"/>
    </row>
    <row r="493" spans="4:41" ht="18" x14ac:dyDescent="0.35">
      <c r="E493" s="31"/>
      <c r="F493" s="31"/>
      <c r="G493" s="31"/>
      <c r="H493" s="31"/>
      <c r="I493" s="31"/>
      <c r="J493" s="31"/>
      <c r="K493" s="31"/>
      <c r="L493" s="31"/>
      <c r="M493" s="31"/>
      <c r="O493" s="31"/>
      <c r="P493" s="28"/>
      <c r="Q493" s="40"/>
      <c r="R493" s="41"/>
      <c r="S493" s="31"/>
      <c r="T493" s="31"/>
    </row>
    <row r="494" spans="4:41" ht="18" x14ac:dyDescent="0.35">
      <c r="E494" s="31"/>
      <c r="F494" s="31"/>
      <c r="G494" s="31"/>
      <c r="H494" s="31"/>
      <c r="I494" s="31"/>
      <c r="J494" s="31"/>
      <c r="K494" s="31"/>
      <c r="L494" s="31"/>
      <c r="M494" s="31"/>
      <c r="O494" s="31"/>
      <c r="P494" s="28"/>
      <c r="Q494" s="40"/>
      <c r="R494" s="41"/>
      <c r="S494" s="31"/>
      <c r="T494" s="31"/>
    </row>
    <row r="495" spans="4:41" ht="18" x14ac:dyDescent="0.35">
      <c r="E495" s="31"/>
      <c r="F495" s="31"/>
      <c r="G495" s="31"/>
      <c r="H495" s="31"/>
      <c r="I495" s="31"/>
      <c r="J495" s="31"/>
      <c r="K495" s="31"/>
      <c r="L495" s="31"/>
      <c r="M495" s="31"/>
      <c r="O495" s="31"/>
      <c r="P495" s="28"/>
      <c r="Q495" s="40"/>
      <c r="R495" s="41"/>
      <c r="S495" s="31"/>
      <c r="T495" s="31"/>
    </row>
    <row r="496" spans="4:41" ht="18" x14ac:dyDescent="0.35">
      <c r="E496" s="31"/>
      <c r="F496" s="31"/>
      <c r="G496" s="31"/>
      <c r="H496" s="31"/>
      <c r="I496" s="31"/>
      <c r="J496" s="31"/>
      <c r="K496" s="31"/>
      <c r="L496" s="31"/>
      <c r="M496" s="31"/>
      <c r="O496" s="31"/>
      <c r="P496" s="28"/>
      <c r="Q496" s="40"/>
      <c r="R496" s="41"/>
      <c r="S496" s="31"/>
      <c r="T496" s="31"/>
    </row>
    <row r="497" spans="5:20" ht="18" x14ac:dyDescent="0.35">
      <c r="E497" s="31"/>
      <c r="F497" s="31"/>
      <c r="G497" s="31"/>
      <c r="H497" s="31"/>
      <c r="I497" s="31"/>
      <c r="J497" s="31"/>
      <c r="K497" s="31"/>
      <c r="L497" s="31"/>
      <c r="M497" s="31"/>
      <c r="O497" s="31"/>
      <c r="P497" s="28"/>
      <c r="Q497" s="40"/>
      <c r="R497" s="41"/>
      <c r="S497" s="31"/>
      <c r="T497" s="31"/>
    </row>
    <row r="498" spans="5:20" ht="18" x14ac:dyDescent="0.35">
      <c r="E498" s="31"/>
      <c r="F498" s="31"/>
      <c r="G498" s="31"/>
      <c r="H498" s="31"/>
      <c r="I498" s="31"/>
      <c r="J498" s="31"/>
      <c r="K498" s="31"/>
      <c r="L498" s="31"/>
      <c r="M498" s="31"/>
      <c r="O498" s="31"/>
      <c r="P498" s="28"/>
      <c r="Q498" s="40"/>
      <c r="R498" s="41"/>
      <c r="S498" s="31"/>
      <c r="T498" s="31"/>
    </row>
    <row r="499" spans="5:20" ht="18" x14ac:dyDescent="0.35">
      <c r="E499" s="31"/>
      <c r="F499" s="31"/>
      <c r="G499" s="31"/>
      <c r="H499" s="31"/>
      <c r="I499" s="31"/>
      <c r="J499" s="31"/>
      <c r="K499" s="31"/>
      <c r="L499" s="31"/>
      <c r="M499" s="31"/>
      <c r="O499" s="31"/>
      <c r="P499" s="28"/>
      <c r="Q499" s="40"/>
      <c r="R499" s="41"/>
      <c r="S499" s="31"/>
      <c r="T499" s="31"/>
    </row>
    <row r="500" spans="5:20" ht="18" x14ac:dyDescent="0.35">
      <c r="E500" s="31"/>
      <c r="F500" s="31"/>
      <c r="G500" s="31"/>
      <c r="H500" s="31"/>
      <c r="I500" s="31"/>
      <c r="J500" s="31"/>
      <c r="K500" s="31"/>
      <c r="L500" s="31"/>
      <c r="M500" s="31"/>
      <c r="O500" s="31"/>
      <c r="P500" s="28"/>
      <c r="Q500" s="40"/>
      <c r="R500" s="41"/>
      <c r="S500" s="31"/>
      <c r="T500" s="31"/>
    </row>
    <row r="501" spans="5:20" ht="18" x14ac:dyDescent="0.35">
      <c r="E501" s="31"/>
      <c r="F501" s="31"/>
      <c r="G501" s="31"/>
      <c r="H501" s="31"/>
      <c r="I501" s="31"/>
      <c r="J501" s="31"/>
      <c r="K501" s="31"/>
      <c r="L501" s="31"/>
      <c r="M501" s="31"/>
      <c r="O501" s="31"/>
      <c r="P501" s="28"/>
      <c r="Q501" s="40"/>
      <c r="R501" s="41"/>
      <c r="S501" s="31"/>
      <c r="T501" s="31"/>
    </row>
    <row r="502" spans="5:20" ht="18" x14ac:dyDescent="0.35">
      <c r="E502" s="31"/>
      <c r="F502" s="31"/>
      <c r="G502" s="31"/>
      <c r="H502" s="31"/>
      <c r="I502" s="31"/>
      <c r="J502" s="31"/>
      <c r="K502" s="31"/>
      <c r="L502" s="31"/>
      <c r="M502" s="31"/>
      <c r="O502" s="31"/>
      <c r="P502" s="28"/>
      <c r="Q502" s="40"/>
      <c r="R502" s="41"/>
      <c r="S502" s="31"/>
      <c r="T502" s="31"/>
    </row>
    <row r="503" spans="5:20" ht="18" x14ac:dyDescent="0.35">
      <c r="E503" s="31"/>
      <c r="F503" s="31"/>
      <c r="G503" s="31"/>
      <c r="H503" s="31"/>
      <c r="I503" s="31"/>
      <c r="J503" s="31"/>
      <c r="K503" s="31"/>
      <c r="L503" s="31"/>
      <c r="M503" s="31"/>
      <c r="O503" s="31"/>
      <c r="P503" s="28"/>
      <c r="Q503" s="40"/>
      <c r="R503" s="41"/>
      <c r="S503" s="31"/>
      <c r="T503" s="31"/>
    </row>
    <row r="504" spans="5:20" ht="18" x14ac:dyDescent="0.35">
      <c r="E504" s="31"/>
      <c r="F504" s="31"/>
      <c r="G504" s="31"/>
      <c r="H504" s="31"/>
      <c r="I504" s="31"/>
      <c r="J504" s="31"/>
      <c r="K504" s="31"/>
      <c r="L504" s="31"/>
      <c r="M504" s="31"/>
      <c r="O504" s="31"/>
      <c r="P504" s="28"/>
      <c r="Q504" s="40"/>
      <c r="R504" s="41"/>
      <c r="S504" s="31"/>
      <c r="T504" s="31"/>
    </row>
    <row r="505" spans="5:20" ht="18" x14ac:dyDescent="0.35">
      <c r="E505" s="31"/>
      <c r="F505" s="31"/>
      <c r="G505" s="31"/>
      <c r="H505" s="31"/>
      <c r="I505" s="31"/>
      <c r="J505" s="31"/>
      <c r="K505" s="31"/>
      <c r="L505" s="31"/>
      <c r="M505" s="31"/>
      <c r="O505" s="31"/>
      <c r="P505" s="28"/>
      <c r="Q505" s="40"/>
      <c r="R505" s="41"/>
      <c r="S505" s="31"/>
      <c r="T505" s="31"/>
    </row>
    <row r="506" spans="5:20" ht="18" x14ac:dyDescent="0.35">
      <c r="E506" s="31"/>
      <c r="F506" s="31"/>
      <c r="G506" s="31"/>
      <c r="H506" s="31"/>
      <c r="I506" s="31"/>
      <c r="J506" s="31"/>
      <c r="K506" s="31"/>
      <c r="L506" s="31"/>
      <c r="M506" s="31"/>
      <c r="O506" s="31"/>
      <c r="P506" s="28"/>
      <c r="Q506" s="40"/>
      <c r="R506" s="41"/>
      <c r="S506" s="31"/>
      <c r="T506" s="31"/>
    </row>
    <row r="507" spans="5:20" ht="18" x14ac:dyDescent="0.35">
      <c r="E507" s="31"/>
      <c r="F507" s="31"/>
      <c r="G507" s="31"/>
      <c r="H507" s="31"/>
      <c r="I507" s="31"/>
      <c r="J507" s="31"/>
      <c r="K507" s="31"/>
      <c r="L507" s="31"/>
      <c r="M507" s="31"/>
      <c r="O507" s="31"/>
      <c r="P507" s="28"/>
      <c r="Q507" s="40"/>
      <c r="R507" s="41"/>
      <c r="S507" s="31"/>
      <c r="T507" s="31"/>
    </row>
    <row r="508" spans="5:20" ht="18" x14ac:dyDescent="0.35">
      <c r="E508" s="31"/>
      <c r="F508" s="31"/>
      <c r="G508" s="31"/>
      <c r="H508" s="31"/>
      <c r="I508" s="31"/>
      <c r="J508" s="31"/>
      <c r="K508" s="31"/>
      <c r="L508" s="31"/>
      <c r="M508" s="31"/>
      <c r="O508" s="31"/>
      <c r="P508" s="28"/>
      <c r="Q508" s="40"/>
      <c r="R508" s="41"/>
      <c r="S508" s="31"/>
      <c r="T508" s="31"/>
    </row>
    <row r="509" spans="5:20" ht="18" x14ac:dyDescent="0.35">
      <c r="E509" s="31"/>
      <c r="F509" s="31"/>
      <c r="G509" s="31"/>
      <c r="H509" s="31"/>
      <c r="I509" s="31"/>
      <c r="J509" s="31"/>
      <c r="K509" s="31"/>
      <c r="L509" s="31"/>
      <c r="M509" s="31"/>
      <c r="O509" s="31"/>
      <c r="P509" s="28"/>
      <c r="Q509" s="40"/>
      <c r="R509" s="41"/>
      <c r="S509" s="31"/>
      <c r="T509" s="31"/>
    </row>
    <row r="510" spans="5:20" ht="18" x14ac:dyDescent="0.35">
      <c r="E510" s="31"/>
      <c r="F510" s="31"/>
      <c r="G510" s="31"/>
      <c r="H510" s="31"/>
      <c r="I510" s="31"/>
      <c r="J510" s="31"/>
      <c r="K510" s="31"/>
      <c r="L510" s="31"/>
      <c r="M510" s="31"/>
      <c r="O510" s="31"/>
      <c r="P510" s="28"/>
      <c r="Q510" s="40"/>
      <c r="R510" s="41"/>
      <c r="S510" s="31"/>
      <c r="T510" s="31"/>
    </row>
    <row r="511" spans="5:20" ht="18" x14ac:dyDescent="0.35">
      <c r="E511" s="31"/>
      <c r="F511" s="31"/>
      <c r="G511" s="31"/>
      <c r="H511" s="31"/>
      <c r="I511" s="31"/>
      <c r="J511" s="31"/>
      <c r="K511" s="31"/>
      <c r="L511" s="31"/>
      <c r="M511" s="31"/>
      <c r="O511" s="31"/>
      <c r="P511" s="28"/>
      <c r="Q511" s="40"/>
      <c r="R511" s="41"/>
      <c r="S511" s="31"/>
      <c r="T511" s="31"/>
    </row>
    <row r="512" spans="5:20" ht="18" x14ac:dyDescent="0.35">
      <c r="E512" s="31"/>
      <c r="F512" s="31"/>
      <c r="G512" s="31"/>
      <c r="H512" s="31"/>
      <c r="I512" s="31"/>
      <c r="J512" s="31"/>
      <c r="K512" s="31"/>
      <c r="L512" s="31"/>
      <c r="M512" s="31"/>
      <c r="O512" s="31"/>
      <c r="Q512" s="40"/>
      <c r="R512" s="41"/>
      <c r="S512" s="31"/>
      <c r="T512" s="31"/>
    </row>
    <row r="513" spans="5:20" ht="18" x14ac:dyDescent="0.35">
      <c r="E513" s="31"/>
      <c r="F513" s="31"/>
      <c r="G513" s="31"/>
      <c r="H513" s="31"/>
      <c r="I513" s="31"/>
      <c r="J513" s="31"/>
      <c r="K513" s="31"/>
      <c r="L513" s="31"/>
      <c r="M513" s="31"/>
      <c r="O513" s="31"/>
      <c r="Q513" s="40"/>
      <c r="R513" s="41"/>
      <c r="S513" s="31"/>
      <c r="T513" s="31"/>
    </row>
    <row r="514" spans="5:20" ht="18" x14ac:dyDescent="0.35">
      <c r="E514" s="31"/>
      <c r="F514" s="31"/>
      <c r="G514" s="31"/>
      <c r="H514" s="31"/>
      <c r="I514" s="31"/>
      <c r="J514" s="31"/>
      <c r="K514" s="31"/>
      <c r="L514" s="31"/>
      <c r="M514" s="31"/>
      <c r="O514" s="31"/>
      <c r="Q514" s="40"/>
      <c r="R514" s="41"/>
      <c r="S514" s="31"/>
      <c r="T514" s="31"/>
    </row>
    <row r="515" spans="5:20" ht="18" x14ac:dyDescent="0.35">
      <c r="E515" s="31"/>
      <c r="F515" s="31"/>
      <c r="G515" s="31"/>
      <c r="H515" s="31"/>
      <c r="I515" s="31"/>
      <c r="J515" s="31"/>
      <c r="K515" s="31"/>
      <c r="L515" s="31"/>
      <c r="M515" s="31"/>
      <c r="O515" s="31"/>
      <c r="Q515" s="40"/>
      <c r="R515" s="41"/>
      <c r="S515" s="31"/>
      <c r="T515" s="31"/>
    </row>
    <row r="516" spans="5:20" ht="18" x14ac:dyDescent="0.35">
      <c r="E516" s="31"/>
      <c r="F516" s="31"/>
      <c r="G516" s="31"/>
      <c r="H516" s="31"/>
      <c r="I516" s="31"/>
      <c r="J516" s="31"/>
      <c r="K516" s="31"/>
      <c r="L516" s="31"/>
      <c r="M516" s="31"/>
      <c r="O516" s="31"/>
      <c r="Q516" s="40"/>
      <c r="R516" s="41"/>
      <c r="S516" s="31"/>
      <c r="T516" s="31"/>
    </row>
    <row r="517" spans="5:20" ht="18" x14ac:dyDescent="0.35">
      <c r="E517" s="31"/>
      <c r="F517" s="31"/>
      <c r="G517" s="31"/>
      <c r="H517" s="31"/>
      <c r="I517" s="31"/>
      <c r="J517" s="31"/>
      <c r="K517" s="31"/>
      <c r="L517" s="31"/>
      <c r="M517" s="31"/>
      <c r="O517" s="31"/>
      <c r="Q517" s="40"/>
      <c r="R517" s="41"/>
      <c r="S517" s="31"/>
      <c r="T517" s="31"/>
    </row>
    <row r="518" spans="5:20" ht="18" x14ac:dyDescent="0.35">
      <c r="E518" s="31"/>
      <c r="F518" s="31"/>
      <c r="G518" s="31"/>
      <c r="H518" s="31"/>
      <c r="I518" s="31"/>
      <c r="J518" s="31"/>
      <c r="K518" s="31"/>
      <c r="L518" s="31"/>
      <c r="M518" s="31"/>
      <c r="O518" s="31"/>
      <c r="Q518" s="40"/>
      <c r="R518" s="41"/>
      <c r="S518" s="31"/>
      <c r="T518" s="31"/>
    </row>
    <row r="519" spans="5:20" ht="18" x14ac:dyDescent="0.35">
      <c r="E519" s="31"/>
      <c r="F519" s="31"/>
      <c r="G519" s="31"/>
      <c r="H519" s="31"/>
      <c r="I519" s="31"/>
      <c r="J519" s="31"/>
      <c r="K519" s="31"/>
      <c r="L519" s="31"/>
      <c r="M519" s="31"/>
      <c r="O519" s="31"/>
      <c r="Q519" s="40"/>
      <c r="R519" s="41"/>
      <c r="S519" s="31"/>
      <c r="T519" s="31"/>
    </row>
    <row r="520" spans="5:20" ht="18" x14ac:dyDescent="0.35">
      <c r="E520" s="31"/>
      <c r="F520" s="31"/>
      <c r="G520" s="31"/>
      <c r="H520" s="31"/>
      <c r="I520" s="31"/>
      <c r="J520" s="31"/>
      <c r="K520" s="31"/>
      <c r="L520" s="31"/>
      <c r="M520" s="31"/>
      <c r="O520" s="31"/>
      <c r="Q520" s="40"/>
      <c r="R520" s="41"/>
      <c r="S520" s="31"/>
      <c r="T520" s="31"/>
    </row>
    <row r="521" spans="5:20" ht="18" x14ac:dyDescent="0.35">
      <c r="E521" s="31"/>
      <c r="F521" s="31"/>
      <c r="G521" s="31"/>
      <c r="H521" s="31"/>
      <c r="I521" s="31"/>
      <c r="J521" s="31"/>
      <c r="K521" s="31"/>
      <c r="L521" s="31"/>
      <c r="M521" s="31"/>
      <c r="O521" s="31"/>
      <c r="Q521" s="40"/>
      <c r="R521" s="41"/>
      <c r="S521" s="31"/>
      <c r="T521" s="31"/>
    </row>
    <row r="522" spans="5:20" ht="18" x14ac:dyDescent="0.35">
      <c r="E522" s="31"/>
      <c r="F522" s="31"/>
      <c r="G522" s="31"/>
      <c r="H522" s="31"/>
      <c r="I522" s="31"/>
      <c r="J522" s="31"/>
      <c r="K522" s="31"/>
      <c r="L522" s="31"/>
      <c r="M522" s="31"/>
      <c r="O522" s="31"/>
      <c r="Q522" s="40"/>
      <c r="R522" s="41"/>
      <c r="S522" s="31"/>
      <c r="T522" s="31"/>
    </row>
    <row r="523" spans="5:20" ht="18" x14ac:dyDescent="0.35">
      <c r="E523" s="31"/>
      <c r="F523" s="31"/>
      <c r="G523" s="31"/>
      <c r="H523" s="31"/>
      <c r="I523" s="31"/>
      <c r="J523" s="31"/>
      <c r="K523" s="31"/>
      <c r="L523" s="31"/>
      <c r="M523" s="31"/>
      <c r="O523" s="31"/>
      <c r="Q523" s="40"/>
      <c r="R523" s="41"/>
      <c r="S523" s="31"/>
      <c r="T523" s="31"/>
    </row>
    <row r="524" spans="5:20" ht="18" x14ac:dyDescent="0.35">
      <c r="E524" s="31"/>
      <c r="F524" s="31"/>
      <c r="G524" s="31"/>
      <c r="H524" s="31"/>
      <c r="I524" s="31"/>
      <c r="J524" s="31"/>
      <c r="K524" s="31"/>
      <c r="L524" s="31"/>
      <c r="M524" s="31"/>
      <c r="O524" s="31"/>
      <c r="Q524" s="40"/>
      <c r="R524" s="41"/>
      <c r="S524" s="31"/>
      <c r="T524" s="31"/>
    </row>
    <row r="525" spans="5:20" ht="18" x14ac:dyDescent="0.35">
      <c r="E525" s="31"/>
      <c r="F525" s="31"/>
      <c r="G525" s="31"/>
      <c r="H525" s="31"/>
      <c r="I525" s="31"/>
      <c r="J525" s="31"/>
      <c r="K525" s="31"/>
      <c r="L525" s="31"/>
      <c r="M525" s="31"/>
      <c r="O525" s="31"/>
      <c r="Q525" s="40"/>
      <c r="R525" s="41"/>
      <c r="S525" s="31"/>
      <c r="T525" s="31"/>
    </row>
    <row r="526" spans="5:20" ht="18" x14ac:dyDescent="0.35">
      <c r="E526" s="31"/>
      <c r="F526" s="31"/>
      <c r="G526" s="31"/>
      <c r="H526" s="31"/>
      <c r="I526" s="31"/>
      <c r="J526" s="31"/>
      <c r="K526" s="31"/>
      <c r="L526" s="31"/>
      <c r="M526" s="31"/>
      <c r="O526" s="31"/>
      <c r="Q526" s="40"/>
      <c r="R526" s="41"/>
      <c r="S526" s="31"/>
      <c r="T526" s="31"/>
    </row>
    <row r="527" spans="5:20" ht="18" x14ac:dyDescent="0.35">
      <c r="E527" s="31"/>
      <c r="F527" s="31"/>
      <c r="G527" s="31"/>
      <c r="H527" s="31"/>
      <c r="I527" s="31"/>
      <c r="J527" s="31"/>
      <c r="K527" s="31"/>
      <c r="L527" s="31"/>
      <c r="M527" s="31"/>
      <c r="O527" s="31"/>
      <c r="Q527" s="40"/>
      <c r="R527" s="41"/>
      <c r="S527" s="31"/>
      <c r="T527" s="31"/>
    </row>
    <row r="528" spans="5:20" ht="18" x14ac:dyDescent="0.35">
      <c r="E528" s="31"/>
      <c r="F528" s="31"/>
      <c r="G528" s="31"/>
      <c r="H528" s="31"/>
      <c r="I528" s="31"/>
      <c r="J528" s="31"/>
      <c r="K528" s="31"/>
      <c r="L528" s="31"/>
      <c r="M528" s="31"/>
      <c r="O528" s="31"/>
      <c r="Q528" s="40"/>
      <c r="R528" s="41"/>
      <c r="S528" s="31"/>
      <c r="T528" s="31"/>
    </row>
    <row r="529" spans="5:20" ht="18" x14ac:dyDescent="0.35">
      <c r="E529" s="31"/>
      <c r="F529" s="31"/>
      <c r="G529" s="31"/>
      <c r="H529" s="31"/>
      <c r="I529" s="31"/>
      <c r="J529" s="31"/>
      <c r="K529" s="31"/>
      <c r="L529" s="31"/>
      <c r="M529" s="31"/>
      <c r="O529" s="31"/>
      <c r="Q529" s="40"/>
      <c r="R529" s="41"/>
      <c r="S529" s="31"/>
      <c r="T529" s="31"/>
    </row>
    <row r="530" spans="5:20" ht="18" x14ac:dyDescent="0.35">
      <c r="E530" s="31"/>
      <c r="F530" s="31"/>
      <c r="G530" s="31"/>
      <c r="H530" s="31"/>
      <c r="I530" s="31"/>
      <c r="J530" s="31"/>
      <c r="K530" s="31"/>
      <c r="L530" s="31"/>
      <c r="M530" s="31"/>
      <c r="O530" s="31"/>
      <c r="Q530" s="40"/>
      <c r="R530" s="41"/>
      <c r="S530" s="31"/>
      <c r="T530" s="31"/>
    </row>
    <row r="531" spans="5:20" ht="18" x14ac:dyDescent="0.35">
      <c r="E531" s="31"/>
      <c r="F531" s="31"/>
      <c r="G531" s="31"/>
      <c r="H531" s="31"/>
      <c r="I531" s="31"/>
      <c r="J531" s="31"/>
      <c r="K531" s="31"/>
      <c r="L531" s="31"/>
      <c r="M531" s="31"/>
      <c r="O531" s="31"/>
      <c r="Q531" s="40"/>
      <c r="R531" s="41"/>
      <c r="S531" s="31"/>
      <c r="T531" s="31"/>
    </row>
    <row r="532" spans="5:20" ht="18" x14ac:dyDescent="0.35">
      <c r="E532" s="31"/>
      <c r="F532" s="31"/>
      <c r="G532" s="31"/>
      <c r="H532" s="31"/>
      <c r="I532" s="31"/>
      <c r="J532" s="31"/>
      <c r="K532" s="31"/>
      <c r="L532" s="31"/>
      <c r="M532" s="31"/>
      <c r="O532" s="31"/>
      <c r="Q532" s="40"/>
      <c r="R532" s="41"/>
      <c r="S532" s="31"/>
      <c r="T532" s="31"/>
    </row>
    <row r="533" spans="5:20" ht="18" x14ac:dyDescent="0.35">
      <c r="E533" s="31"/>
      <c r="F533" s="31"/>
      <c r="G533" s="31"/>
      <c r="H533" s="31"/>
      <c r="I533" s="31"/>
      <c r="J533" s="31"/>
      <c r="K533" s="31"/>
      <c r="L533" s="31"/>
      <c r="M533" s="31"/>
      <c r="O533" s="31"/>
      <c r="Q533" s="40"/>
      <c r="R533" s="41"/>
      <c r="S533" s="31"/>
      <c r="T533" s="31"/>
    </row>
    <row r="534" spans="5:20" ht="18" x14ac:dyDescent="0.35">
      <c r="E534" s="31"/>
      <c r="F534" s="31"/>
      <c r="G534" s="31"/>
      <c r="H534" s="31"/>
      <c r="I534" s="31"/>
      <c r="J534" s="31"/>
      <c r="K534" s="31"/>
      <c r="L534" s="31"/>
      <c r="M534" s="31"/>
      <c r="O534" s="31"/>
      <c r="Q534" s="40"/>
      <c r="R534" s="41"/>
      <c r="S534" s="31"/>
      <c r="T534" s="31"/>
    </row>
    <row r="535" spans="5:20" ht="18" x14ac:dyDescent="0.35">
      <c r="E535" s="31"/>
      <c r="F535" s="31"/>
      <c r="G535" s="31"/>
      <c r="H535" s="31"/>
      <c r="I535" s="31"/>
      <c r="J535" s="31"/>
      <c r="K535" s="31"/>
      <c r="L535" s="31"/>
      <c r="M535" s="31"/>
      <c r="O535" s="31"/>
      <c r="Q535" s="40"/>
      <c r="R535" s="41"/>
      <c r="S535" s="31"/>
      <c r="T535" s="31"/>
    </row>
    <row r="536" spans="5:20" ht="18" x14ac:dyDescent="0.35">
      <c r="E536" s="31"/>
      <c r="F536" s="31"/>
      <c r="G536" s="31"/>
      <c r="H536" s="31"/>
      <c r="I536" s="31"/>
      <c r="J536" s="31"/>
      <c r="K536" s="31"/>
      <c r="L536" s="31"/>
      <c r="M536" s="31"/>
      <c r="O536" s="31"/>
      <c r="Q536" s="40"/>
      <c r="R536" s="41"/>
      <c r="S536" s="31"/>
      <c r="T536" s="31"/>
    </row>
    <row r="537" spans="5:20" ht="18" x14ac:dyDescent="0.35">
      <c r="E537" s="31"/>
      <c r="F537" s="31"/>
      <c r="G537" s="31"/>
      <c r="H537" s="31"/>
      <c r="I537" s="31"/>
      <c r="J537" s="31"/>
      <c r="K537" s="31"/>
      <c r="L537" s="31"/>
      <c r="M537" s="31"/>
      <c r="O537" s="31"/>
      <c r="Q537" s="40"/>
      <c r="R537" s="41"/>
      <c r="S537" s="31"/>
      <c r="T537" s="31"/>
    </row>
    <row r="538" spans="5:20" ht="18" x14ac:dyDescent="0.35">
      <c r="E538" s="31"/>
      <c r="F538" s="31"/>
      <c r="G538" s="31"/>
      <c r="H538" s="31"/>
      <c r="I538" s="31"/>
      <c r="J538" s="31"/>
      <c r="K538" s="31"/>
      <c r="L538" s="31"/>
      <c r="M538" s="31"/>
      <c r="O538" s="31"/>
      <c r="Q538" s="40"/>
      <c r="R538" s="41"/>
      <c r="S538" s="31"/>
      <c r="T538" s="31"/>
    </row>
    <row r="539" spans="5:20" ht="18" x14ac:dyDescent="0.35">
      <c r="E539" s="31"/>
      <c r="F539" s="31"/>
      <c r="G539" s="31"/>
      <c r="H539" s="31"/>
      <c r="I539" s="31"/>
      <c r="J539" s="31"/>
      <c r="K539" s="31"/>
      <c r="L539" s="31"/>
      <c r="M539" s="31"/>
      <c r="O539" s="31"/>
      <c r="Q539" s="40"/>
      <c r="R539" s="41"/>
      <c r="S539" s="31"/>
      <c r="T539" s="31"/>
    </row>
    <row r="540" spans="5:20" ht="18" x14ac:dyDescent="0.35">
      <c r="E540" s="31"/>
      <c r="F540" s="31"/>
      <c r="G540" s="31"/>
      <c r="H540" s="31"/>
      <c r="I540" s="31"/>
      <c r="J540" s="31"/>
      <c r="K540" s="31"/>
      <c r="L540" s="31"/>
      <c r="M540" s="31"/>
      <c r="O540" s="31"/>
      <c r="Q540" s="40"/>
      <c r="R540" s="41"/>
      <c r="S540" s="31"/>
      <c r="T540" s="31"/>
    </row>
    <row r="541" spans="5:20" ht="18" x14ac:dyDescent="0.35">
      <c r="E541" s="31"/>
      <c r="F541" s="31"/>
      <c r="G541" s="31"/>
      <c r="H541" s="31"/>
      <c r="I541" s="31"/>
      <c r="J541" s="31"/>
      <c r="K541" s="31"/>
      <c r="L541" s="31"/>
      <c r="M541" s="31"/>
      <c r="O541" s="31"/>
      <c r="Q541" s="40"/>
      <c r="R541" s="41"/>
      <c r="S541" s="31"/>
      <c r="T541" s="31"/>
    </row>
    <row r="542" spans="5:20" ht="18" x14ac:dyDescent="0.35">
      <c r="E542" s="31"/>
      <c r="F542" s="31"/>
      <c r="G542" s="31"/>
      <c r="H542" s="31"/>
      <c r="I542" s="31"/>
      <c r="J542" s="31"/>
      <c r="K542" s="31"/>
      <c r="L542" s="31"/>
      <c r="M542" s="31"/>
      <c r="O542" s="31"/>
      <c r="Q542" s="40"/>
      <c r="R542" s="41"/>
      <c r="S542" s="31"/>
      <c r="T542" s="31"/>
    </row>
    <row r="543" spans="5:20" ht="18" x14ac:dyDescent="0.35">
      <c r="E543" s="31"/>
      <c r="F543" s="31"/>
      <c r="G543" s="31"/>
      <c r="H543" s="31"/>
      <c r="I543" s="31"/>
      <c r="J543" s="31"/>
      <c r="K543" s="31"/>
      <c r="L543" s="31"/>
      <c r="M543" s="31"/>
      <c r="O543" s="31"/>
      <c r="Q543" s="40"/>
      <c r="R543" s="41"/>
      <c r="S543" s="31"/>
      <c r="T543" s="31"/>
    </row>
    <row r="544" spans="5:20" ht="18" x14ac:dyDescent="0.35">
      <c r="E544" s="31"/>
      <c r="F544" s="31"/>
      <c r="G544" s="31"/>
      <c r="H544" s="31"/>
      <c r="I544" s="31"/>
      <c r="J544" s="31"/>
      <c r="K544" s="31"/>
      <c r="L544" s="31"/>
      <c r="M544" s="31"/>
      <c r="O544" s="31"/>
      <c r="Q544" s="40"/>
      <c r="R544" s="41"/>
      <c r="S544" s="31"/>
      <c r="T544" s="31"/>
    </row>
    <row r="545" spans="5:20" ht="18" x14ac:dyDescent="0.35">
      <c r="E545" s="31"/>
      <c r="F545" s="31"/>
      <c r="G545" s="31"/>
      <c r="H545" s="31"/>
      <c r="I545" s="31"/>
      <c r="J545" s="31"/>
      <c r="K545" s="31"/>
      <c r="L545" s="31"/>
      <c r="M545" s="31"/>
      <c r="O545" s="31"/>
      <c r="Q545" s="40"/>
      <c r="R545" s="41"/>
      <c r="S545" s="31"/>
      <c r="T545" s="31"/>
    </row>
    <row r="546" spans="5:20" ht="18" x14ac:dyDescent="0.35">
      <c r="E546" s="31"/>
      <c r="F546" s="31"/>
      <c r="G546" s="31"/>
      <c r="H546" s="31"/>
      <c r="I546" s="31"/>
      <c r="J546" s="31"/>
      <c r="K546" s="31"/>
      <c r="L546" s="31"/>
      <c r="M546" s="31"/>
      <c r="O546" s="31"/>
      <c r="Q546" s="40"/>
      <c r="R546" s="41"/>
      <c r="S546" s="31"/>
      <c r="T546" s="31"/>
    </row>
    <row r="547" spans="5:20" ht="18" x14ac:dyDescent="0.35">
      <c r="E547" s="31"/>
      <c r="F547" s="31"/>
      <c r="G547" s="31"/>
      <c r="H547" s="31"/>
      <c r="I547" s="31"/>
      <c r="J547" s="31"/>
      <c r="K547" s="31"/>
      <c r="L547" s="31"/>
      <c r="M547" s="31"/>
      <c r="O547" s="31"/>
      <c r="Q547" s="40"/>
      <c r="R547" s="41"/>
      <c r="S547" s="31"/>
      <c r="T547" s="31"/>
    </row>
    <row r="548" spans="5:20" ht="18" x14ac:dyDescent="0.35">
      <c r="E548" s="31"/>
      <c r="F548" s="31"/>
      <c r="G548" s="31"/>
      <c r="H548" s="31"/>
      <c r="I548" s="31"/>
      <c r="J548" s="31"/>
      <c r="K548" s="31"/>
      <c r="L548" s="31"/>
      <c r="M548" s="31"/>
      <c r="O548" s="31"/>
      <c r="Q548" s="40"/>
      <c r="R548" s="41"/>
      <c r="S548" s="31"/>
      <c r="T548" s="31"/>
    </row>
    <row r="549" spans="5:20" ht="18" x14ac:dyDescent="0.35">
      <c r="E549" s="31"/>
      <c r="F549" s="31"/>
      <c r="G549" s="31"/>
      <c r="H549" s="31"/>
      <c r="I549" s="31"/>
      <c r="J549" s="31"/>
      <c r="K549" s="31"/>
      <c r="L549" s="31"/>
      <c r="M549" s="31"/>
      <c r="O549" s="31"/>
      <c r="Q549" s="40"/>
      <c r="R549" s="41"/>
      <c r="S549" s="31"/>
      <c r="T549" s="31"/>
    </row>
    <row r="550" spans="5:20" ht="18" x14ac:dyDescent="0.35">
      <c r="E550" s="31"/>
      <c r="F550" s="31"/>
      <c r="G550" s="31"/>
      <c r="H550" s="31"/>
      <c r="I550" s="31"/>
      <c r="J550" s="31"/>
      <c r="K550" s="31"/>
      <c r="L550" s="31"/>
      <c r="M550" s="31"/>
      <c r="O550" s="31"/>
      <c r="Q550" s="40"/>
      <c r="R550" s="41"/>
      <c r="S550" s="31"/>
      <c r="T550" s="31"/>
    </row>
    <row r="551" spans="5:20" ht="18" x14ac:dyDescent="0.35">
      <c r="E551" s="31"/>
      <c r="F551" s="31"/>
      <c r="G551" s="31"/>
      <c r="H551" s="31"/>
      <c r="I551" s="31"/>
      <c r="J551" s="31"/>
      <c r="K551" s="31"/>
      <c r="L551" s="31"/>
      <c r="M551" s="31"/>
      <c r="O551" s="31"/>
      <c r="Q551" s="40"/>
      <c r="R551" s="41"/>
      <c r="S551" s="31"/>
      <c r="T551" s="31"/>
    </row>
    <row r="552" spans="5:20" ht="18" x14ac:dyDescent="0.35">
      <c r="E552" s="31"/>
      <c r="F552" s="31"/>
      <c r="G552" s="31"/>
      <c r="H552" s="31"/>
      <c r="I552" s="31"/>
      <c r="J552" s="31"/>
      <c r="K552" s="31"/>
      <c r="L552" s="31"/>
      <c r="M552" s="31"/>
      <c r="O552" s="31"/>
      <c r="Q552" s="40"/>
      <c r="R552" s="41"/>
      <c r="S552" s="31"/>
      <c r="T552" s="31"/>
    </row>
    <row r="553" spans="5:20" ht="18" x14ac:dyDescent="0.35">
      <c r="E553" s="31"/>
      <c r="F553" s="31"/>
      <c r="G553" s="31"/>
      <c r="H553" s="31"/>
      <c r="I553" s="31"/>
      <c r="J553" s="31"/>
      <c r="K553" s="31"/>
      <c r="L553" s="31"/>
      <c r="M553" s="31"/>
      <c r="O553" s="31"/>
      <c r="Q553" s="40"/>
      <c r="R553" s="41"/>
      <c r="S553" s="31"/>
      <c r="T553" s="31"/>
    </row>
    <row r="554" spans="5:20" ht="18" x14ac:dyDescent="0.35">
      <c r="E554" s="31"/>
      <c r="F554" s="31"/>
      <c r="G554" s="31"/>
      <c r="H554" s="31"/>
      <c r="I554" s="31"/>
      <c r="J554" s="31"/>
      <c r="K554" s="31"/>
      <c r="L554" s="31"/>
      <c r="M554" s="31"/>
      <c r="O554" s="31"/>
      <c r="Q554" s="40"/>
      <c r="R554" s="41"/>
      <c r="S554" s="31"/>
      <c r="T554" s="31"/>
    </row>
    <row r="555" spans="5:20" ht="18" x14ac:dyDescent="0.35">
      <c r="E555" s="31"/>
      <c r="F555" s="31"/>
      <c r="G555" s="31"/>
      <c r="H555" s="31"/>
      <c r="I555" s="31"/>
      <c r="J555" s="31"/>
      <c r="K555" s="31"/>
      <c r="L555" s="31"/>
      <c r="M555" s="31"/>
      <c r="O555" s="31"/>
      <c r="Q555" s="40"/>
      <c r="R555" s="41"/>
      <c r="S555" s="31"/>
      <c r="T555" s="31"/>
    </row>
    <row r="556" spans="5:20" ht="18" x14ac:dyDescent="0.35">
      <c r="E556" s="31"/>
      <c r="F556" s="31"/>
      <c r="G556" s="31"/>
      <c r="H556" s="31"/>
      <c r="I556" s="31"/>
      <c r="J556" s="31"/>
      <c r="K556" s="31"/>
      <c r="L556" s="31"/>
      <c r="M556" s="31"/>
      <c r="O556" s="31"/>
      <c r="Q556" s="40"/>
      <c r="R556" s="41"/>
      <c r="S556" s="31"/>
      <c r="T556" s="31"/>
    </row>
    <row r="557" spans="5:20" ht="18" x14ac:dyDescent="0.35">
      <c r="E557" s="31"/>
      <c r="F557" s="31"/>
      <c r="G557" s="31"/>
      <c r="H557" s="31"/>
      <c r="I557" s="31"/>
      <c r="J557" s="31"/>
      <c r="K557" s="31"/>
      <c r="L557" s="31"/>
      <c r="M557" s="31"/>
      <c r="O557" s="31"/>
      <c r="Q557" s="40"/>
      <c r="R557" s="41"/>
      <c r="S557" s="31"/>
      <c r="T557" s="31"/>
    </row>
    <row r="558" spans="5:20" ht="18" x14ac:dyDescent="0.35">
      <c r="E558" s="31"/>
      <c r="F558" s="31"/>
      <c r="G558" s="31"/>
      <c r="H558" s="31"/>
      <c r="I558" s="31"/>
      <c r="J558" s="31"/>
      <c r="K558" s="31"/>
      <c r="L558" s="31"/>
      <c r="M558" s="31"/>
      <c r="O558" s="31"/>
      <c r="Q558" s="40"/>
      <c r="R558" s="41"/>
      <c r="S558" s="31"/>
      <c r="T558" s="31"/>
    </row>
    <row r="559" spans="5:20" ht="18" x14ac:dyDescent="0.35">
      <c r="E559" s="31"/>
      <c r="F559" s="31"/>
      <c r="G559" s="31"/>
      <c r="H559" s="31"/>
      <c r="I559" s="31"/>
      <c r="J559" s="31"/>
      <c r="K559" s="31"/>
      <c r="L559" s="31"/>
      <c r="M559" s="31"/>
      <c r="O559" s="31"/>
      <c r="Q559" s="40"/>
      <c r="R559" s="41"/>
      <c r="S559" s="31"/>
      <c r="T559" s="31"/>
    </row>
    <row r="560" spans="5:20" ht="18" x14ac:dyDescent="0.35">
      <c r="E560" s="31"/>
      <c r="F560" s="31"/>
      <c r="G560" s="31"/>
      <c r="H560" s="31"/>
      <c r="I560" s="31"/>
      <c r="J560" s="31"/>
      <c r="K560" s="31"/>
      <c r="L560" s="31"/>
      <c r="M560" s="31"/>
      <c r="O560" s="31"/>
      <c r="Q560" s="40"/>
      <c r="R560" s="41"/>
      <c r="S560" s="31"/>
      <c r="T560" s="31"/>
    </row>
    <row r="561" spans="5:20" ht="18" x14ac:dyDescent="0.35">
      <c r="E561" s="31"/>
      <c r="F561" s="31"/>
      <c r="G561" s="31"/>
      <c r="H561" s="31"/>
      <c r="I561" s="31"/>
      <c r="J561" s="31"/>
      <c r="K561" s="31"/>
      <c r="L561" s="31"/>
      <c r="M561" s="31"/>
      <c r="O561" s="31"/>
      <c r="Q561" s="40"/>
      <c r="R561" s="41"/>
      <c r="S561" s="31"/>
      <c r="T561" s="31"/>
    </row>
    <row r="562" spans="5:20" ht="18" x14ac:dyDescent="0.35">
      <c r="E562" s="31"/>
      <c r="F562" s="31"/>
      <c r="G562" s="31"/>
      <c r="H562" s="31"/>
      <c r="I562" s="31"/>
      <c r="J562" s="31"/>
      <c r="K562" s="31"/>
      <c r="L562" s="31"/>
      <c r="M562" s="31"/>
      <c r="O562" s="31"/>
      <c r="Q562" s="40"/>
      <c r="R562" s="41"/>
      <c r="S562" s="31"/>
      <c r="T562" s="31"/>
    </row>
    <row r="563" spans="5:20" ht="18" x14ac:dyDescent="0.35">
      <c r="E563" s="31"/>
      <c r="F563" s="31"/>
      <c r="G563" s="31"/>
      <c r="H563" s="31"/>
      <c r="I563" s="31"/>
      <c r="J563" s="31"/>
      <c r="K563" s="31"/>
      <c r="L563" s="31"/>
      <c r="M563" s="31"/>
      <c r="O563" s="31"/>
      <c r="Q563" s="40"/>
      <c r="R563" s="41"/>
      <c r="S563" s="31"/>
      <c r="T563" s="31"/>
    </row>
    <row r="564" spans="5:20" ht="18" x14ac:dyDescent="0.35">
      <c r="E564" s="31"/>
      <c r="F564" s="31"/>
      <c r="G564" s="31"/>
      <c r="H564" s="31"/>
      <c r="I564" s="31"/>
      <c r="J564" s="31"/>
      <c r="K564" s="31"/>
      <c r="L564" s="31"/>
      <c r="M564" s="31"/>
      <c r="O564" s="31"/>
      <c r="Q564" s="40"/>
      <c r="R564" s="41"/>
      <c r="S564" s="31"/>
      <c r="T564" s="31"/>
    </row>
    <row r="565" spans="5:20" ht="18" x14ac:dyDescent="0.35">
      <c r="E565" s="31"/>
      <c r="F565" s="31"/>
      <c r="G565" s="31"/>
      <c r="H565" s="31"/>
      <c r="I565" s="31"/>
      <c r="J565" s="31"/>
      <c r="K565" s="31"/>
      <c r="L565" s="31"/>
      <c r="M565" s="31"/>
      <c r="O565" s="31"/>
      <c r="Q565" s="40"/>
      <c r="R565" s="41"/>
      <c r="S565" s="31"/>
      <c r="T565" s="31"/>
    </row>
    <row r="566" spans="5:20" ht="18" x14ac:dyDescent="0.35">
      <c r="E566" s="31"/>
      <c r="F566" s="31"/>
      <c r="G566" s="31"/>
      <c r="H566" s="31"/>
      <c r="I566" s="31"/>
      <c r="J566" s="31"/>
      <c r="K566" s="31"/>
      <c r="L566" s="31"/>
      <c r="M566" s="31"/>
      <c r="O566" s="31"/>
      <c r="Q566" s="40"/>
      <c r="R566" s="41"/>
      <c r="S566" s="31"/>
      <c r="T566" s="31"/>
    </row>
    <row r="567" spans="5:20" ht="18" x14ac:dyDescent="0.35">
      <c r="E567" s="31"/>
      <c r="F567" s="31"/>
      <c r="G567" s="31"/>
      <c r="H567" s="31"/>
      <c r="I567" s="31"/>
      <c r="J567" s="31"/>
      <c r="K567" s="31"/>
      <c r="L567" s="31"/>
      <c r="M567" s="31"/>
      <c r="O567" s="31"/>
      <c r="Q567" s="40"/>
      <c r="R567" s="41"/>
      <c r="S567" s="31"/>
      <c r="T567" s="31"/>
    </row>
    <row r="568" spans="5:20" ht="18" x14ac:dyDescent="0.35">
      <c r="E568" s="31"/>
      <c r="F568" s="31"/>
      <c r="G568" s="31"/>
      <c r="H568" s="31"/>
      <c r="I568" s="31"/>
      <c r="J568" s="31"/>
      <c r="K568" s="31"/>
      <c r="L568" s="31"/>
      <c r="M568" s="31"/>
      <c r="O568" s="31"/>
      <c r="Q568" s="40"/>
      <c r="R568" s="41"/>
      <c r="S568" s="31"/>
      <c r="T568" s="31"/>
    </row>
    <row r="569" spans="5:20" ht="18" x14ac:dyDescent="0.35">
      <c r="E569" s="31"/>
      <c r="F569" s="31"/>
      <c r="G569" s="31"/>
      <c r="H569" s="31"/>
      <c r="I569" s="31"/>
      <c r="J569" s="31"/>
      <c r="K569" s="31"/>
      <c r="L569" s="31"/>
      <c r="M569" s="31"/>
      <c r="O569" s="31"/>
      <c r="Q569" s="40"/>
      <c r="R569" s="41"/>
      <c r="S569" s="31"/>
      <c r="T569" s="31"/>
    </row>
    <row r="570" spans="5:20" ht="18" x14ac:dyDescent="0.35">
      <c r="E570" s="31"/>
      <c r="F570" s="31"/>
      <c r="G570" s="31"/>
      <c r="H570" s="31"/>
      <c r="I570" s="31"/>
      <c r="J570" s="31"/>
      <c r="K570" s="31"/>
      <c r="L570" s="31"/>
      <c r="M570" s="31"/>
      <c r="O570" s="31"/>
      <c r="Q570" s="40"/>
      <c r="R570" s="41"/>
      <c r="S570" s="31"/>
      <c r="T570" s="31"/>
    </row>
    <row r="571" spans="5:20" ht="18" x14ac:dyDescent="0.35">
      <c r="E571" s="31"/>
      <c r="F571" s="31"/>
      <c r="G571" s="31"/>
      <c r="H571" s="31"/>
      <c r="I571" s="31"/>
      <c r="J571" s="31"/>
      <c r="K571" s="31"/>
      <c r="L571" s="31"/>
      <c r="M571" s="31"/>
      <c r="O571" s="31"/>
      <c r="Q571" s="40"/>
      <c r="R571" s="41"/>
      <c r="S571" s="31"/>
      <c r="T571" s="31"/>
    </row>
    <row r="572" spans="5:20" ht="18" x14ac:dyDescent="0.35">
      <c r="E572" s="31"/>
      <c r="F572" s="31"/>
      <c r="G572" s="31"/>
      <c r="H572" s="31"/>
      <c r="I572" s="31"/>
      <c r="J572" s="31"/>
      <c r="K572" s="31"/>
      <c r="L572" s="31"/>
      <c r="M572" s="31"/>
      <c r="O572" s="31"/>
      <c r="Q572" s="40"/>
      <c r="R572" s="41"/>
      <c r="S572" s="31"/>
      <c r="T572" s="31"/>
    </row>
    <row r="573" spans="5:20" ht="18" x14ac:dyDescent="0.35">
      <c r="E573" s="31"/>
      <c r="F573" s="31"/>
      <c r="G573" s="31"/>
      <c r="H573" s="31"/>
      <c r="I573" s="31"/>
      <c r="J573" s="31"/>
      <c r="K573" s="31"/>
      <c r="L573" s="31"/>
      <c r="M573" s="31"/>
      <c r="O573" s="31"/>
      <c r="Q573" s="40"/>
      <c r="R573" s="41"/>
      <c r="S573" s="31"/>
      <c r="T573" s="31"/>
    </row>
    <row r="574" spans="5:20" ht="18" x14ac:dyDescent="0.35">
      <c r="E574" s="31"/>
      <c r="F574" s="31"/>
      <c r="G574" s="31"/>
      <c r="H574" s="31"/>
      <c r="I574" s="31"/>
      <c r="J574" s="31"/>
      <c r="K574" s="31"/>
      <c r="L574" s="31"/>
      <c r="M574" s="31"/>
      <c r="O574" s="31"/>
      <c r="Q574" s="40"/>
      <c r="R574" s="41"/>
      <c r="S574" s="31"/>
      <c r="T574" s="31"/>
    </row>
    <row r="575" spans="5:20" ht="18" x14ac:dyDescent="0.35">
      <c r="E575" s="31"/>
      <c r="F575" s="31"/>
      <c r="G575" s="31"/>
      <c r="H575" s="31"/>
      <c r="I575" s="31"/>
      <c r="J575" s="31"/>
      <c r="K575" s="31"/>
      <c r="L575" s="31"/>
      <c r="M575" s="31"/>
      <c r="O575" s="31"/>
      <c r="Q575" s="40"/>
      <c r="R575" s="41"/>
      <c r="S575" s="31"/>
      <c r="T575" s="31"/>
    </row>
    <row r="576" spans="5:20" ht="18" x14ac:dyDescent="0.35">
      <c r="E576" s="31"/>
      <c r="F576" s="31"/>
      <c r="G576" s="31"/>
      <c r="H576" s="31"/>
      <c r="I576" s="31"/>
      <c r="J576" s="31"/>
      <c r="K576" s="31"/>
      <c r="L576" s="31"/>
      <c r="M576" s="31"/>
      <c r="O576" s="31"/>
      <c r="Q576" s="40"/>
      <c r="R576" s="41"/>
      <c r="S576" s="31"/>
      <c r="T576" s="31"/>
    </row>
    <row r="577" spans="5:20" ht="18" x14ac:dyDescent="0.35">
      <c r="E577" s="31"/>
      <c r="F577" s="31"/>
      <c r="G577" s="31"/>
      <c r="H577" s="31"/>
      <c r="I577" s="31"/>
      <c r="J577" s="31"/>
      <c r="K577" s="31"/>
      <c r="L577" s="31"/>
      <c r="M577" s="31"/>
      <c r="O577" s="31"/>
      <c r="Q577" s="40"/>
      <c r="R577" s="41"/>
      <c r="S577" s="31"/>
      <c r="T577" s="31"/>
    </row>
    <row r="578" spans="5:20" ht="18" x14ac:dyDescent="0.35">
      <c r="E578" s="31"/>
      <c r="F578" s="31"/>
      <c r="G578" s="31"/>
      <c r="H578" s="31"/>
      <c r="I578" s="31"/>
      <c r="J578" s="31"/>
      <c r="K578" s="31"/>
      <c r="L578" s="31"/>
      <c r="M578" s="31"/>
      <c r="O578" s="31"/>
      <c r="Q578" s="40"/>
      <c r="R578" s="41"/>
      <c r="S578" s="31"/>
      <c r="T578" s="31"/>
    </row>
    <row r="579" spans="5:20" ht="18" x14ac:dyDescent="0.35">
      <c r="E579" s="31"/>
      <c r="F579" s="31"/>
      <c r="G579" s="31"/>
      <c r="H579" s="31"/>
      <c r="I579" s="31"/>
      <c r="J579" s="31"/>
      <c r="K579" s="31"/>
      <c r="L579" s="31"/>
      <c r="M579" s="31"/>
      <c r="O579" s="31"/>
      <c r="Q579" s="40"/>
      <c r="R579" s="41"/>
      <c r="S579" s="31"/>
      <c r="T579" s="31"/>
    </row>
    <row r="580" spans="5:20" ht="18" x14ac:dyDescent="0.35">
      <c r="E580" s="31"/>
      <c r="F580" s="31"/>
      <c r="G580" s="31"/>
      <c r="H580" s="31"/>
      <c r="I580" s="31"/>
      <c r="J580" s="31"/>
      <c r="K580" s="31"/>
      <c r="L580" s="31"/>
      <c r="M580" s="31"/>
      <c r="O580" s="31"/>
      <c r="Q580" s="40"/>
      <c r="R580" s="41"/>
      <c r="S580" s="31"/>
      <c r="T580" s="31"/>
    </row>
    <row r="581" spans="5:20" ht="18" x14ac:dyDescent="0.35">
      <c r="E581" s="31"/>
      <c r="F581" s="31"/>
      <c r="G581" s="31"/>
      <c r="H581" s="31"/>
      <c r="I581" s="31"/>
      <c r="J581" s="31"/>
      <c r="K581" s="31"/>
      <c r="L581" s="31"/>
      <c r="M581" s="31"/>
      <c r="O581" s="31"/>
      <c r="Q581" s="40"/>
      <c r="R581" s="41"/>
      <c r="S581" s="31"/>
      <c r="T581" s="31"/>
    </row>
    <row r="582" spans="5:20" ht="18" x14ac:dyDescent="0.35">
      <c r="E582" s="31"/>
      <c r="F582" s="31"/>
      <c r="G582" s="31"/>
      <c r="H582" s="31"/>
      <c r="I582" s="31"/>
      <c r="J582" s="31"/>
      <c r="K582" s="31"/>
      <c r="L582" s="31"/>
      <c r="M582" s="31"/>
      <c r="O582" s="31"/>
      <c r="Q582" s="40"/>
      <c r="R582" s="41"/>
      <c r="S582" s="31"/>
      <c r="T582" s="31"/>
    </row>
    <row r="583" spans="5:20" ht="18" x14ac:dyDescent="0.35">
      <c r="E583" s="31"/>
      <c r="F583" s="31"/>
      <c r="G583" s="31"/>
      <c r="H583" s="31"/>
      <c r="I583" s="31"/>
      <c r="J583" s="31"/>
      <c r="K583" s="31"/>
      <c r="L583" s="31"/>
      <c r="M583" s="31"/>
      <c r="O583" s="31"/>
      <c r="Q583" s="40"/>
      <c r="R583" s="41"/>
      <c r="S583" s="31"/>
      <c r="T583" s="31"/>
    </row>
    <row r="584" spans="5:20" ht="18" x14ac:dyDescent="0.35">
      <c r="E584" s="31"/>
      <c r="F584" s="31"/>
      <c r="G584" s="31"/>
      <c r="H584" s="31"/>
      <c r="I584" s="31"/>
      <c r="J584" s="31"/>
      <c r="K584" s="31"/>
      <c r="L584" s="31"/>
      <c r="M584" s="31"/>
      <c r="O584" s="31"/>
      <c r="Q584" s="40"/>
      <c r="R584" s="41"/>
      <c r="S584" s="31"/>
      <c r="T584" s="31"/>
    </row>
    <row r="585" spans="5:20" ht="18" x14ac:dyDescent="0.35">
      <c r="E585" s="31"/>
      <c r="F585" s="31"/>
      <c r="G585" s="31"/>
      <c r="H585" s="31"/>
      <c r="I585" s="31"/>
      <c r="J585" s="31"/>
      <c r="K585" s="31"/>
      <c r="L585" s="31"/>
      <c r="M585" s="31"/>
      <c r="O585" s="31"/>
      <c r="Q585" s="40"/>
      <c r="R585" s="41"/>
      <c r="S585" s="31"/>
      <c r="T585" s="31"/>
    </row>
    <row r="586" spans="5:20" ht="18" x14ac:dyDescent="0.35">
      <c r="E586" s="31"/>
      <c r="F586" s="31"/>
      <c r="G586" s="31"/>
      <c r="H586" s="31"/>
      <c r="I586" s="31"/>
      <c r="J586" s="31"/>
      <c r="K586" s="31"/>
      <c r="L586" s="31"/>
      <c r="M586" s="31"/>
      <c r="O586" s="31"/>
      <c r="Q586" s="40"/>
      <c r="R586" s="41"/>
      <c r="S586" s="31"/>
      <c r="T586" s="31"/>
    </row>
    <row r="587" spans="5:20" ht="18" x14ac:dyDescent="0.35">
      <c r="E587" s="31"/>
      <c r="F587" s="31"/>
      <c r="G587" s="31"/>
      <c r="H587" s="31"/>
      <c r="I587" s="31"/>
      <c r="J587" s="31"/>
      <c r="K587" s="31"/>
      <c r="L587" s="31"/>
      <c r="M587" s="31"/>
      <c r="O587" s="31"/>
      <c r="Q587" s="40"/>
      <c r="R587" s="41"/>
      <c r="S587" s="31"/>
      <c r="T587" s="31"/>
    </row>
    <row r="588" spans="5:20" ht="18" x14ac:dyDescent="0.35">
      <c r="E588" s="31"/>
      <c r="F588" s="31"/>
      <c r="G588" s="31"/>
      <c r="H588" s="31"/>
      <c r="I588" s="31"/>
      <c r="J588" s="31"/>
      <c r="K588" s="31"/>
      <c r="L588" s="31"/>
      <c r="M588" s="31"/>
      <c r="O588" s="31"/>
      <c r="Q588" s="40"/>
      <c r="R588" s="41"/>
      <c r="S588" s="31"/>
      <c r="T588" s="31"/>
    </row>
    <row r="589" spans="5:20" ht="18" x14ac:dyDescent="0.35">
      <c r="E589" s="31"/>
      <c r="F589" s="31"/>
      <c r="G589" s="31"/>
      <c r="H589" s="31"/>
      <c r="I589" s="31"/>
      <c r="J589" s="31"/>
      <c r="K589" s="31"/>
      <c r="L589" s="31"/>
      <c r="M589" s="31"/>
      <c r="O589" s="31"/>
      <c r="Q589" s="40"/>
      <c r="R589" s="41"/>
      <c r="S589" s="31"/>
      <c r="T589" s="31"/>
    </row>
    <row r="590" spans="5:20" ht="18" x14ac:dyDescent="0.35">
      <c r="E590" s="31"/>
      <c r="F590" s="31"/>
      <c r="G590" s="31"/>
      <c r="H590" s="31"/>
      <c r="I590" s="31"/>
      <c r="J590" s="31"/>
      <c r="K590" s="31"/>
      <c r="L590" s="31"/>
      <c r="M590" s="31"/>
      <c r="O590" s="31"/>
      <c r="Q590" s="40"/>
      <c r="R590" s="41"/>
      <c r="S590" s="31"/>
      <c r="T590" s="31"/>
    </row>
    <row r="591" spans="5:20" ht="18" x14ac:dyDescent="0.35">
      <c r="E591" s="31"/>
      <c r="F591" s="31"/>
      <c r="G591" s="31"/>
      <c r="H591" s="31"/>
      <c r="I591" s="31"/>
      <c r="J591" s="31"/>
      <c r="K591" s="31"/>
      <c r="L591" s="31"/>
      <c r="M591" s="31"/>
      <c r="O591" s="31"/>
      <c r="Q591" s="40"/>
      <c r="R591" s="41"/>
      <c r="S591" s="31"/>
      <c r="T591" s="31"/>
    </row>
    <row r="592" spans="5:20" ht="18" x14ac:dyDescent="0.35">
      <c r="E592" s="31"/>
      <c r="F592" s="31"/>
      <c r="G592" s="31"/>
      <c r="H592" s="31"/>
      <c r="I592" s="31"/>
      <c r="J592" s="31"/>
      <c r="K592" s="31"/>
      <c r="L592" s="31"/>
      <c r="M592" s="31"/>
      <c r="O592" s="31"/>
      <c r="Q592" s="40"/>
      <c r="R592" s="41"/>
      <c r="S592" s="31"/>
      <c r="T592" s="31"/>
    </row>
    <row r="593" spans="5:20" ht="18" x14ac:dyDescent="0.35">
      <c r="E593" s="31"/>
      <c r="F593" s="31"/>
      <c r="G593" s="31"/>
      <c r="H593" s="31"/>
      <c r="I593" s="31"/>
      <c r="J593" s="31"/>
      <c r="K593" s="31"/>
      <c r="L593" s="31"/>
      <c r="M593" s="31"/>
      <c r="O593" s="31"/>
      <c r="Q593" s="40"/>
      <c r="R593" s="41"/>
      <c r="S593" s="31"/>
      <c r="T593" s="31"/>
    </row>
    <row r="594" spans="5:20" ht="18" x14ac:dyDescent="0.35">
      <c r="E594" s="31"/>
      <c r="F594" s="31"/>
      <c r="G594" s="31"/>
      <c r="H594" s="31"/>
      <c r="I594" s="31"/>
      <c r="J594" s="31"/>
      <c r="K594" s="31"/>
      <c r="L594" s="31"/>
      <c r="M594" s="31"/>
      <c r="O594" s="31"/>
      <c r="Q594" s="40"/>
      <c r="R594" s="41"/>
      <c r="S594" s="31"/>
      <c r="T594" s="31"/>
    </row>
    <row r="595" spans="5:20" ht="18" x14ac:dyDescent="0.35">
      <c r="E595" s="31"/>
      <c r="F595" s="31"/>
      <c r="G595" s="31"/>
      <c r="H595" s="31"/>
      <c r="I595" s="31"/>
      <c r="J595" s="31"/>
      <c r="K595" s="31"/>
      <c r="L595" s="31"/>
      <c r="M595" s="31"/>
      <c r="O595" s="31"/>
      <c r="Q595" s="40"/>
      <c r="R595" s="41"/>
      <c r="S595" s="31"/>
      <c r="T595" s="31"/>
    </row>
    <row r="596" spans="5:20" ht="18" x14ac:dyDescent="0.35">
      <c r="E596" s="31"/>
      <c r="F596" s="31"/>
      <c r="G596" s="31"/>
      <c r="H596" s="31"/>
      <c r="I596" s="31"/>
      <c r="J596" s="31"/>
      <c r="K596" s="31"/>
      <c r="L596" s="31"/>
      <c r="M596" s="31"/>
      <c r="O596" s="31"/>
      <c r="Q596" s="40"/>
      <c r="R596" s="41"/>
      <c r="S596" s="31"/>
      <c r="T596" s="31"/>
    </row>
    <row r="597" spans="5:20" ht="18" x14ac:dyDescent="0.35">
      <c r="E597" s="31"/>
      <c r="F597" s="31"/>
      <c r="G597" s="31"/>
      <c r="H597" s="31"/>
      <c r="I597" s="31"/>
      <c r="J597" s="31"/>
      <c r="K597" s="31"/>
      <c r="L597" s="31"/>
      <c r="M597" s="31"/>
      <c r="O597" s="31"/>
      <c r="Q597" s="40"/>
      <c r="R597" s="41"/>
      <c r="S597" s="31"/>
      <c r="T597" s="31"/>
    </row>
    <row r="598" spans="5:20" ht="18" x14ac:dyDescent="0.35">
      <c r="E598" s="31"/>
      <c r="F598" s="31"/>
      <c r="G598" s="31"/>
      <c r="H598" s="31"/>
      <c r="I598" s="31"/>
      <c r="J598" s="31"/>
      <c r="K598" s="31"/>
      <c r="L598" s="31"/>
      <c r="M598" s="31"/>
      <c r="O598" s="31"/>
      <c r="Q598" s="40"/>
      <c r="R598" s="41"/>
      <c r="S598" s="31"/>
      <c r="T598" s="31"/>
    </row>
    <row r="599" spans="5:20" ht="18" x14ac:dyDescent="0.35">
      <c r="E599" s="31"/>
      <c r="F599" s="31"/>
      <c r="G599" s="31"/>
      <c r="H599" s="31"/>
      <c r="I599" s="31"/>
      <c r="J599" s="31"/>
      <c r="K599" s="31"/>
      <c r="L599" s="31"/>
      <c r="M599" s="31"/>
      <c r="O599" s="31"/>
      <c r="Q599" s="40"/>
      <c r="R599" s="41"/>
      <c r="S599" s="31"/>
      <c r="T599" s="31"/>
    </row>
    <row r="600" spans="5:20" ht="18" x14ac:dyDescent="0.35">
      <c r="E600" s="31"/>
      <c r="F600" s="31"/>
      <c r="G600" s="31"/>
      <c r="H600" s="31"/>
      <c r="I600" s="31"/>
      <c r="J600" s="31"/>
      <c r="K600" s="31"/>
      <c r="L600" s="31"/>
      <c r="M600" s="31"/>
      <c r="O600" s="31"/>
      <c r="Q600" s="40"/>
      <c r="R600" s="41"/>
      <c r="S600" s="31"/>
      <c r="T600" s="31"/>
    </row>
    <row r="601" spans="5:20" ht="18" x14ac:dyDescent="0.35">
      <c r="E601" s="31"/>
      <c r="F601" s="31"/>
      <c r="G601" s="31"/>
      <c r="H601" s="31"/>
      <c r="I601" s="31"/>
      <c r="J601" s="31"/>
      <c r="K601" s="31"/>
      <c r="L601" s="31"/>
      <c r="M601" s="31"/>
      <c r="O601" s="31"/>
      <c r="Q601" s="40"/>
      <c r="R601" s="41"/>
      <c r="S601" s="31"/>
      <c r="T601" s="31"/>
    </row>
    <row r="602" spans="5:20" ht="18" x14ac:dyDescent="0.35">
      <c r="E602" s="31"/>
      <c r="F602" s="31"/>
      <c r="G602" s="31"/>
      <c r="H602" s="31"/>
      <c r="I602" s="31"/>
      <c r="J602" s="31"/>
      <c r="K602" s="31"/>
      <c r="L602" s="31"/>
      <c r="M602" s="31"/>
      <c r="O602" s="31"/>
      <c r="Q602" s="40"/>
      <c r="R602" s="41"/>
      <c r="S602" s="31"/>
      <c r="T602" s="31"/>
    </row>
    <row r="603" spans="5:20" ht="18" x14ac:dyDescent="0.35">
      <c r="E603" s="31"/>
      <c r="F603" s="31"/>
      <c r="G603" s="31"/>
      <c r="H603" s="31"/>
      <c r="I603" s="31"/>
      <c r="J603" s="31"/>
      <c r="K603" s="31"/>
      <c r="L603" s="31"/>
      <c r="M603" s="31"/>
      <c r="O603" s="31"/>
      <c r="Q603" s="40"/>
      <c r="R603" s="41"/>
      <c r="S603" s="31"/>
      <c r="T603" s="31"/>
    </row>
    <row r="604" spans="5:20" ht="18" x14ac:dyDescent="0.35">
      <c r="E604" s="31"/>
      <c r="F604" s="31"/>
      <c r="G604" s="31"/>
      <c r="H604" s="31"/>
      <c r="I604" s="31"/>
      <c r="J604" s="31"/>
      <c r="K604" s="31"/>
      <c r="L604" s="31"/>
      <c r="M604" s="31"/>
      <c r="O604" s="31"/>
      <c r="Q604" s="40"/>
      <c r="R604" s="41"/>
      <c r="S604" s="31"/>
      <c r="T604" s="31"/>
    </row>
    <row r="605" spans="5:20" ht="18" x14ac:dyDescent="0.35">
      <c r="E605" s="31"/>
      <c r="F605" s="31"/>
      <c r="G605" s="31"/>
      <c r="H605" s="31"/>
      <c r="I605" s="31"/>
      <c r="J605" s="31"/>
      <c r="K605" s="31"/>
      <c r="L605" s="31"/>
      <c r="M605" s="31"/>
      <c r="O605" s="31"/>
      <c r="Q605" s="40"/>
      <c r="R605" s="41"/>
      <c r="S605" s="31"/>
      <c r="T605" s="31"/>
    </row>
    <row r="606" spans="5:20" ht="18" x14ac:dyDescent="0.35">
      <c r="E606" s="31"/>
      <c r="F606" s="31"/>
      <c r="G606" s="31"/>
      <c r="H606" s="31"/>
      <c r="I606" s="31"/>
      <c r="J606" s="31"/>
      <c r="K606" s="31"/>
      <c r="L606" s="31"/>
      <c r="M606" s="31"/>
      <c r="O606" s="31"/>
      <c r="Q606" s="40"/>
      <c r="R606" s="41"/>
      <c r="S606" s="31"/>
      <c r="T606" s="31"/>
    </row>
    <row r="607" spans="5:20" ht="18" x14ac:dyDescent="0.35">
      <c r="E607" s="31"/>
      <c r="F607" s="31"/>
      <c r="G607" s="31"/>
      <c r="H607" s="31"/>
      <c r="I607" s="31"/>
      <c r="J607" s="31"/>
      <c r="K607" s="31"/>
      <c r="L607" s="31"/>
      <c r="M607" s="31"/>
      <c r="O607" s="31"/>
      <c r="Q607" s="40"/>
      <c r="R607" s="41"/>
      <c r="S607" s="31"/>
      <c r="T607" s="31"/>
    </row>
    <row r="608" spans="5:20" ht="18" x14ac:dyDescent="0.35">
      <c r="E608" s="31"/>
      <c r="F608" s="31"/>
      <c r="G608" s="31"/>
      <c r="H608" s="31"/>
      <c r="I608" s="31"/>
      <c r="J608" s="31"/>
      <c r="K608" s="31"/>
      <c r="L608" s="31"/>
      <c r="M608" s="31"/>
      <c r="O608" s="31"/>
      <c r="Q608" s="40"/>
      <c r="R608" s="41"/>
      <c r="S608" s="31"/>
      <c r="T608" s="31"/>
    </row>
    <row r="609" spans="5:20" ht="18" x14ac:dyDescent="0.35">
      <c r="E609" s="31"/>
      <c r="F609" s="31"/>
      <c r="G609" s="31"/>
      <c r="H609" s="31"/>
      <c r="I609" s="31"/>
      <c r="J609" s="31"/>
      <c r="K609" s="31"/>
      <c r="L609" s="31"/>
      <c r="M609" s="31"/>
      <c r="O609" s="31"/>
      <c r="Q609" s="40"/>
      <c r="R609" s="41"/>
      <c r="S609" s="31"/>
      <c r="T609" s="31"/>
    </row>
    <row r="610" spans="5:20" ht="18" x14ac:dyDescent="0.35">
      <c r="E610" s="31"/>
      <c r="F610" s="31"/>
      <c r="G610" s="31"/>
      <c r="H610" s="31"/>
      <c r="I610" s="31"/>
      <c r="J610" s="31"/>
      <c r="K610" s="31"/>
      <c r="L610" s="31"/>
      <c r="M610" s="31"/>
      <c r="O610" s="31"/>
      <c r="Q610" s="40"/>
      <c r="R610" s="41"/>
      <c r="S610" s="31"/>
      <c r="T610" s="31"/>
    </row>
    <row r="611" spans="5:20" ht="18" x14ac:dyDescent="0.35">
      <c r="E611" s="31"/>
      <c r="F611" s="31"/>
      <c r="G611" s="31"/>
      <c r="H611" s="31"/>
      <c r="I611" s="31"/>
      <c r="J611" s="31"/>
      <c r="K611" s="31"/>
      <c r="L611" s="31"/>
      <c r="M611" s="31"/>
      <c r="O611" s="31"/>
      <c r="Q611" s="40"/>
      <c r="R611" s="41"/>
      <c r="S611" s="31"/>
      <c r="T611" s="31"/>
    </row>
    <row r="612" spans="5:20" ht="18" x14ac:dyDescent="0.35">
      <c r="E612" s="31"/>
      <c r="F612" s="31"/>
      <c r="G612" s="31"/>
      <c r="H612" s="31"/>
      <c r="I612" s="31"/>
      <c r="J612" s="31"/>
      <c r="K612" s="31"/>
      <c r="L612" s="31"/>
      <c r="M612" s="31"/>
      <c r="O612" s="31"/>
      <c r="Q612" s="40"/>
      <c r="R612" s="41"/>
      <c r="S612" s="31"/>
      <c r="T612" s="31"/>
    </row>
    <row r="613" spans="5:20" ht="18" x14ac:dyDescent="0.35">
      <c r="E613" s="31"/>
      <c r="F613" s="31"/>
      <c r="G613" s="31"/>
      <c r="H613" s="31"/>
      <c r="I613" s="31"/>
      <c r="J613" s="31"/>
      <c r="K613" s="31"/>
      <c r="L613" s="31"/>
      <c r="M613" s="31"/>
      <c r="O613" s="31"/>
      <c r="Q613" s="40"/>
      <c r="R613" s="41"/>
      <c r="S613" s="31"/>
      <c r="T613" s="31"/>
    </row>
    <row r="614" spans="5:20" ht="18" x14ac:dyDescent="0.35">
      <c r="E614" s="31"/>
      <c r="F614" s="31"/>
      <c r="G614" s="31"/>
      <c r="H614" s="31"/>
      <c r="I614" s="31"/>
      <c r="J614" s="31"/>
      <c r="K614" s="31"/>
      <c r="L614" s="31"/>
      <c r="M614" s="31"/>
      <c r="O614" s="31"/>
      <c r="Q614" s="40"/>
      <c r="R614" s="41"/>
      <c r="S614" s="31"/>
      <c r="T614" s="31"/>
    </row>
    <row r="615" spans="5:20" ht="18" x14ac:dyDescent="0.35">
      <c r="E615" s="31"/>
      <c r="F615" s="31"/>
      <c r="G615" s="31"/>
      <c r="H615" s="31"/>
      <c r="I615" s="31"/>
      <c r="J615" s="31"/>
      <c r="K615" s="31"/>
      <c r="L615" s="31"/>
      <c r="M615" s="31"/>
      <c r="O615" s="31"/>
      <c r="Q615" s="40"/>
      <c r="R615" s="41"/>
      <c r="S615" s="31"/>
      <c r="T615" s="31"/>
    </row>
    <row r="616" spans="5:20" ht="18" x14ac:dyDescent="0.35">
      <c r="E616" s="31"/>
      <c r="F616" s="31"/>
      <c r="G616" s="31"/>
      <c r="H616" s="31"/>
      <c r="I616" s="31"/>
      <c r="J616" s="31"/>
      <c r="K616" s="31"/>
      <c r="L616" s="31"/>
      <c r="M616" s="31"/>
      <c r="O616" s="31"/>
      <c r="Q616" s="40"/>
      <c r="R616" s="41"/>
      <c r="S616" s="31"/>
      <c r="T616" s="31"/>
    </row>
    <row r="617" spans="5:20" ht="18" x14ac:dyDescent="0.35">
      <c r="E617" s="31"/>
      <c r="F617" s="31"/>
      <c r="G617" s="31"/>
      <c r="H617" s="31"/>
      <c r="I617" s="31"/>
      <c r="J617" s="31"/>
      <c r="K617" s="31"/>
      <c r="L617" s="31"/>
      <c r="M617" s="31"/>
      <c r="O617" s="31"/>
      <c r="Q617" s="40"/>
      <c r="R617" s="41"/>
      <c r="S617" s="31"/>
      <c r="T617" s="31"/>
    </row>
    <row r="618" spans="5:20" ht="18" x14ac:dyDescent="0.35">
      <c r="E618" s="31"/>
      <c r="F618" s="31"/>
      <c r="G618" s="31"/>
      <c r="H618" s="31"/>
      <c r="I618" s="31"/>
      <c r="J618" s="31"/>
      <c r="K618" s="31"/>
      <c r="L618" s="31"/>
      <c r="M618" s="31"/>
      <c r="O618" s="31"/>
      <c r="Q618" s="40"/>
      <c r="R618" s="41"/>
      <c r="S618" s="31"/>
      <c r="T618" s="31"/>
    </row>
    <row r="619" spans="5:20" ht="18" x14ac:dyDescent="0.35">
      <c r="E619" s="31"/>
      <c r="F619" s="31"/>
      <c r="G619" s="31"/>
      <c r="H619" s="31"/>
      <c r="I619" s="31"/>
      <c r="J619" s="31"/>
      <c r="K619" s="31"/>
      <c r="L619" s="31"/>
      <c r="M619" s="31"/>
      <c r="O619" s="31"/>
      <c r="Q619" s="40"/>
      <c r="R619" s="41"/>
      <c r="S619" s="31"/>
      <c r="T619" s="31"/>
    </row>
    <row r="620" spans="5:20" ht="18" x14ac:dyDescent="0.35">
      <c r="E620" s="31"/>
      <c r="F620" s="31"/>
      <c r="G620" s="31"/>
      <c r="H620" s="31"/>
      <c r="I620" s="31"/>
      <c r="J620" s="31"/>
      <c r="K620" s="31"/>
      <c r="L620" s="31"/>
      <c r="M620" s="31"/>
      <c r="O620" s="31"/>
      <c r="Q620" s="40"/>
      <c r="R620" s="41"/>
      <c r="S620" s="31"/>
      <c r="T620" s="31"/>
    </row>
    <row r="621" spans="5:20" ht="18" x14ac:dyDescent="0.35">
      <c r="E621" s="31"/>
      <c r="F621" s="31"/>
      <c r="G621" s="31"/>
      <c r="H621" s="31"/>
      <c r="I621" s="31"/>
      <c r="J621" s="31"/>
      <c r="K621" s="31"/>
      <c r="L621" s="31"/>
      <c r="M621" s="31"/>
      <c r="O621" s="31"/>
      <c r="Q621" s="40"/>
      <c r="R621" s="41"/>
      <c r="S621" s="31"/>
      <c r="T621" s="31"/>
    </row>
    <row r="622" spans="5:20" ht="18" x14ac:dyDescent="0.35">
      <c r="E622" s="31"/>
      <c r="F622" s="31"/>
      <c r="G622" s="31"/>
      <c r="H622" s="31"/>
      <c r="I622" s="31"/>
      <c r="J622" s="31"/>
      <c r="K622" s="31"/>
      <c r="L622" s="31"/>
      <c r="M622" s="31"/>
      <c r="O622" s="31"/>
      <c r="Q622" s="40"/>
      <c r="R622" s="41"/>
      <c r="S622" s="31"/>
      <c r="T622" s="31"/>
    </row>
    <row r="623" spans="5:20" ht="18" x14ac:dyDescent="0.35">
      <c r="E623" s="31"/>
      <c r="F623" s="31"/>
      <c r="G623" s="31"/>
      <c r="H623" s="31"/>
      <c r="I623" s="31"/>
      <c r="J623" s="31"/>
      <c r="K623" s="31"/>
      <c r="L623" s="31"/>
      <c r="M623" s="31"/>
      <c r="O623" s="31"/>
      <c r="Q623" s="40"/>
      <c r="R623" s="41"/>
      <c r="S623" s="31"/>
      <c r="T623" s="31"/>
    </row>
    <row r="624" spans="5:20" ht="18" x14ac:dyDescent="0.35">
      <c r="E624" s="31"/>
      <c r="F624" s="31"/>
      <c r="G624" s="31"/>
      <c r="H624" s="31"/>
      <c r="I624" s="31"/>
      <c r="J624" s="31"/>
      <c r="K624" s="31"/>
      <c r="L624" s="31"/>
      <c r="M624" s="31"/>
      <c r="O624" s="31"/>
      <c r="Q624" s="40"/>
      <c r="R624" s="41"/>
      <c r="S624" s="31"/>
      <c r="T624" s="31"/>
    </row>
    <row r="625" spans="5:20" ht="18" x14ac:dyDescent="0.35">
      <c r="E625" s="31"/>
      <c r="F625" s="31"/>
      <c r="G625" s="31"/>
      <c r="H625" s="31"/>
      <c r="I625" s="31"/>
      <c r="J625" s="31"/>
      <c r="K625" s="31"/>
      <c r="L625" s="31"/>
      <c r="M625" s="31"/>
      <c r="O625" s="31"/>
      <c r="Q625" s="40"/>
      <c r="R625" s="41"/>
      <c r="S625" s="31"/>
      <c r="T625" s="31"/>
    </row>
    <row r="626" spans="5:20" ht="18" x14ac:dyDescent="0.35">
      <c r="E626" s="31"/>
      <c r="F626" s="31"/>
      <c r="G626" s="31"/>
      <c r="H626" s="31"/>
      <c r="I626" s="31"/>
      <c r="J626" s="31"/>
      <c r="K626" s="31"/>
      <c r="L626" s="31"/>
      <c r="M626" s="31"/>
      <c r="O626" s="31"/>
      <c r="Q626" s="40"/>
      <c r="R626" s="41"/>
      <c r="S626" s="31"/>
      <c r="T626" s="31"/>
    </row>
    <row r="627" spans="5:20" ht="18" x14ac:dyDescent="0.35">
      <c r="E627" s="31"/>
      <c r="F627" s="31"/>
      <c r="G627" s="31"/>
      <c r="H627" s="31"/>
      <c r="I627" s="31"/>
      <c r="J627" s="31"/>
      <c r="K627" s="31"/>
      <c r="L627" s="31"/>
      <c r="M627" s="31"/>
      <c r="O627" s="31"/>
      <c r="Q627" s="40"/>
      <c r="R627" s="41"/>
      <c r="S627" s="31"/>
      <c r="T627" s="31"/>
    </row>
    <row r="628" spans="5:20" ht="18" x14ac:dyDescent="0.35">
      <c r="E628" s="31"/>
      <c r="F628" s="31"/>
      <c r="G628" s="31"/>
      <c r="H628" s="31"/>
      <c r="I628" s="31"/>
      <c r="J628" s="31"/>
      <c r="K628" s="31"/>
      <c r="L628" s="31"/>
      <c r="M628" s="31"/>
      <c r="O628" s="31"/>
      <c r="Q628" s="40"/>
      <c r="R628" s="41"/>
      <c r="S628" s="31"/>
      <c r="T628" s="31"/>
    </row>
    <row r="629" spans="5:20" ht="18" x14ac:dyDescent="0.35">
      <c r="E629" s="31"/>
      <c r="F629" s="31"/>
      <c r="G629" s="31"/>
      <c r="H629" s="31"/>
      <c r="I629" s="31"/>
      <c r="J629" s="31"/>
      <c r="K629" s="31"/>
      <c r="L629" s="31"/>
      <c r="M629" s="31"/>
      <c r="O629" s="31"/>
      <c r="Q629" s="40"/>
      <c r="R629" s="41"/>
      <c r="S629" s="31"/>
      <c r="T629" s="31"/>
    </row>
    <row r="630" spans="5:20" ht="18" x14ac:dyDescent="0.35">
      <c r="E630" s="31"/>
      <c r="F630" s="31"/>
      <c r="G630" s="31"/>
      <c r="H630" s="31"/>
      <c r="I630" s="31"/>
      <c r="J630" s="31"/>
      <c r="K630" s="31"/>
      <c r="L630" s="31"/>
      <c r="M630" s="31"/>
      <c r="O630" s="31"/>
      <c r="Q630" s="40"/>
      <c r="R630" s="41"/>
      <c r="S630" s="31"/>
      <c r="T630" s="31"/>
    </row>
    <row r="631" spans="5:20" ht="18" x14ac:dyDescent="0.35">
      <c r="I631" s="31"/>
      <c r="J631" s="31"/>
      <c r="K631" s="31"/>
      <c r="L631" s="31"/>
      <c r="O631" s="31"/>
      <c r="Q631" s="40"/>
      <c r="R631" s="41"/>
      <c r="S631" s="31"/>
      <c r="T631" s="31"/>
    </row>
    <row r="632" spans="5:20" ht="18" x14ac:dyDescent="0.35">
      <c r="I632" s="31"/>
      <c r="J632" s="31"/>
      <c r="K632" s="31"/>
      <c r="L632" s="31"/>
      <c r="O632" s="31"/>
      <c r="Q632" s="40"/>
      <c r="R632" s="41"/>
      <c r="S632" s="31"/>
      <c r="T632" s="31"/>
    </row>
    <row r="633" spans="5:20" ht="18" x14ac:dyDescent="0.35">
      <c r="I633" s="31"/>
      <c r="J633" s="31"/>
      <c r="K633" s="31"/>
      <c r="L633" s="31"/>
      <c r="O633" s="31"/>
      <c r="Q633" s="40"/>
      <c r="R633" s="41"/>
      <c r="S633" s="31"/>
      <c r="T633" s="31"/>
    </row>
    <row r="634" spans="5:20" ht="18" x14ac:dyDescent="0.35">
      <c r="I634" s="31"/>
      <c r="J634" s="31"/>
      <c r="K634" s="31"/>
      <c r="L634" s="31"/>
      <c r="O634" s="31"/>
      <c r="Q634" s="40"/>
      <c r="R634" s="41"/>
      <c r="S634" s="31"/>
      <c r="T634" s="31"/>
    </row>
    <row r="635" spans="5:20" ht="18" x14ac:dyDescent="0.35">
      <c r="I635" s="31"/>
      <c r="J635" s="31"/>
      <c r="K635" s="31"/>
      <c r="L635" s="31"/>
      <c r="O635" s="31"/>
      <c r="Q635" s="40"/>
      <c r="R635" s="41"/>
      <c r="S635" s="31"/>
      <c r="T635" s="31"/>
    </row>
    <row r="636" spans="5:20" ht="18" x14ac:dyDescent="0.35">
      <c r="I636" s="31"/>
      <c r="J636" s="31"/>
      <c r="K636" s="31"/>
      <c r="L636" s="31"/>
      <c r="O636" s="31"/>
      <c r="Q636" s="40"/>
      <c r="R636" s="41"/>
      <c r="S636" s="31"/>
      <c r="T636" s="31"/>
    </row>
    <row r="637" spans="5:20" ht="18" x14ac:dyDescent="0.35">
      <c r="I637" s="31"/>
      <c r="J637" s="31"/>
      <c r="K637" s="31"/>
      <c r="L637" s="31"/>
      <c r="O637" s="31"/>
      <c r="Q637" s="40"/>
      <c r="R637" s="41"/>
      <c r="S637" s="31"/>
      <c r="T637" s="31"/>
    </row>
    <row r="638" spans="5:20" ht="18" x14ac:dyDescent="0.35">
      <c r="I638" s="31"/>
      <c r="J638" s="31"/>
      <c r="K638" s="31"/>
      <c r="L638" s="31"/>
      <c r="O638" s="31"/>
      <c r="Q638" s="40"/>
      <c r="R638" s="41"/>
      <c r="S638" s="31"/>
      <c r="T638" s="31"/>
    </row>
    <row r="639" spans="5:20" ht="18" x14ac:dyDescent="0.35">
      <c r="I639" s="31"/>
      <c r="J639" s="31"/>
      <c r="K639" s="31"/>
      <c r="L639" s="31"/>
      <c r="O639" s="31"/>
      <c r="Q639" s="40"/>
      <c r="R639" s="41"/>
      <c r="S639" s="31"/>
      <c r="T639" s="31"/>
    </row>
    <row r="640" spans="5:20" ht="18" x14ac:dyDescent="0.35">
      <c r="I640" s="31"/>
      <c r="J640" s="31"/>
      <c r="K640" s="31"/>
      <c r="L640" s="31"/>
      <c r="O640" s="31"/>
      <c r="Q640" s="40"/>
      <c r="R640" s="41"/>
      <c r="S640" s="31"/>
      <c r="T640" s="31"/>
    </row>
    <row r="641" spans="9:20" ht="18" x14ac:dyDescent="0.35">
      <c r="I641" s="31"/>
      <c r="J641" s="31"/>
      <c r="K641" s="31"/>
      <c r="L641" s="31"/>
      <c r="O641" s="31"/>
      <c r="Q641" s="40"/>
      <c r="R641" s="41"/>
      <c r="S641" s="31"/>
      <c r="T641" s="31"/>
    </row>
    <row r="642" spans="9:20" ht="18" x14ac:dyDescent="0.35">
      <c r="I642" s="31"/>
      <c r="J642" s="31"/>
      <c r="K642" s="31"/>
      <c r="L642" s="31"/>
      <c r="O642" s="31"/>
      <c r="Q642" s="40"/>
      <c r="R642" s="41"/>
      <c r="S642" s="31"/>
      <c r="T642" s="31"/>
    </row>
    <row r="643" spans="9:20" ht="18" x14ac:dyDescent="0.35">
      <c r="I643" s="31"/>
      <c r="J643" s="31"/>
      <c r="K643" s="31"/>
      <c r="L643" s="31"/>
      <c r="O643" s="31"/>
      <c r="Q643" s="40"/>
      <c r="R643" s="41"/>
      <c r="S643" s="31"/>
      <c r="T643" s="31"/>
    </row>
    <row r="644" spans="9:20" ht="18" x14ac:dyDescent="0.35">
      <c r="I644" s="31"/>
      <c r="J644" s="31"/>
      <c r="K644" s="31"/>
      <c r="L644" s="31"/>
      <c r="O644" s="31"/>
      <c r="Q644" s="40"/>
      <c r="R644" s="41"/>
      <c r="S644" s="31"/>
      <c r="T644" s="31"/>
    </row>
    <row r="645" spans="9:20" ht="18" x14ac:dyDescent="0.35">
      <c r="I645" s="31"/>
      <c r="J645" s="31"/>
      <c r="K645" s="31"/>
      <c r="L645" s="31"/>
      <c r="O645" s="31"/>
      <c r="Q645" s="40"/>
      <c r="R645" s="41"/>
      <c r="S645" s="31"/>
      <c r="T645" s="31"/>
    </row>
    <row r="646" spans="9:20" ht="18" x14ac:dyDescent="0.35">
      <c r="I646" s="31"/>
      <c r="J646" s="31"/>
      <c r="K646" s="31"/>
      <c r="L646" s="31"/>
      <c r="O646" s="31"/>
      <c r="Q646" s="40"/>
      <c r="R646" s="41"/>
      <c r="S646" s="31"/>
      <c r="T646" s="31"/>
    </row>
    <row r="647" spans="9:20" ht="18" x14ac:dyDescent="0.35">
      <c r="I647" s="31"/>
      <c r="J647" s="31"/>
      <c r="K647" s="31"/>
      <c r="L647" s="31"/>
      <c r="O647" s="31"/>
      <c r="Q647" s="40"/>
      <c r="R647" s="41"/>
      <c r="S647" s="31"/>
      <c r="T647" s="31"/>
    </row>
    <row r="648" spans="9:20" ht="18" x14ac:dyDescent="0.35">
      <c r="I648" s="31"/>
      <c r="J648" s="31"/>
      <c r="K648" s="31"/>
      <c r="L648" s="31"/>
      <c r="O648" s="31"/>
      <c r="Q648" s="40"/>
      <c r="R648" s="41"/>
      <c r="S648" s="31"/>
      <c r="T648" s="31"/>
    </row>
    <row r="649" spans="9:20" ht="18" x14ac:dyDescent="0.35">
      <c r="I649" s="31"/>
      <c r="J649" s="31"/>
      <c r="K649" s="31"/>
      <c r="L649" s="31"/>
      <c r="O649" s="31"/>
      <c r="Q649" s="40"/>
      <c r="R649" s="41"/>
      <c r="S649" s="31"/>
      <c r="T649" s="31"/>
    </row>
    <row r="650" spans="9:20" ht="18" x14ac:dyDescent="0.35">
      <c r="I650" s="31"/>
      <c r="J650" s="31"/>
      <c r="K650" s="31"/>
      <c r="L650" s="31"/>
      <c r="O650" s="31"/>
      <c r="Q650" s="40"/>
      <c r="R650" s="41"/>
      <c r="S650" s="31"/>
      <c r="T650" s="31"/>
    </row>
    <row r="651" spans="9:20" ht="18" x14ac:dyDescent="0.35">
      <c r="I651" s="31"/>
      <c r="J651" s="31"/>
      <c r="K651" s="31"/>
      <c r="L651" s="31"/>
      <c r="O651" s="31"/>
      <c r="Q651" s="40"/>
      <c r="R651" s="41"/>
      <c r="S651" s="31"/>
      <c r="T651" s="31"/>
    </row>
    <row r="652" spans="9:20" ht="18" x14ac:dyDescent="0.35">
      <c r="I652" s="31"/>
      <c r="J652" s="31"/>
      <c r="K652" s="31"/>
      <c r="L652" s="31"/>
      <c r="O652" s="31"/>
      <c r="Q652" s="40"/>
      <c r="R652" s="41"/>
      <c r="S652" s="31"/>
      <c r="T652" s="31"/>
    </row>
    <row r="653" spans="9:20" ht="18" x14ac:dyDescent="0.35">
      <c r="I653" s="31"/>
      <c r="J653" s="31"/>
      <c r="K653" s="31"/>
      <c r="L653" s="31"/>
      <c r="O653" s="31"/>
      <c r="Q653" s="40"/>
      <c r="R653" s="41"/>
      <c r="S653" s="31"/>
      <c r="T653" s="31"/>
    </row>
    <row r="654" spans="9:20" ht="18" x14ac:dyDescent="0.35">
      <c r="I654" s="31"/>
      <c r="J654" s="31"/>
      <c r="K654" s="31"/>
      <c r="L654" s="31"/>
      <c r="O654" s="31"/>
      <c r="Q654" s="40"/>
      <c r="R654" s="41"/>
      <c r="S654" s="31"/>
      <c r="T654" s="31"/>
    </row>
    <row r="655" spans="9:20" ht="18" x14ac:dyDescent="0.35">
      <c r="I655" s="31"/>
      <c r="J655" s="31"/>
      <c r="K655" s="31"/>
      <c r="L655" s="31"/>
      <c r="O655" s="31"/>
      <c r="Q655" s="40"/>
      <c r="R655" s="41"/>
      <c r="S655" s="31"/>
      <c r="T655" s="31"/>
    </row>
    <row r="656" spans="9:20" ht="18" x14ac:dyDescent="0.35">
      <c r="I656" s="31"/>
      <c r="J656" s="31"/>
      <c r="K656" s="31"/>
      <c r="L656" s="31"/>
      <c r="O656" s="31"/>
      <c r="Q656" s="40"/>
      <c r="R656" s="41"/>
      <c r="S656" s="31"/>
      <c r="T656" s="31"/>
    </row>
    <row r="657" spans="9:20" ht="18" x14ac:dyDescent="0.35">
      <c r="I657" s="31"/>
      <c r="J657" s="31"/>
      <c r="K657" s="31"/>
      <c r="L657" s="31"/>
      <c r="O657" s="31"/>
      <c r="Q657" s="40"/>
      <c r="R657" s="41"/>
      <c r="S657" s="31"/>
      <c r="T657" s="31"/>
    </row>
    <row r="658" spans="9:20" ht="18" x14ac:dyDescent="0.35">
      <c r="I658" s="31"/>
      <c r="J658" s="31"/>
      <c r="K658" s="31"/>
      <c r="L658" s="31"/>
      <c r="O658" s="31"/>
      <c r="Q658" s="40"/>
      <c r="R658" s="41"/>
      <c r="S658" s="31"/>
      <c r="T658" s="31"/>
    </row>
    <row r="659" spans="9:20" ht="18" x14ac:dyDescent="0.35">
      <c r="I659" s="31"/>
      <c r="J659" s="31"/>
      <c r="K659" s="31"/>
      <c r="L659" s="31"/>
      <c r="O659" s="31"/>
      <c r="Q659" s="40"/>
      <c r="R659" s="41"/>
      <c r="S659" s="31"/>
      <c r="T659" s="31"/>
    </row>
    <row r="660" spans="9:20" ht="18" x14ac:dyDescent="0.35">
      <c r="I660" s="31"/>
      <c r="J660" s="31"/>
      <c r="K660" s="31"/>
      <c r="L660" s="31"/>
      <c r="O660" s="31"/>
      <c r="Q660" s="40"/>
      <c r="R660" s="41"/>
      <c r="S660" s="31"/>
      <c r="T660" s="31"/>
    </row>
    <row r="661" spans="9:20" ht="18" x14ac:dyDescent="0.35">
      <c r="I661" s="31"/>
      <c r="J661" s="31"/>
      <c r="K661" s="31"/>
      <c r="L661" s="31"/>
      <c r="O661" s="31"/>
      <c r="Q661" s="40"/>
      <c r="R661" s="41"/>
      <c r="S661" s="31"/>
      <c r="T661" s="31"/>
    </row>
    <row r="662" spans="9:20" ht="18" x14ac:dyDescent="0.35">
      <c r="I662" s="31"/>
      <c r="J662" s="31"/>
      <c r="K662" s="31"/>
      <c r="L662" s="31"/>
      <c r="O662" s="31"/>
      <c r="Q662" s="40"/>
      <c r="R662" s="41"/>
      <c r="S662" s="31"/>
      <c r="T662" s="31"/>
    </row>
    <row r="663" spans="9:20" ht="18" x14ac:dyDescent="0.35">
      <c r="I663" s="31"/>
      <c r="J663" s="31"/>
      <c r="K663" s="31"/>
      <c r="L663" s="31"/>
      <c r="O663" s="31"/>
      <c r="Q663" s="40"/>
      <c r="R663" s="41"/>
      <c r="S663" s="31"/>
      <c r="T663" s="31"/>
    </row>
    <row r="664" spans="9:20" ht="18" x14ac:dyDescent="0.35">
      <c r="I664" s="31"/>
      <c r="J664" s="31"/>
      <c r="K664" s="31"/>
      <c r="L664" s="31"/>
      <c r="O664" s="31"/>
      <c r="Q664" s="40"/>
      <c r="R664" s="41"/>
      <c r="S664" s="31"/>
      <c r="T664" s="31"/>
    </row>
    <row r="665" spans="9:20" ht="18" x14ac:dyDescent="0.35">
      <c r="I665" s="31"/>
      <c r="J665" s="31"/>
      <c r="K665" s="31"/>
      <c r="L665" s="31"/>
      <c r="O665" s="31"/>
      <c r="Q665" s="40"/>
      <c r="R665" s="41"/>
      <c r="S665" s="31"/>
      <c r="T665" s="31"/>
    </row>
    <row r="666" spans="9:20" ht="18" x14ac:dyDescent="0.35">
      <c r="I666" s="31"/>
      <c r="J666" s="31"/>
      <c r="K666" s="31"/>
      <c r="L666" s="31"/>
      <c r="O666" s="31"/>
      <c r="Q666" s="40"/>
      <c r="R666" s="41"/>
      <c r="S666" s="31"/>
      <c r="T666" s="31"/>
    </row>
    <row r="667" spans="9:20" ht="18" x14ac:dyDescent="0.35">
      <c r="I667" s="31"/>
      <c r="J667" s="31"/>
      <c r="K667" s="31"/>
      <c r="L667" s="31"/>
      <c r="O667" s="31"/>
      <c r="Q667" s="40"/>
      <c r="R667" s="41"/>
      <c r="S667" s="31"/>
      <c r="T667" s="31"/>
    </row>
    <row r="668" spans="9:20" ht="18" x14ac:dyDescent="0.35">
      <c r="I668" s="31"/>
      <c r="J668" s="31"/>
      <c r="K668" s="31"/>
      <c r="L668" s="31"/>
      <c r="O668" s="31"/>
      <c r="Q668" s="40"/>
      <c r="R668" s="41"/>
      <c r="S668" s="31"/>
      <c r="T668" s="31"/>
    </row>
    <row r="669" spans="9:20" ht="18" x14ac:dyDescent="0.35">
      <c r="I669" s="31"/>
      <c r="J669" s="31"/>
      <c r="K669" s="31"/>
      <c r="L669" s="31"/>
      <c r="O669" s="31"/>
      <c r="Q669" s="40"/>
      <c r="R669" s="41"/>
      <c r="S669" s="31"/>
      <c r="T669" s="31"/>
    </row>
    <row r="670" spans="9:20" ht="18" x14ac:dyDescent="0.35">
      <c r="I670" s="31"/>
      <c r="J670" s="31"/>
      <c r="K670" s="31"/>
      <c r="L670" s="31"/>
      <c r="O670" s="31"/>
      <c r="Q670" s="40"/>
      <c r="R670" s="41"/>
      <c r="S670" s="31"/>
      <c r="T670" s="31"/>
    </row>
    <row r="671" spans="9:20" ht="18" x14ac:dyDescent="0.35">
      <c r="I671" s="31"/>
      <c r="J671" s="31"/>
      <c r="K671" s="31"/>
      <c r="L671" s="31"/>
      <c r="O671" s="31"/>
      <c r="Q671" s="40"/>
      <c r="R671" s="41"/>
      <c r="S671" s="31"/>
      <c r="T671" s="31"/>
    </row>
    <row r="672" spans="9:20" ht="18" x14ac:dyDescent="0.35">
      <c r="I672" s="31"/>
      <c r="J672" s="31"/>
      <c r="K672" s="31"/>
      <c r="L672" s="31"/>
      <c r="O672" s="31"/>
      <c r="Q672" s="40"/>
      <c r="R672" s="41"/>
      <c r="S672" s="31"/>
      <c r="T672" s="31"/>
    </row>
    <row r="673" spans="9:20" ht="18" x14ac:dyDescent="0.35">
      <c r="I673" s="31"/>
      <c r="J673" s="31"/>
      <c r="K673" s="31"/>
      <c r="L673" s="31"/>
      <c r="O673" s="31"/>
      <c r="Q673" s="40"/>
      <c r="R673" s="41"/>
      <c r="S673" s="31"/>
      <c r="T673" s="31"/>
    </row>
    <row r="674" spans="9:20" ht="18" x14ac:dyDescent="0.35">
      <c r="I674" s="31"/>
      <c r="J674" s="31"/>
      <c r="K674" s="31"/>
      <c r="L674" s="31"/>
      <c r="O674" s="31"/>
      <c r="Q674" s="40"/>
      <c r="R674" s="41"/>
      <c r="S674" s="31"/>
      <c r="T674" s="31"/>
    </row>
    <row r="675" spans="9:20" ht="18" x14ac:dyDescent="0.35">
      <c r="I675" s="31"/>
      <c r="J675" s="31"/>
      <c r="K675" s="31"/>
      <c r="L675" s="31"/>
      <c r="O675" s="31"/>
      <c r="Q675" s="40"/>
      <c r="R675" s="41"/>
      <c r="S675" s="31"/>
      <c r="T675" s="31"/>
    </row>
    <row r="676" spans="9:20" ht="18" x14ac:dyDescent="0.35">
      <c r="I676" s="31"/>
      <c r="J676" s="31"/>
      <c r="K676" s="31"/>
      <c r="L676" s="31"/>
      <c r="O676" s="31"/>
      <c r="Q676" s="40"/>
      <c r="R676" s="41"/>
      <c r="S676" s="31"/>
      <c r="T676" s="31"/>
    </row>
    <row r="677" spans="9:20" ht="18" x14ac:dyDescent="0.35">
      <c r="I677" s="31"/>
      <c r="J677" s="31"/>
      <c r="K677" s="31"/>
      <c r="L677" s="31"/>
      <c r="O677" s="31"/>
      <c r="Q677" s="40"/>
      <c r="R677" s="41"/>
      <c r="S677" s="31"/>
      <c r="T677" s="31"/>
    </row>
    <row r="678" spans="9:20" ht="18" x14ac:dyDescent="0.35">
      <c r="I678" s="31"/>
      <c r="J678" s="31"/>
      <c r="K678" s="31"/>
      <c r="L678" s="31"/>
      <c r="O678" s="31"/>
      <c r="Q678" s="40"/>
      <c r="R678" s="41"/>
      <c r="S678" s="31"/>
      <c r="T678" s="31"/>
    </row>
    <row r="679" spans="9:20" ht="18" x14ac:dyDescent="0.35">
      <c r="I679" s="31"/>
      <c r="J679" s="31"/>
      <c r="K679" s="31"/>
      <c r="L679" s="31"/>
      <c r="O679" s="31"/>
      <c r="Q679" s="40"/>
      <c r="R679" s="41"/>
      <c r="S679" s="31"/>
      <c r="T679" s="31"/>
    </row>
    <row r="680" spans="9:20" ht="18" x14ac:dyDescent="0.35">
      <c r="I680" s="31"/>
      <c r="J680" s="31"/>
      <c r="K680" s="31"/>
      <c r="L680" s="31"/>
      <c r="O680" s="31"/>
      <c r="Q680" s="40"/>
      <c r="R680" s="41"/>
      <c r="S680" s="31"/>
      <c r="T680" s="31"/>
    </row>
    <row r="681" spans="9:20" ht="18" x14ac:dyDescent="0.35">
      <c r="I681" s="31"/>
      <c r="J681" s="31"/>
      <c r="K681" s="31"/>
      <c r="L681" s="31"/>
      <c r="O681" s="31"/>
      <c r="Q681" s="40"/>
      <c r="R681" s="41"/>
      <c r="S681" s="31"/>
      <c r="T681" s="31"/>
    </row>
    <row r="682" spans="9:20" ht="18" x14ac:dyDescent="0.35">
      <c r="I682" s="31"/>
      <c r="J682" s="31"/>
      <c r="K682" s="31"/>
      <c r="L682" s="31"/>
      <c r="O682" s="31"/>
      <c r="Q682" s="40"/>
      <c r="R682" s="41"/>
      <c r="S682" s="31"/>
      <c r="T682" s="31"/>
    </row>
    <row r="683" spans="9:20" ht="18" x14ac:dyDescent="0.35">
      <c r="I683" s="31"/>
      <c r="J683" s="31"/>
      <c r="K683" s="31"/>
      <c r="L683" s="31"/>
      <c r="O683" s="31"/>
      <c r="Q683" s="40"/>
      <c r="R683" s="41"/>
      <c r="S683" s="31"/>
      <c r="T683" s="31"/>
    </row>
    <row r="684" spans="9:20" ht="18" x14ac:dyDescent="0.35">
      <c r="I684" s="31"/>
      <c r="J684" s="31"/>
      <c r="K684" s="31"/>
      <c r="L684" s="31"/>
      <c r="O684" s="31"/>
      <c r="Q684" s="40"/>
      <c r="R684" s="41"/>
      <c r="S684" s="31"/>
      <c r="T684" s="31"/>
    </row>
    <row r="685" spans="9:20" ht="18" x14ac:dyDescent="0.35">
      <c r="I685" s="31"/>
      <c r="J685" s="31"/>
      <c r="K685" s="31"/>
      <c r="L685" s="31"/>
      <c r="O685" s="31"/>
      <c r="Q685" s="40"/>
      <c r="R685" s="41"/>
      <c r="S685" s="31"/>
      <c r="T685" s="31"/>
    </row>
    <row r="686" spans="9:20" ht="18" x14ac:dyDescent="0.35">
      <c r="I686" s="31"/>
      <c r="J686" s="31"/>
      <c r="K686" s="31"/>
      <c r="L686" s="31"/>
      <c r="O686" s="31"/>
      <c r="Q686" s="40"/>
      <c r="R686" s="41"/>
      <c r="S686" s="31"/>
      <c r="T686" s="31"/>
    </row>
    <row r="687" spans="9:20" ht="18" x14ac:dyDescent="0.35">
      <c r="I687" s="31"/>
      <c r="J687" s="31"/>
      <c r="K687" s="31"/>
      <c r="L687" s="31"/>
      <c r="O687" s="31"/>
      <c r="Q687" s="40"/>
      <c r="R687" s="41"/>
      <c r="S687" s="31"/>
      <c r="T687" s="31"/>
    </row>
    <row r="688" spans="9:20" ht="18" x14ac:dyDescent="0.35">
      <c r="I688" s="31"/>
      <c r="J688" s="31"/>
      <c r="K688" s="31"/>
      <c r="L688" s="31"/>
      <c r="O688" s="31"/>
      <c r="Q688" s="40"/>
      <c r="R688" s="41"/>
      <c r="S688" s="31"/>
      <c r="T688" s="31"/>
    </row>
    <row r="689" spans="9:20" ht="18" x14ac:dyDescent="0.35">
      <c r="I689" s="31"/>
      <c r="J689" s="31"/>
      <c r="K689" s="31"/>
      <c r="L689" s="31"/>
      <c r="O689" s="31"/>
      <c r="Q689" s="40"/>
      <c r="R689" s="41"/>
      <c r="S689" s="31"/>
      <c r="T689" s="31"/>
    </row>
    <row r="690" spans="9:20" ht="18" x14ac:dyDescent="0.35">
      <c r="I690" s="31"/>
      <c r="J690" s="31"/>
      <c r="K690" s="31"/>
      <c r="L690" s="31"/>
      <c r="O690" s="31"/>
      <c r="Q690" s="40"/>
      <c r="R690" s="41"/>
      <c r="S690" s="31"/>
      <c r="T690" s="31"/>
    </row>
    <row r="691" spans="9:20" ht="18" x14ac:dyDescent="0.35">
      <c r="I691" s="31"/>
      <c r="J691" s="31"/>
      <c r="K691" s="31"/>
      <c r="L691" s="31"/>
      <c r="O691" s="31"/>
      <c r="Q691" s="40"/>
      <c r="R691" s="41"/>
      <c r="S691" s="31"/>
      <c r="T691" s="31"/>
    </row>
    <row r="692" spans="9:20" ht="18" x14ac:dyDescent="0.35">
      <c r="I692" s="31"/>
      <c r="J692" s="31"/>
      <c r="K692" s="31"/>
      <c r="L692" s="31"/>
      <c r="O692" s="31"/>
      <c r="Q692" s="40"/>
      <c r="R692" s="41"/>
      <c r="S692" s="31"/>
      <c r="T692" s="31"/>
    </row>
    <row r="693" spans="9:20" ht="18" x14ac:dyDescent="0.35">
      <c r="I693" s="31"/>
      <c r="J693" s="31"/>
      <c r="K693" s="31"/>
      <c r="L693" s="31"/>
      <c r="O693" s="31"/>
      <c r="Q693" s="40"/>
      <c r="R693" s="41"/>
      <c r="S693" s="31"/>
      <c r="T693" s="31"/>
    </row>
    <row r="694" spans="9:20" ht="18" x14ac:dyDescent="0.35">
      <c r="I694" s="31"/>
      <c r="J694" s="31"/>
      <c r="K694" s="31"/>
      <c r="L694" s="31"/>
      <c r="O694" s="31"/>
      <c r="Q694" s="40"/>
      <c r="R694" s="41"/>
      <c r="S694" s="31"/>
      <c r="T694" s="31"/>
    </row>
    <row r="695" spans="9:20" ht="18" x14ac:dyDescent="0.35">
      <c r="I695" s="31"/>
      <c r="J695" s="31"/>
      <c r="K695" s="31"/>
      <c r="L695" s="31"/>
      <c r="O695" s="31"/>
      <c r="Q695" s="40"/>
      <c r="R695" s="41"/>
      <c r="S695" s="31"/>
      <c r="T695" s="31"/>
    </row>
    <row r="696" spans="9:20" ht="18" x14ac:dyDescent="0.35">
      <c r="I696" s="31"/>
      <c r="J696" s="31"/>
      <c r="K696" s="31"/>
      <c r="L696" s="31"/>
      <c r="O696" s="31"/>
      <c r="Q696" s="40"/>
      <c r="R696" s="41"/>
      <c r="S696" s="31"/>
      <c r="T696" s="31"/>
    </row>
    <row r="697" spans="9:20" ht="18" x14ac:dyDescent="0.35">
      <c r="I697" s="31"/>
      <c r="J697" s="31"/>
      <c r="K697" s="31"/>
      <c r="L697" s="31"/>
      <c r="O697" s="31"/>
      <c r="Q697" s="40"/>
      <c r="R697" s="41"/>
      <c r="S697" s="31"/>
      <c r="T697" s="31"/>
    </row>
    <row r="698" spans="9:20" ht="18" x14ac:dyDescent="0.35">
      <c r="I698" s="31"/>
      <c r="J698" s="31"/>
      <c r="K698" s="31"/>
      <c r="L698" s="31"/>
      <c r="O698" s="31"/>
      <c r="Q698" s="40"/>
      <c r="R698" s="41"/>
      <c r="S698" s="31"/>
      <c r="T698" s="31"/>
    </row>
    <row r="699" spans="9:20" ht="18" x14ac:dyDescent="0.35">
      <c r="I699" s="31"/>
      <c r="J699" s="31"/>
      <c r="K699" s="31"/>
      <c r="L699" s="31"/>
      <c r="O699" s="31"/>
      <c r="Q699" s="40"/>
      <c r="R699" s="41"/>
      <c r="S699" s="31"/>
      <c r="T699" s="31"/>
    </row>
    <row r="700" spans="9:20" ht="18" x14ac:dyDescent="0.35">
      <c r="I700" s="31"/>
      <c r="J700" s="31"/>
      <c r="K700" s="31"/>
      <c r="L700" s="31"/>
      <c r="O700" s="31"/>
      <c r="Q700" s="40"/>
      <c r="R700" s="41"/>
      <c r="S700" s="31"/>
      <c r="T700" s="31"/>
    </row>
    <row r="701" spans="9:20" ht="18" x14ac:dyDescent="0.35">
      <c r="I701" s="31"/>
      <c r="J701" s="31"/>
      <c r="K701" s="31"/>
      <c r="L701" s="31"/>
      <c r="O701" s="31"/>
      <c r="Q701" s="40"/>
      <c r="R701" s="41"/>
      <c r="S701" s="31"/>
      <c r="T701" s="31"/>
    </row>
    <row r="702" spans="9:20" ht="18" x14ac:dyDescent="0.35">
      <c r="I702" s="31"/>
      <c r="J702" s="31"/>
      <c r="K702" s="31"/>
      <c r="L702" s="31"/>
      <c r="O702" s="31"/>
      <c r="Q702" s="40"/>
      <c r="R702" s="41"/>
      <c r="S702" s="31"/>
      <c r="T702" s="31"/>
    </row>
    <row r="703" spans="9:20" ht="18" x14ac:dyDescent="0.35">
      <c r="I703" s="31"/>
      <c r="J703" s="31"/>
      <c r="K703" s="31"/>
      <c r="L703" s="31"/>
      <c r="O703" s="31"/>
      <c r="Q703" s="40"/>
      <c r="R703" s="41"/>
      <c r="S703" s="31"/>
      <c r="T703" s="31"/>
    </row>
    <row r="704" spans="9:20" ht="18" x14ac:dyDescent="0.35">
      <c r="I704" s="31"/>
      <c r="J704" s="31"/>
      <c r="K704" s="31"/>
      <c r="L704" s="31"/>
      <c r="O704" s="31"/>
      <c r="Q704" s="40"/>
      <c r="R704" s="41"/>
      <c r="S704" s="31"/>
      <c r="T704" s="31"/>
    </row>
    <row r="705" spans="9:20" ht="18" x14ac:dyDescent="0.35">
      <c r="I705" s="31"/>
      <c r="J705" s="31"/>
      <c r="K705" s="31"/>
      <c r="L705" s="31"/>
      <c r="O705" s="31"/>
      <c r="Q705" s="40"/>
      <c r="R705" s="41"/>
      <c r="S705" s="31"/>
      <c r="T705" s="31"/>
    </row>
    <row r="706" spans="9:20" ht="18" x14ac:dyDescent="0.35">
      <c r="I706" s="31"/>
      <c r="J706" s="31"/>
      <c r="K706" s="31"/>
      <c r="L706" s="31"/>
      <c r="O706" s="31"/>
      <c r="Q706" s="40"/>
      <c r="R706" s="41"/>
      <c r="S706" s="31"/>
      <c r="T706" s="31"/>
    </row>
    <row r="707" spans="9:20" ht="18" x14ac:dyDescent="0.35">
      <c r="I707" s="31"/>
      <c r="J707" s="31"/>
      <c r="K707" s="31"/>
      <c r="L707" s="31"/>
      <c r="O707" s="31"/>
      <c r="Q707" s="40"/>
      <c r="R707" s="41"/>
      <c r="S707" s="31"/>
      <c r="T707" s="31"/>
    </row>
    <row r="708" spans="9:20" ht="18" x14ac:dyDescent="0.35">
      <c r="I708" s="31"/>
      <c r="J708" s="31"/>
      <c r="K708" s="31"/>
      <c r="L708" s="31"/>
      <c r="O708" s="31"/>
      <c r="Q708" s="40"/>
      <c r="R708" s="41"/>
      <c r="S708" s="31"/>
      <c r="T708" s="31"/>
    </row>
    <row r="709" spans="9:20" ht="18" x14ac:dyDescent="0.35">
      <c r="I709" s="31"/>
      <c r="J709" s="31"/>
      <c r="K709" s="31"/>
      <c r="L709" s="31"/>
      <c r="O709" s="31"/>
      <c r="Q709" s="40"/>
      <c r="R709" s="41"/>
      <c r="S709" s="31"/>
      <c r="T709" s="31"/>
    </row>
    <row r="710" spans="9:20" ht="18" x14ac:dyDescent="0.35">
      <c r="I710" s="31"/>
      <c r="J710" s="31"/>
      <c r="K710" s="31"/>
      <c r="L710" s="31"/>
      <c r="O710" s="31"/>
      <c r="Q710" s="40"/>
      <c r="R710" s="41"/>
      <c r="S710" s="31"/>
      <c r="T710" s="31"/>
    </row>
    <row r="711" spans="9:20" ht="18" x14ac:dyDescent="0.35">
      <c r="I711" s="31"/>
      <c r="J711" s="31"/>
      <c r="K711" s="31"/>
      <c r="L711" s="31"/>
      <c r="O711" s="31"/>
      <c r="Q711" s="40"/>
      <c r="R711" s="41"/>
      <c r="S711" s="31"/>
      <c r="T711" s="31"/>
    </row>
    <row r="712" spans="9:20" ht="18" x14ac:dyDescent="0.35">
      <c r="I712" s="31"/>
      <c r="J712" s="31"/>
      <c r="K712" s="31"/>
      <c r="L712" s="31"/>
      <c r="O712" s="31"/>
      <c r="Q712" s="40"/>
      <c r="R712" s="41"/>
      <c r="S712" s="31"/>
      <c r="T712" s="31"/>
    </row>
    <row r="713" spans="9:20" ht="18" x14ac:dyDescent="0.35">
      <c r="I713" s="31"/>
      <c r="J713" s="31"/>
      <c r="K713" s="31"/>
      <c r="L713" s="31"/>
      <c r="O713" s="31"/>
      <c r="Q713" s="40"/>
      <c r="R713" s="41"/>
      <c r="S713" s="31"/>
      <c r="T713" s="31"/>
    </row>
    <row r="714" spans="9:20" ht="18" x14ac:dyDescent="0.35">
      <c r="I714" s="31"/>
      <c r="J714" s="31"/>
      <c r="K714" s="31"/>
      <c r="L714" s="31"/>
      <c r="O714" s="31"/>
      <c r="Q714" s="40"/>
      <c r="R714" s="41"/>
      <c r="S714" s="31"/>
      <c r="T714" s="31"/>
    </row>
    <row r="715" spans="9:20" ht="18" x14ac:dyDescent="0.35">
      <c r="I715" s="31"/>
      <c r="J715" s="31"/>
      <c r="K715" s="31"/>
      <c r="L715" s="31"/>
      <c r="O715" s="31"/>
      <c r="Q715" s="40"/>
      <c r="R715" s="41"/>
      <c r="S715" s="31"/>
      <c r="T715" s="31"/>
    </row>
    <row r="716" spans="9:20" ht="18" x14ac:dyDescent="0.35">
      <c r="I716" s="31"/>
      <c r="J716" s="31"/>
      <c r="K716" s="31"/>
      <c r="L716" s="31"/>
      <c r="O716" s="31"/>
      <c r="Q716" s="40"/>
      <c r="R716" s="41"/>
      <c r="S716" s="31"/>
      <c r="T716" s="31"/>
    </row>
    <row r="717" spans="9:20" ht="18" x14ac:dyDescent="0.35">
      <c r="I717" s="31"/>
      <c r="J717" s="31"/>
      <c r="K717" s="31"/>
      <c r="L717" s="31"/>
      <c r="O717" s="31"/>
      <c r="Q717" s="40"/>
      <c r="R717" s="41"/>
      <c r="S717" s="31"/>
      <c r="T717" s="31"/>
    </row>
    <row r="718" spans="9:20" ht="18" x14ac:dyDescent="0.35">
      <c r="I718" s="31"/>
      <c r="J718" s="31"/>
      <c r="K718" s="31"/>
      <c r="L718" s="31"/>
      <c r="O718" s="31"/>
      <c r="Q718" s="40"/>
      <c r="R718" s="41"/>
      <c r="S718" s="31"/>
      <c r="T718" s="31"/>
    </row>
    <row r="719" spans="9:20" ht="18" x14ac:dyDescent="0.35">
      <c r="I719" s="31"/>
      <c r="J719" s="31"/>
      <c r="K719" s="31"/>
      <c r="L719" s="31"/>
      <c r="O719" s="31"/>
      <c r="Q719" s="40"/>
      <c r="R719" s="41"/>
      <c r="S719" s="31"/>
      <c r="T719" s="31"/>
    </row>
    <row r="720" spans="9:20" ht="18" x14ac:dyDescent="0.35">
      <c r="I720" s="31"/>
      <c r="J720" s="31"/>
      <c r="K720" s="31"/>
      <c r="L720" s="31"/>
      <c r="O720" s="31"/>
      <c r="Q720" s="40"/>
      <c r="R720" s="41"/>
      <c r="S720" s="31"/>
      <c r="T720" s="31"/>
    </row>
    <row r="721" spans="9:20" ht="18" x14ac:dyDescent="0.35">
      <c r="I721" s="31"/>
      <c r="J721" s="31"/>
      <c r="K721" s="31"/>
      <c r="L721" s="31"/>
      <c r="O721" s="31"/>
      <c r="Q721" s="40"/>
      <c r="R721" s="41"/>
      <c r="S721" s="31"/>
      <c r="T721" s="31"/>
    </row>
    <row r="722" spans="9:20" ht="18" x14ac:dyDescent="0.35">
      <c r="I722" s="31"/>
      <c r="J722" s="31"/>
      <c r="K722" s="31"/>
      <c r="L722" s="31"/>
      <c r="O722" s="31"/>
      <c r="Q722" s="40"/>
      <c r="R722" s="41"/>
      <c r="S722" s="31"/>
      <c r="T722" s="31"/>
    </row>
    <row r="723" spans="9:20" ht="18" x14ac:dyDescent="0.35">
      <c r="I723" s="31"/>
      <c r="J723" s="31"/>
      <c r="K723" s="31"/>
      <c r="L723" s="31"/>
      <c r="O723" s="31"/>
      <c r="Q723" s="40"/>
      <c r="R723" s="41"/>
      <c r="S723" s="31"/>
      <c r="T723" s="31"/>
    </row>
    <row r="724" spans="9:20" ht="18" x14ac:dyDescent="0.35">
      <c r="I724" s="31"/>
      <c r="J724" s="31"/>
      <c r="K724" s="31"/>
      <c r="L724" s="31"/>
      <c r="O724" s="31"/>
      <c r="Q724" s="40"/>
      <c r="R724" s="41"/>
      <c r="S724" s="31"/>
      <c r="T724" s="31"/>
    </row>
    <row r="725" spans="9:20" ht="18" x14ac:dyDescent="0.35">
      <c r="I725" s="31"/>
      <c r="J725" s="31"/>
      <c r="K725" s="31"/>
      <c r="L725" s="31"/>
      <c r="O725" s="31"/>
      <c r="Q725" s="40"/>
      <c r="R725" s="41"/>
      <c r="S725" s="31"/>
      <c r="T725" s="31"/>
    </row>
    <row r="726" spans="9:20" ht="18" x14ac:dyDescent="0.35">
      <c r="I726" s="31"/>
      <c r="J726" s="31"/>
      <c r="K726" s="31"/>
      <c r="L726" s="31"/>
      <c r="O726" s="31"/>
      <c r="Q726" s="40"/>
      <c r="R726" s="41"/>
      <c r="S726" s="31"/>
      <c r="T726" s="31"/>
    </row>
    <row r="727" spans="9:20" ht="18" x14ac:dyDescent="0.35">
      <c r="I727" s="31"/>
      <c r="J727" s="31"/>
      <c r="K727" s="31"/>
      <c r="L727" s="31"/>
      <c r="O727" s="31"/>
      <c r="Q727" s="40"/>
      <c r="R727" s="41"/>
      <c r="S727" s="31"/>
      <c r="T727" s="31"/>
    </row>
    <row r="728" spans="9:20" ht="18" x14ac:dyDescent="0.35">
      <c r="I728" s="31"/>
      <c r="J728" s="31"/>
      <c r="K728" s="31"/>
      <c r="L728" s="31"/>
      <c r="O728" s="31"/>
      <c r="Q728" s="40"/>
      <c r="R728" s="41"/>
      <c r="S728" s="31"/>
      <c r="T728" s="31"/>
    </row>
    <row r="729" spans="9:20" ht="18" x14ac:dyDescent="0.35">
      <c r="I729" s="31"/>
      <c r="J729" s="31"/>
      <c r="K729" s="31"/>
      <c r="L729" s="31"/>
      <c r="O729" s="31"/>
      <c r="Q729" s="40"/>
      <c r="R729" s="41"/>
      <c r="S729" s="31"/>
      <c r="T729" s="31"/>
    </row>
    <row r="730" spans="9:20" ht="18" x14ac:dyDescent="0.35">
      <c r="I730" s="31"/>
      <c r="J730" s="31"/>
      <c r="K730" s="31"/>
      <c r="L730" s="31"/>
      <c r="O730" s="31"/>
      <c r="Q730" s="40"/>
      <c r="R730" s="41"/>
      <c r="S730" s="31"/>
      <c r="T730" s="31"/>
    </row>
    <row r="731" spans="9:20" ht="18" x14ac:dyDescent="0.35">
      <c r="I731" s="31"/>
      <c r="J731" s="31"/>
      <c r="K731" s="31"/>
      <c r="L731" s="31"/>
      <c r="O731" s="31"/>
      <c r="Q731" s="40"/>
      <c r="R731" s="41"/>
      <c r="S731" s="31"/>
      <c r="T731" s="31"/>
    </row>
    <row r="732" spans="9:20" ht="18" x14ac:dyDescent="0.35">
      <c r="I732" s="31"/>
      <c r="J732" s="31"/>
      <c r="K732" s="31"/>
      <c r="L732" s="31"/>
      <c r="O732" s="31"/>
      <c r="Q732" s="40"/>
      <c r="R732" s="41"/>
      <c r="S732" s="31"/>
      <c r="T732" s="31"/>
    </row>
    <row r="733" spans="9:20" ht="18" x14ac:dyDescent="0.35">
      <c r="I733" s="31"/>
      <c r="J733" s="31"/>
      <c r="K733" s="31"/>
      <c r="L733" s="31"/>
      <c r="O733" s="31"/>
      <c r="Q733" s="40"/>
      <c r="R733" s="41"/>
      <c r="S733" s="31"/>
      <c r="T733" s="31"/>
    </row>
    <row r="734" spans="9:20" ht="18" x14ac:dyDescent="0.35">
      <c r="I734" s="31"/>
      <c r="J734" s="31"/>
      <c r="K734" s="31"/>
      <c r="L734" s="31"/>
      <c r="O734" s="31"/>
      <c r="Q734" s="40"/>
      <c r="R734" s="41"/>
      <c r="S734" s="31"/>
      <c r="T734" s="31"/>
    </row>
    <row r="735" spans="9:20" ht="18" x14ac:dyDescent="0.35">
      <c r="I735" s="31"/>
      <c r="J735" s="31"/>
      <c r="K735" s="31"/>
      <c r="L735" s="31"/>
      <c r="O735" s="31"/>
      <c r="Q735" s="40"/>
      <c r="R735" s="41"/>
      <c r="S735" s="31"/>
      <c r="T735" s="31"/>
    </row>
    <row r="736" spans="9:20" ht="18" x14ac:dyDescent="0.35">
      <c r="I736" s="31"/>
      <c r="J736" s="31"/>
      <c r="K736" s="31"/>
      <c r="L736" s="31"/>
      <c r="O736" s="31"/>
      <c r="Q736" s="40"/>
      <c r="R736" s="41"/>
      <c r="S736" s="31"/>
      <c r="T736" s="31"/>
    </row>
    <row r="737" spans="9:20" ht="18" x14ac:dyDescent="0.35">
      <c r="I737" s="31"/>
      <c r="J737" s="31"/>
      <c r="K737" s="31"/>
      <c r="L737" s="31"/>
      <c r="O737" s="31"/>
      <c r="Q737" s="40"/>
      <c r="R737" s="41"/>
      <c r="S737" s="31"/>
      <c r="T737" s="31"/>
    </row>
    <row r="738" spans="9:20" ht="18" x14ac:dyDescent="0.35">
      <c r="I738" s="31"/>
      <c r="J738" s="31"/>
      <c r="K738" s="31"/>
      <c r="L738" s="31"/>
      <c r="O738" s="31"/>
      <c r="Q738" s="40"/>
      <c r="R738" s="41"/>
      <c r="S738" s="31"/>
      <c r="T738" s="31"/>
    </row>
    <row r="739" spans="9:20" ht="18" x14ac:dyDescent="0.35">
      <c r="I739" s="31"/>
      <c r="J739" s="31"/>
      <c r="K739" s="31"/>
      <c r="L739" s="31"/>
      <c r="O739" s="31"/>
      <c r="Q739" s="40"/>
      <c r="R739" s="41"/>
      <c r="S739" s="31"/>
      <c r="T739" s="31"/>
    </row>
    <row r="740" spans="9:20" ht="18" x14ac:dyDescent="0.35">
      <c r="I740" s="31"/>
      <c r="J740" s="31"/>
      <c r="K740" s="31"/>
      <c r="L740" s="31"/>
      <c r="O740" s="31"/>
      <c r="Q740" s="40"/>
      <c r="R740" s="41"/>
      <c r="S740" s="31"/>
      <c r="T740" s="31"/>
    </row>
    <row r="741" spans="9:20" ht="18" x14ac:dyDescent="0.35">
      <c r="I741" s="31"/>
      <c r="J741" s="31"/>
      <c r="K741" s="31"/>
      <c r="L741" s="31"/>
      <c r="O741" s="31"/>
      <c r="Q741" s="40"/>
      <c r="R741" s="41"/>
      <c r="S741" s="31"/>
      <c r="T741" s="31"/>
    </row>
    <row r="742" spans="9:20" ht="18" x14ac:dyDescent="0.35">
      <c r="I742" s="31"/>
      <c r="J742" s="31"/>
      <c r="K742" s="31"/>
      <c r="L742" s="31"/>
      <c r="O742" s="31"/>
      <c r="Q742" s="40"/>
      <c r="R742" s="41"/>
      <c r="S742" s="31"/>
      <c r="T742" s="31"/>
    </row>
    <row r="743" spans="9:20" ht="18" x14ac:dyDescent="0.35">
      <c r="I743" s="31"/>
      <c r="J743" s="31"/>
      <c r="K743" s="31"/>
      <c r="L743" s="31"/>
      <c r="O743" s="31"/>
      <c r="Q743" s="40"/>
      <c r="R743" s="41"/>
      <c r="S743" s="31"/>
      <c r="T743" s="31"/>
    </row>
    <row r="744" spans="9:20" ht="18" x14ac:dyDescent="0.35">
      <c r="I744" s="31"/>
      <c r="J744" s="31"/>
      <c r="K744" s="31"/>
      <c r="L744" s="31"/>
      <c r="O744" s="31"/>
      <c r="Q744" s="40"/>
      <c r="R744" s="41"/>
      <c r="S744" s="31"/>
      <c r="T744" s="31"/>
    </row>
    <row r="745" spans="9:20" ht="18" x14ac:dyDescent="0.35">
      <c r="I745" s="31"/>
      <c r="J745" s="31"/>
      <c r="K745" s="31"/>
      <c r="L745" s="31"/>
      <c r="O745" s="31"/>
      <c r="Q745" s="40"/>
      <c r="R745" s="41"/>
      <c r="S745" s="31"/>
      <c r="T745" s="31"/>
    </row>
    <row r="746" spans="9:20" ht="18" x14ac:dyDescent="0.35">
      <c r="I746" s="31"/>
      <c r="J746" s="31"/>
      <c r="K746" s="31"/>
      <c r="L746" s="31"/>
      <c r="O746" s="31"/>
      <c r="Q746" s="40"/>
      <c r="R746" s="41"/>
      <c r="S746" s="31"/>
      <c r="T746" s="31"/>
    </row>
    <row r="747" spans="9:20" ht="18" x14ac:dyDescent="0.35">
      <c r="I747" s="31"/>
      <c r="J747" s="31"/>
      <c r="K747" s="31"/>
      <c r="L747" s="31"/>
      <c r="O747" s="31"/>
      <c r="Q747" s="40"/>
      <c r="R747" s="41"/>
      <c r="S747" s="31"/>
      <c r="T747" s="31"/>
    </row>
    <row r="748" spans="9:20" ht="18" x14ac:dyDescent="0.35">
      <c r="I748" s="31"/>
      <c r="J748" s="31"/>
      <c r="K748" s="31"/>
      <c r="L748" s="31"/>
      <c r="O748" s="31"/>
      <c r="Q748" s="40"/>
      <c r="R748" s="41"/>
      <c r="S748" s="31"/>
      <c r="T748" s="31"/>
    </row>
    <row r="749" spans="9:20" ht="18" x14ac:dyDescent="0.35">
      <c r="I749" s="31"/>
      <c r="J749" s="31"/>
      <c r="K749" s="31"/>
      <c r="L749" s="31"/>
      <c r="O749" s="31"/>
      <c r="Q749" s="40"/>
      <c r="R749" s="41"/>
      <c r="S749" s="31"/>
      <c r="T749" s="31"/>
    </row>
    <row r="750" spans="9:20" ht="18" x14ac:dyDescent="0.35">
      <c r="I750" s="31"/>
      <c r="J750" s="31"/>
      <c r="K750" s="31"/>
      <c r="L750" s="31"/>
      <c r="O750" s="31"/>
      <c r="Q750" s="40"/>
      <c r="R750" s="41"/>
      <c r="S750" s="31"/>
      <c r="T750" s="31"/>
    </row>
    <row r="751" spans="9:20" ht="18" x14ac:dyDescent="0.35">
      <c r="I751" s="31"/>
      <c r="J751" s="31"/>
      <c r="K751" s="31"/>
      <c r="L751" s="31"/>
      <c r="O751" s="31"/>
      <c r="Q751" s="40"/>
      <c r="R751" s="41"/>
      <c r="S751" s="31"/>
      <c r="T751" s="31"/>
    </row>
    <row r="752" spans="9:20" ht="18" x14ac:dyDescent="0.35">
      <c r="I752" s="31"/>
      <c r="J752" s="31"/>
      <c r="K752" s="31"/>
      <c r="L752" s="31"/>
      <c r="O752" s="31"/>
      <c r="Q752" s="40"/>
      <c r="R752" s="41"/>
      <c r="S752" s="31"/>
      <c r="T752" s="31"/>
    </row>
    <row r="753" spans="9:20" ht="18" x14ac:dyDescent="0.35">
      <c r="I753" s="31"/>
      <c r="J753" s="31"/>
      <c r="K753" s="31"/>
      <c r="L753" s="31"/>
      <c r="O753" s="31"/>
      <c r="Q753" s="40"/>
      <c r="R753" s="41"/>
      <c r="S753" s="31"/>
      <c r="T753" s="31"/>
    </row>
    <row r="754" spans="9:20" ht="18" x14ac:dyDescent="0.35">
      <c r="I754" s="31"/>
      <c r="J754" s="31"/>
      <c r="K754" s="31"/>
      <c r="L754" s="31"/>
      <c r="O754" s="31"/>
      <c r="Q754" s="40"/>
      <c r="R754" s="41"/>
      <c r="S754" s="31"/>
      <c r="T754" s="31"/>
    </row>
    <row r="755" spans="9:20" ht="18" x14ac:dyDescent="0.35">
      <c r="I755" s="31"/>
      <c r="J755" s="31"/>
      <c r="K755" s="31"/>
      <c r="L755" s="31"/>
      <c r="O755" s="31"/>
      <c r="Q755" s="40"/>
      <c r="R755" s="41"/>
      <c r="S755" s="31"/>
      <c r="T755" s="31"/>
    </row>
    <row r="756" spans="9:20" ht="18" x14ac:dyDescent="0.35">
      <c r="I756" s="31"/>
      <c r="J756" s="31"/>
      <c r="K756" s="31"/>
      <c r="L756" s="31"/>
      <c r="O756" s="31"/>
      <c r="Q756" s="40"/>
      <c r="R756" s="41"/>
      <c r="S756" s="31"/>
      <c r="T756" s="31"/>
    </row>
    <row r="757" spans="9:20" ht="18" x14ac:dyDescent="0.35">
      <c r="I757" s="31"/>
      <c r="J757" s="31"/>
      <c r="K757" s="31"/>
      <c r="L757" s="31"/>
      <c r="O757" s="31"/>
      <c r="Q757" s="40"/>
      <c r="R757" s="41"/>
      <c r="S757" s="31"/>
      <c r="T757" s="31"/>
    </row>
    <row r="758" spans="9:20" ht="18" x14ac:dyDescent="0.35">
      <c r="I758" s="31"/>
      <c r="J758" s="31"/>
      <c r="K758" s="31"/>
      <c r="L758" s="31"/>
      <c r="O758" s="31"/>
      <c r="Q758" s="40"/>
      <c r="R758" s="41"/>
      <c r="S758" s="31"/>
      <c r="T758" s="31"/>
    </row>
    <row r="759" spans="9:20" ht="18" x14ac:dyDescent="0.35">
      <c r="I759" s="31"/>
      <c r="J759" s="31"/>
      <c r="K759" s="31"/>
      <c r="L759" s="31"/>
      <c r="O759" s="31"/>
      <c r="Q759" s="40"/>
      <c r="R759" s="41"/>
      <c r="S759" s="31"/>
      <c r="T759" s="31"/>
    </row>
    <row r="760" spans="9:20" ht="18" x14ac:dyDescent="0.35">
      <c r="I760" s="31"/>
      <c r="J760" s="31"/>
      <c r="K760" s="31"/>
      <c r="L760" s="31"/>
      <c r="O760" s="31"/>
      <c r="Q760" s="40"/>
      <c r="R760" s="41"/>
      <c r="S760" s="31"/>
      <c r="T760" s="31"/>
    </row>
    <row r="761" spans="9:20" ht="18" x14ac:dyDescent="0.35">
      <c r="I761" s="31"/>
      <c r="J761" s="31"/>
      <c r="K761" s="31"/>
      <c r="L761" s="31"/>
      <c r="O761" s="31"/>
      <c r="Q761" s="40"/>
      <c r="R761" s="41"/>
      <c r="S761" s="31"/>
      <c r="T761" s="31"/>
    </row>
    <row r="762" spans="9:20" ht="18" x14ac:dyDescent="0.35">
      <c r="I762" s="31"/>
      <c r="J762" s="31"/>
      <c r="K762" s="31"/>
      <c r="L762" s="31"/>
      <c r="O762" s="31"/>
      <c r="Q762" s="40"/>
      <c r="R762" s="41"/>
      <c r="S762" s="31"/>
      <c r="T762" s="31"/>
    </row>
    <row r="763" spans="9:20" ht="18" x14ac:dyDescent="0.35">
      <c r="I763" s="31"/>
      <c r="J763" s="31"/>
      <c r="K763" s="31"/>
      <c r="L763" s="31"/>
      <c r="O763" s="31"/>
      <c r="Q763" s="40"/>
      <c r="R763" s="41"/>
      <c r="S763" s="31"/>
      <c r="T763" s="31"/>
    </row>
    <row r="764" spans="9:20" ht="18" x14ac:dyDescent="0.35">
      <c r="I764" s="31"/>
      <c r="J764" s="31"/>
      <c r="K764" s="31"/>
      <c r="L764" s="31"/>
      <c r="O764" s="31"/>
      <c r="Q764" s="40"/>
      <c r="R764" s="41"/>
      <c r="S764" s="31"/>
      <c r="T764" s="31"/>
    </row>
    <row r="765" spans="9:20" ht="18" x14ac:dyDescent="0.35">
      <c r="I765" s="31"/>
      <c r="J765" s="31"/>
      <c r="K765" s="31"/>
      <c r="L765" s="31"/>
      <c r="O765" s="31"/>
      <c r="Q765" s="40"/>
      <c r="R765" s="41"/>
      <c r="S765" s="31"/>
      <c r="T765" s="31"/>
    </row>
    <row r="766" spans="9:20" ht="18" x14ac:dyDescent="0.35">
      <c r="I766" s="31"/>
      <c r="J766" s="31"/>
      <c r="K766" s="31"/>
      <c r="L766" s="31"/>
      <c r="O766" s="31"/>
      <c r="Q766" s="40"/>
      <c r="R766" s="41"/>
      <c r="S766" s="31"/>
      <c r="T766" s="31"/>
    </row>
    <row r="767" spans="9:20" ht="18" x14ac:dyDescent="0.35">
      <c r="I767" s="31"/>
      <c r="J767" s="31"/>
      <c r="K767" s="31"/>
      <c r="L767" s="31"/>
      <c r="O767" s="31"/>
      <c r="Q767" s="40"/>
      <c r="R767" s="41"/>
      <c r="S767" s="31"/>
      <c r="T767" s="31"/>
    </row>
    <row r="768" spans="9:20" ht="18" x14ac:dyDescent="0.35">
      <c r="I768" s="31"/>
      <c r="J768" s="31"/>
      <c r="K768" s="31"/>
      <c r="L768" s="31"/>
      <c r="O768" s="31"/>
      <c r="Q768" s="40"/>
      <c r="R768" s="41"/>
      <c r="S768" s="31"/>
      <c r="T768" s="31"/>
    </row>
    <row r="769" spans="9:20" ht="18" x14ac:dyDescent="0.35">
      <c r="I769" s="31"/>
      <c r="J769" s="31"/>
      <c r="K769" s="31"/>
      <c r="L769" s="31"/>
      <c r="O769" s="31"/>
      <c r="Q769" s="40"/>
      <c r="R769" s="41"/>
      <c r="S769" s="31"/>
      <c r="T769" s="31"/>
    </row>
    <row r="770" spans="9:20" ht="18" x14ac:dyDescent="0.35">
      <c r="I770" s="31"/>
      <c r="J770" s="31"/>
      <c r="K770" s="31"/>
      <c r="L770" s="31"/>
      <c r="O770" s="31"/>
      <c r="Q770" s="40"/>
      <c r="R770" s="41"/>
      <c r="S770" s="31"/>
      <c r="T770" s="31"/>
    </row>
    <row r="771" spans="9:20" ht="18" x14ac:dyDescent="0.35">
      <c r="I771" s="31"/>
      <c r="J771" s="31"/>
      <c r="K771" s="31"/>
      <c r="L771" s="31"/>
      <c r="O771" s="31"/>
      <c r="Q771" s="40"/>
      <c r="R771" s="41"/>
      <c r="S771" s="31"/>
      <c r="T771" s="31"/>
    </row>
    <row r="772" spans="9:20" ht="18" x14ac:dyDescent="0.35">
      <c r="I772" s="31"/>
      <c r="J772" s="31"/>
      <c r="K772" s="31"/>
      <c r="L772" s="31"/>
      <c r="O772" s="31"/>
      <c r="Q772" s="40"/>
      <c r="R772" s="41"/>
      <c r="S772" s="31"/>
      <c r="T772" s="31"/>
    </row>
    <row r="773" spans="9:20" ht="18" x14ac:dyDescent="0.35">
      <c r="I773" s="31"/>
      <c r="J773" s="31"/>
      <c r="K773" s="31"/>
      <c r="L773" s="31"/>
      <c r="O773" s="31"/>
      <c r="Q773" s="40"/>
      <c r="R773" s="41"/>
      <c r="S773" s="31"/>
      <c r="T773" s="31"/>
    </row>
    <row r="774" spans="9:20" ht="18" x14ac:dyDescent="0.35">
      <c r="I774" s="31"/>
      <c r="J774" s="31"/>
      <c r="K774" s="31"/>
      <c r="L774" s="31"/>
      <c r="O774" s="31"/>
      <c r="Q774" s="40"/>
      <c r="R774" s="41"/>
      <c r="S774" s="31"/>
      <c r="T774" s="31"/>
    </row>
    <row r="775" spans="9:20" ht="18" x14ac:dyDescent="0.35">
      <c r="I775" s="31"/>
      <c r="J775" s="31"/>
      <c r="K775" s="31"/>
      <c r="L775" s="31"/>
      <c r="O775" s="31"/>
      <c r="Q775" s="40"/>
      <c r="R775" s="41"/>
      <c r="S775" s="31"/>
      <c r="T775" s="31"/>
    </row>
    <row r="776" spans="9:20" ht="18" x14ac:dyDescent="0.35">
      <c r="I776" s="31"/>
      <c r="J776" s="31"/>
      <c r="K776" s="31"/>
      <c r="L776" s="31"/>
      <c r="O776" s="31"/>
      <c r="Q776" s="40"/>
      <c r="R776" s="41"/>
      <c r="S776" s="31"/>
      <c r="T776" s="31"/>
    </row>
    <row r="777" spans="9:20" ht="18" x14ac:dyDescent="0.35">
      <c r="I777" s="31"/>
      <c r="J777" s="31"/>
      <c r="K777" s="31"/>
      <c r="L777" s="31"/>
      <c r="O777" s="31"/>
      <c r="Q777" s="40"/>
      <c r="R777" s="41"/>
      <c r="S777" s="31"/>
      <c r="T777" s="31"/>
    </row>
    <row r="778" spans="9:20" ht="18" x14ac:dyDescent="0.35">
      <c r="I778" s="31"/>
      <c r="J778" s="31"/>
      <c r="K778" s="31"/>
      <c r="L778" s="31"/>
      <c r="O778" s="31"/>
      <c r="Q778" s="40"/>
      <c r="R778" s="41"/>
      <c r="S778" s="31"/>
      <c r="T778" s="31"/>
    </row>
    <row r="779" spans="9:20" ht="18" x14ac:dyDescent="0.35">
      <c r="I779" s="31"/>
      <c r="J779" s="31"/>
      <c r="K779" s="31"/>
      <c r="L779" s="31"/>
      <c r="O779" s="31"/>
      <c r="Q779" s="40"/>
      <c r="R779" s="41"/>
      <c r="S779" s="31"/>
      <c r="T779" s="31"/>
    </row>
    <row r="780" spans="9:20" ht="18" x14ac:dyDescent="0.35">
      <c r="I780" s="31"/>
      <c r="J780" s="31"/>
      <c r="K780" s="31"/>
      <c r="L780" s="31"/>
      <c r="O780" s="31"/>
      <c r="Q780" s="40"/>
      <c r="R780" s="41"/>
      <c r="S780" s="31"/>
      <c r="T780" s="31"/>
    </row>
    <row r="781" spans="9:20" ht="18" x14ac:dyDescent="0.35">
      <c r="I781" s="31"/>
      <c r="J781" s="31"/>
      <c r="K781" s="31"/>
      <c r="L781" s="31"/>
      <c r="O781" s="31"/>
      <c r="Q781" s="40"/>
      <c r="R781" s="41"/>
      <c r="S781" s="31"/>
      <c r="T781" s="31"/>
    </row>
    <row r="782" spans="9:20" ht="18" x14ac:dyDescent="0.35">
      <c r="I782" s="31"/>
      <c r="J782" s="31"/>
      <c r="K782" s="31"/>
      <c r="L782" s="31"/>
      <c r="O782" s="31"/>
      <c r="Q782" s="40"/>
      <c r="R782" s="41"/>
      <c r="S782" s="31"/>
      <c r="T782" s="31"/>
    </row>
    <row r="783" spans="9:20" ht="18" x14ac:dyDescent="0.35">
      <c r="I783" s="31"/>
      <c r="J783" s="31"/>
      <c r="K783" s="31"/>
      <c r="L783" s="31"/>
      <c r="O783" s="31"/>
      <c r="Q783" s="40"/>
      <c r="R783" s="41"/>
      <c r="S783" s="31"/>
      <c r="T783" s="31"/>
    </row>
    <row r="784" spans="9:20" ht="18" x14ac:dyDescent="0.35">
      <c r="I784" s="31"/>
      <c r="J784" s="31"/>
      <c r="K784" s="31"/>
      <c r="L784" s="31"/>
      <c r="O784" s="31"/>
      <c r="Q784" s="40"/>
      <c r="R784" s="41"/>
      <c r="S784" s="31"/>
      <c r="T784" s="31"/>
    </row>
    <row r="785" spans="9:20" ht="18" x14ac:dyDescent="0.35">
      <c r="I785" s="31"/>
      <c r="J785" s="31"/>
      <c r="K785" s="31"/>
      <c r="L785" s="31"/>
      <c r="O785" s="31"/>
      <c r="Q785" s="40"/>
      <c r="R785" s="41"/>
      <c r="S785" s="31"/>
      <c r="T785" s="31"/>
    </row>
    <row r="786" spans="9:20" ht="18" x14ac:dyDescent="0.35">
      <c r="I786" s="31"/>
      <c r="J786" s="31"/>
      <c r="K786" s="31"/>
      <c r="L786" s="31"/>
      <c r="O786" s="31"/>
      <c r="Q786" s="40"/>
      <c r="R786" s="41"/>
      <c r="S786" s="31"/>
      <c r="T786" s="31"/>
    </row>
    <row r="787" spans="9:20" ht="18" x14ac:dyDescent="0.35">
      <c r="I787" s="31"/>
      <c r="J787" s="31"/>
      <c r="K787" s="31"/>
      <c r="L787" s="31"/>
      <c r="O787" s="31"/>
      <c r="Q787" s="40"/>
      <c r="R787" s="41"/>
      <c r="S787" s="31"/>
      <c r="T787" s="31"/>
    </row>
    <row r="788" spans="9:20" ht="18" x14ac:dyDescent="0.35">
      <c r="I788" s="31"/>
      <c r="J788" s="31"/>
      <c r="K788" s="31"/>
      <c r="L788" s="31"/>
      <c r="O788" s="31"/>
      <c r="Q788" s="40"/>
      <c r="R788" s="41"/>
      <c r="S788" s="31"/>
      <c r="T788" s="31"/>
    </row>
    <row r="789" spans="9:20" ht="18" x14ac:dyDescent="0.35">
      <c r="I789" s="31"/>
      <c r="J789" s="31"/>
      <c r="K789" s="31"/>
      <c r="L789" s="31"/>
      <c r="O789" s="31"/>
      <c r="Q789" s="40"/>
      <c r="R789" s="41"/>
      <c r="S789" s="31"/>
      <c r="T789" s="31"/>
    </row>
    <row r="790" spans="9:20" ht="18" x14ac:dyDescent="0.35">
      <c r="I790" s="31"/>
      <c r="J790" s="31"/>
      <c r="K790" s="31"/>
      <c r="L790" s="31"/>
      <c r="O790" s="31"/>
      <c r="Q790" s="40"/>
      <c r="R790" s="41"/>
      <c r="S790" s="31"/>
      <c r="T790" s="31"/>
    </row>
    <row r="791" spans="9:20" ht="18" x14ac:dyDescent="0.35">
      <c r="I791" s="31"/>
      <c r="J791" s="31"/>
      <c r="K791" s="31"/>
      <c r="L791" s="31"/>
      <c r="O791" s="31"/>
      <c r="Q791" s="40"/>
      <c r="R791" s="41"/>
      <c r="S791" s="31"/>
      <c r="T791" s="31"/>
    </row>
    <row r="792" spans="9:20" ht="18" x14ac:dyDescent="0.35">
      <c r="I792" s="31"/>
      <c r="J792" s="31"/>
      <c r="K792" s="31"/>
      <c r="L792" s="31"/>
      <c r="O792" s="31"/>
      <c r="Q792" s="40"/>
      <c r="R792" s="41"/>
      <c r="S792" s="31"/>
      <c r="T792" s="31"/>
    </row>
    <row r="793" spans="9:20" ht="18" x14ac:dyDescent="0.35">
      <c r="I793" s="31"/>
      <c r="J793" s="31"/>
      <c r="K793" s="31"/>
      <c r="L793" s="31"/>
      <c r="O793" s="31"/>
      <c r="Q793" s="40"/>
      <c r="R793" s="41"/>
      <c r="S793" s="31"/>
      <c r="T793" s="31"/>
    </row>
    <row r="794" spans="9:20" ht="18" x14ac:dyDescent="0.35">
      <c r="I794" s="31"/>
      <c r="J794" s="31"/>
      <c r="K794" s="31"/>
      <c r="L794" s="31"/>
      <c r="O794" s="31"/>
      <c r="Q794" s="40"/>
      <c r="R794" s="41"/>
      <c r="S794" s="31"/>
      <c r="T794" s="31"/>
    </row>
    <row r="795" spans="9:20" ht="18" x14ac:dyDescent="0.35">
      <c r="I795" s="31"/>
      <c r="J795" s="31"/>
      <c r="K795" s="31"/>
      <c r="L795" s="31"/>
      <c r="O795" s="31"/>
      <c r="Q795" s="40"/>
      <c r="R795" s="41"/>
      <c r="S795" s="31"/>
      <c r="T795" s="31"/>
    </row>
    <row r="796" spans="9:20" ht="18" x14ac:dyDescent="0.35">
      <c r="I796" s="31"/>
      <c r="J796" s="31"/>
      <c r="K796" s="31"/>
      <c r="L796" s="31"/>
      <c r="O796" s="31"/>
      <c r="Q796" s="40"/>
      <c r="R796" s="41"/>
      <c r="S796" s="31"/>
      <c r="T796" s="31"/>
    </row>
    <row r="797" spans="9:20" ht="18" x14ac:dyDescent="0.35">
      <c r="I797" s="31"/>
      <c r="J797" s="31"/>
      <c r="K797" s="31"/>
      <c r="L797" s="31"/>
      <c r="O797" s="31"/>
      <c r="Q797" s="40"/>
      <c r="R797" s="41"/>
      <c r="S797" s="31"/>
      <c r="T797" s="31"/>
    </row>
    <row r="798" spans="9:20" ht="18" x14ac:dyDescent="0.35">
      <c r="I798" s="31"/>
      <c r="J798" s="31"/>
      <c r="K798" s="31"/>
      <c r="L798" s="31"/>
      <c r="O798" s="31"/>
      <c r="Q798" s="40"/>
      <c r="R798" s="41"/>
      <c r="S798" s="31"/>
      <c r="T798" s="31"/>
    </row>
    <row r="799" spans="9:20" ht="18" x14ac:dyDescent="0.35">
      <c r="I799" s="31"/>
      <c r="J799" s="31"/>
      <c r="K799" s="31"/>
      <c r="L799" s="31"/>
      <c r="O799" s="31"/>
      <c r="Q799" s="40"/>
      <c r="R799" s="41"/>
      <c r="S799" s="31"/>
      <c r="T799" s="31"/>
    </row>
    <row r="800" spans="9:20" ht="18" x14ac:dyDescent="0.35">
      <c r="I800" s="31"/>
      <c r="J800" s="31"/>
      <c r="K800" s="31"/>
      <c r="L800" s="31"/>
      <c r="O800" s="31"/>
      <c r="Q800" s="40"/>
      <c r="R800" s="41"/>
      <c r="S800" s="31"/>
      <c r="T800" s="31"/>
    </row>
    <row r="801" spans="9:20" ht="18" x14ac:dyDescent="0.35">
      <c r="I801" s="31"/>
      <c r="J801" s="31"/>
      <c r="K801" s="31"/>
      <c r="L801" s="31"/>
      <c r="O801" s="31"/>
      <c r="Q801" s="40"/>
      <c r="R801" s="41"/>
      <c r="S801" s="31"/>
      <c r="T801" s="31"/>
    </row>
    <row r="802" spans="9:20" ht="18" x14ac:dyDescent="0.35">
      <c r="I802" s="31"/>
      <c r="J802" s="31"/>
      <c r="K802" s="31"/>
      <c r="L802" s="31"/>
      <c r="O802" s="31"/>
      <c r="Q802" s="40"/>
      <c r="R802" s="41"/>
      <c r="S802" s="31"/>
      <c r="T802" s="31"/>
    </row>
    <row r="803" spans="9:20" ht="18" x14ac:dyDescent="0.35">
      <c r="I803" s="31"/>
      <c r="J803" s="31"/>
      <c r="K803" s="31"/>
      <c r="L803" s="31"/>
      <c r="O803" s="31"/>
      <c r="Q803" s="40"/>
      <c r="R803" s="41"/>
      <c r="S803" s="31"/>
      <c r="T803" s="31"/>
    </row>
    <row r="804" spans="9:20" ht="18" x14ac:dyDescent="0.35">
      <c r="I804" s="31"/>
      <c r="J804" s="31"/>
      <c r="K804" s="31"/>
      <c r="L804" s="31"/>
      <c r="O804" s="31"/>
      <c r="Q804" s="40"/>
      <c r="R804" s="41"/>
      <c r="S804" s="31"/>
      <c r="T804" s="31"/>
    </row>
    <row r="805" spans="9:20" ht="18" x14ac:dyDescent="0.35">
      <c r="I805" s="31"/>
      <c r="J805" s="31"/>
      <c r="K805" s="31"/>
      <c r="L805" s="31"/>
      <c r="O805" s="31"/>
      <c r="Q805" s="40"/>
      <c r="R805" s="41"/>
      <c r="S805" s="31"/>
      <c r="T805" s="31"/>
    </row>
    <row r="806" spans="9:20" ht="18" x14ac:dyDescent="0.35">
      <c r="I806" s="31"/>
      <c r="J806" s="31"/>
      <c r="K806" s="31"/>
      <c r="L806" s="31"/>
      <c r="O806" s="31"/>
      <c r="Q806" s="40"/>
      <c r="R806" s="41"/>
      <c r="S806" s="31"/>
      <c r="T806" s="31"/>
    </row>
    <row r="807" spans="9:20" ht="18" x14ac:dyDescent="0.35">
      <c r="I807" s="31"/>
      <c r="J807" s="31"/>
      <c r="K807" s="31"/>
      <c r="L807" s="31"/>
      <c r="O807" s="31"/>
      <c r="Q807" s="40"/>
      <c r="R807" s="41"/>
      <c r="S807" s="31"/>
      <c r="T807" s="31"/>
    </row>
    <row r="808" spans="9:20" ht="18" x14ac:dyDescent="0.35">
      <c r="I808" s="31"/>
      <c r="J808" s="31"/>
      <c r="K808" s="31"/>
      <c r="L808" s="31"/>
      <c r="O808" s="31"/>
      <c r="Q808" s="40"/>
      <c r="R808" s="41"/>
      <c r="S808" s="31"/>
      <c r="T808" s="31"/>
    </row>
    <row r="809" spans="9:20" ht="18" x14ac:dyDescent="0.35">
      <c r="I809" s="31"/>
      <c r="J809" s="31"/>
      <c r="K809" s="31"/>
      <c r="L809" s="31"/>
      <c r="O809" s="31"/>
      <c r="Q809" s="40"/>
      <c r="R809" s="41"/>
      <c r="S809" s="31"/>
      <c r="T809" s="31"/>
    </row>
    <row r="810" spans="9:20" ht="18" x14ac:dyDescent="0.35">
      <c r="I810" s="31"/>
      <c r="J810" s="31"/>
      <c r="K810" s="31"/>
      <c r="L810" s="31"/>
      <c r="O810" s="31"/>
      <c r="Q810" s="40"/>
      <c r="R810" s="41"/>
      <c r="S810" s="31"/>
      <c r="T810" s="31"/>
    </row>
    <row r="811" spans="9:20" ht="18" x14ac:dyDescent="0.35">
      <c r="I811" s="31"/>
      <c r="J811" s="31"/>
      <c r="K811" s="31"/>
      <c r="L811" s="31"/>
      <c r="O811" s="31"/>
      <c r="Q811" s="40"/>
      <c r="R811" s="41"/>
      <c r="S811" s="31"/>
      <c r="T811" s="31"/>
    </row>
    <row r="812" spans="9:20" ht="18" x14ac:dyDescent="0.35">
      <c r="I812" s="31"/>
      <c r="J812" s="31"/>
      <c r="K812" s="31"/>
      <c r="L812" s="31"/>
      <c r="O812" s="31"/>
      <c r="Q812" s="40"/>
      <c r="R812" s="41"/>
      <c r="S812" s="31"/>
      <c r="T812" s="31"/>
    </row>
    <row r="813" spans="9:20" ht="18" x14ac:dyDescent="0.35">
      <c r="I813" s="31"/>
      <c r="J813" s="31"/>
      <c r="K813" s="31"/>
      <c r="L813" s="31"/>
      <c r="O813" s="31"/>
      <c r="Q813" s="40"/>
      <c r="R813" s="41"/>
      <c r="S813" s="31"/>
      <c r="T813" s="31"/>
    </row>
    <row r="814" spans="9:20" ht="18" x14ac:dyDescent="0.35">
      <c r="I814" s="31"/>
      <c r="J814" s="31"/>
      <c r="K814" s="31"/>
      <c r="L814" s="31"/>
      <c r="O814" s="31"/>
      <c r="Q814" s="40"/>
      <c r="R814" s="41"/>
      <c r="S814" s="31"/>
      <c r="T814" s="31"/>
    </row>
    <row r="815" spans="9:20" ht="18" x14ac:dyDescent="0.35">
      <c r="I815" s="31"/>
      <c r="J815" s="31"/>
      <c r="K815" s="31"/>
      <c r="L815" s="31"/>
      <c r="O815" s="31"/>
      <c r="Q815" s="40"/>
      <c r="R815" s="41"/>
      <c r="S815" s="31"/>
      <c r="T815" s="31"/>
    </row>
    <row r="816" spans="9:20" ht="18" x14ac:dyDescent="0.35">
      <c r="I816" s="31"/>
      <c r="J816" s="31"/>
      <c r="K816" s="31"/>
      <c r="L816" s="31"/>
      <c r="O816" s="31"/>
      <c r="Q816" s="40"/>
      <c r="R816" s="41"/>
      <c r="S816" s="31"/>
      <c r="T816" s="31"/>
    </row>
    <row r="817" spans="9:20" ht="18" x14ac:dyDescent="0.35">
      <c r="I817" s="31"/>
      <c r="J817" s="31"/>
      <c r="K817" s="31"/>
      <c r="L817" s="31"/>
      <c r="O817" s="31"/>
      <c r="Q817" s="40"/>
      <c r="R817" s="41"/>
      <c r="S817" s="31"/>
      <c r="T817" s="31"/>
    </row>
    <row r="818" spans="9:20" ht="18" x14ac:dyDescent="0.35">
      <c r="I818" s="31"/>
      <c r="J818" s="31"/>
      <c r="K818" s="31"/>
      <c r="L818" s="31"/>
      <c r="O818" s="31"/>
      <c r="Q818" s="40"/>
      <c r="R818" s="41"/>
      <c r="S818" s="31"/>
      <c r="T818" s="31"/>
    </row>
    <row r="819" spans="9:20" ht="18" x14ac:dyDescent="0.35">
      <c r="I819" s="31"/>
      <c r="J819" s="31"/>
      <c r="K819" s="31"/>
      <c r="L819" s="31"/>
      <c r="O819" s="31"/>
      <c r="Q819" s="40"/>
      <c r="R819" s="41"/>
      <c r="S819" s="31"/>
      <c r="T819" s="31"/>
    </row>
    <row r="820" spans="9:20" ht="18" x14ac:dyDescent="0.35">
      <c r="I820" s="31"/>
      <c r="J820" s="31"/>
      <c r="K820" s="31"/>
      <c r="L820" s="31"/>
      <c r="O820" s="31"/>
      <c r="Q820" s="40"/>
      <c r="R820" s="41"/>
      <c r="S820" s="31"/>
      <c r="T820" s="31"/>
    </row>
    <row r="821" spans="9:20" ht="18" x14ac:dyDescent="0.35">
      <c r="I821" s="31"/>
      <c r="J821" s="31"/>
      <c r="K821" s="31"/>
      <c r="L821" s="31"/>
      <c r="O821" s="31"/>
      <c r="Q821" s="40"/>
      <c r="R821" s="41"/>
      <c r="S821" s="31"/>
      <c r="T821" s="31"/>
    </row>
    <row r="822" spans="9:20" ht="18" x14ac:dyDescent="0.35">
      <c r="I822" s="31"/>
      <c r="J822" s="31"/>
      <c r="K822" s="31"/>
      <c r="L822" s="31"/>
      <c r="O822" s="31"/>
      <c r="Q822" s="40"/>
      <c r="R822" s="41"/>
      <c r="S822" s="31"/>
      <c r="T822" s="31"/>
    </row>
    <row r="823" spans="9:20" ht="18" x14ac:dyDescent="0.35">
      <c r="I823" s="31"/>
      <c r="J823" s="31"/>
      <c r="K823" s="31"/>
      <c r="L823" s="31"/>
      <c r="O823" s="31"/>
      <c r="Q823" s="40"/>
      <c r="R823" s="41"/>
      <c r="S823" s="31"/>
      <c r="T823" s="31"/>
    </row>
    <row r="824" spans="9:20" ht="18" x14ac:dyDescent="0.35">
      <c r="I824" s="31"/>
      <c r="J824" s="31"/>
      <c r="K824" s="31"/>
      <c r="L824" s="31"/>
      <c r="O824" s="31"/>
      <c r="Q824" s="40"/>
      <c r="R824" s="41"/>
      <c r="S824" s="31"/>
      <c r="T824" s="31"/>
    </row>
    <row r="825" spans="9:20" ht="18" x14ac:dyDescent="0.35">
      <c r="I825" s="31"/>
      <c r="J825" s="31"/>
      <c r="K825" s="31"/>
      <c r="L825" s="31"/>
      <c r="O825" s="31"/>
      <c r="Q825" s="40"/>
      <c r="R825" s="41"/>
      <c r="S825" s="31"/>
      <c r="T825" s="31"/>
    </row>
    <row r="826" spans="9:20" ht="18" x14ac:dyDescent="0.35">
      <c r="I826" s="31"/>
      <c r="J826" s="31"/>
      <c r="K826" s="31"/>
      <c r="L826" s="31"/>
      <c r="O826" s="31"/>
      <c r="Q826" s="40"/>
      <c r="R826" s="41"/>
      <c r="S826" s="31"/>
      <c r="T826" s="31"/>
    </row>
    <row r="827" spans="9:20" ht="18" x14ac:dyDescent="0.35">
      <c r="I827" s="31"/>
      <c r="J827" s="31"/>
      <c r="K827" s="31"/>
      <c r="L827" s="31"/>
      <c r="O827" s="31"/>
      <c r="Q827" s="40"/>
      <c r="R827" s="41"/>
      <c r="S827" s="31"/>
      <c r="T827" s="31"/>
    </row>
    <row r="828" spans="9:20" ht="18" x14ac:dyDescent="0.35">
      <c r="I828" s="31"/>
      <c r="J828" s="31"/>
      <c r="K828" s="31"/>
      <c r="L828" s="31"/>
      <c r="O828" s="31"/>
      <c r="Q828" s="40"/>
      <c r="R828" s="41"/>
      <c r="S828" s="31"/>
      <c r="T828" s="31"/>
    </row>
    <row r="829" spans="9:20" ht="18" x14ac:dyDescent="0.35">
      <c r="I829" s="31"/>
      <c r="J829" s="31"/>
      <c r="K829" s="31"/>
      <c r="L829" s="31"/>
      <c r="O829" s="31"/>
      <c r="Q829" s="40"/>
      <c r="R829" s="41"/>
      <c r="S829" s="31"/>
      <c r="T829" s="31"/>
    </row>
    <row r="830" spans="9:20" ht="18" x14ac:dyDescent="0.35">
      <c r="I830" s="31"/>
      <c r="J830" s="31"/>
      <c r="K830" s="31"/>
      <c r="L830" s="31"/>
      <c r="O830" s="31"/>
      <c r="Q830" s="40"/>
      <c r="R830" s="41"/>
      <c r="S830" s="31"/>
      <c r="T830" s="31"/>
    </row>
    <row r="831" spans="9:20" ht="18" x14ac:dyDescent="0.35">
      <c r="I831" s="31"/>
      <c r="J831" s="31"/>
      <c r="K831" s="31"/>
      <c r="L831" s="31"/>
      <c r="O831" s="31"/>
      <c r="Q831" s="40"/>
      <c r="R831" s="41"/>
      <c r="S831" s="31"/>
      <c r="T831" s="31"/>
    </row>
    <row r="832" spans="9:20" ht="18" x14ac:dyDescent="0.35">
      <c r="I832" s="31"/>
      <c r="J832" s="31"/>
      <c r="K832" s="31"/>
      <c r="L832" s="31"/>
      <c r="O832" s="31"/>
      <c r="Q832" s="40"/>
      <c r="R832" s="41"/>
      <c r="S832" s="31"/>
      <c r="T832" s="31"/>
    </row>
    <row r="833" spans="9:20" ht="18" x14ac:dyDescent="0.35">
      <c r="I833" s="31"/>
      <c r="J833" s="31"/>
      <c r="K833" s="31"/>
      <c r="L833" s="31"/>
      <c r="O833" s="31"/>
      <c r="Q833" s="40"/>
      <c r="R833" s="41"/>
      <c r="S833" s="31"/>
      <c r="T833" s="31"/>
    </row>
    <row r="834" spans="9:20" ht="18" x14ac:dyDescent="0.35">
      <c r="I834" s="31"/>
      <c r="J834" s="31"/>
      <c r="K834" s="31"/>
      <c r="L834" s="31"/>
      <c r="O834" s="31"/>
      <c r="Q834" s="40"/>
      <c r="R834" s="41"/>
      <c r="S834" s="31"/>
      <c r="T834" s="31"/>
    </row>
    <row r="835" spans="9:20" ht="18" x14ac:dyDescent="0.35">
      <c r="I835" s="31"/>
      <c r="J835" s="31"/>
      <c r="K835" s="31"/>
      <c r="L835" s="31"/>
      <c r="O835" s="31"/>
      <c r="Q835" s="40"/>
      <c r="R835" s="41"/>
      <c r="S835" s="31"/>
      <c r="T835" s="31"/>
    </row>
    <row r="836" spans="9:20" ht="18" x14ac:dyDescent="0.35">
      <c r="I836" s="31"/>
      <c r="J836" s="31"/>
      <c r="K836" s="31"/>
      <c r="L836" s="31"/>
      <c r="O836" s="31"/>
      <c r="Q836" s="40"/>
      <c r="R836" s="41"/>
      <c r="S836" s="31"/>
      <c r="T836" s="31"/>
    </row>
    <row r="837" spans="9:20" ht="18" x14ac:dyDescent="0.35">
      <c r="I837" s="31"/>
      <c r="J837" s="31"/>
      <c r="K837" s="31"/>
      <c r="L837" s="31"/>
      <c r="O837" s="31"/>
      <c r="Q837" s="40"/>
      <c r="R837" s="41"/>
      <c r="S837" s="31"/>
      <c r="T837" s="31"/>
    </row>
    <row r="838" spans="9:20" ht="18" x14ac:dyDescent="0.35">
      <c r="I838" s="31"/>
      <c r="J838" s="31"/>
      <c r="K838" s="31"/>
      <c r="L838" s="31"/>
      <c r="O838" s="31"/>
      <c r="Q838" s="40"/>
      <c r="R838" s="41"/>
      <c r="S838" s="31"/>
      <c r="T838" s="31"/>
    </row>
    <row r="839" spans="9:20" ht="18" x14ac:dyDescent="0.35">
      <c r="I839" s="31"/>
      <c r="J839" s="31"/>
      <c r="K839" s="31"/>
      <c r="L839" s="31"/>
      <c r="O839" s="31"/>
      <c r="Q839" s="40"/>
      <c r="R839" s="41"/>
      <c r="S839" s="31"/>
      <c r="T839" s="31"/>
    </row>
    <row r="840" spans="9:20" ht="18" x14ac:dyDescent="0.35">
      <c r="I840" s="31"/>
      <c r="J840" s="31"/>
      <c r="K840" s="31"/>
      <c r="L840" s="31"/>
      <c r="O840" s="31"/>
      <c r="Q840" s="40"/>
      <c r="R840" s="41"/>
      <c r="S840" s="31"/>
      <c r="T840" s="31"/>
    </row>
    <row r="841" spans="9:20" ht="18" x14ac:dyDescent="0.35">
      <c r="I841" s="31"/>
      <c r="J841" s="31"/>
      <c r="K841" s="31"/>
      <c r="L841" s="31"/>
      <c r="O841" s="31"/>
      <c r="Q841" s="40"/>
      <c r="R841" s="41"/>
      <c r="S841" s="31"/>
      <c r="T841" s="31"/>
    </row>
    <row r="842" spans="9:20" ht="18" x14ac:dyDescent="0.35">
      <c r="I842" s="31"/>
      <c r="J842" s="31"/>
      <c r="K842" s="31"/>
      <c r="L842" s="31"/>
      <c r="O842" s="31"/>
      <c r="Q842" s="40"/>
      <c r="R842" s="41"/>
      <c r="S842" s="31"/>
      <c r="T842" s="31"/>
    </row>
    <row r="843" spans="9:20" ht="18" x14ac:dyDescent="0.35">
      <c r="I843" s="31"/>
      <c r="J843" s="31"/>
      <c r="K843" s="31"/>
      <c r="L843" s="31"/>
      <c r="O843" s="31"/>
      <c r="Q843" s="40"/>
      <c r="R843" s="41"/>
      <c r="S843" s="31"/>
      <c r="T843" s="31"/>
    </row>
    <row r="844" spans="9:20" ht="18" x14ac:dyDescent="0.35">
      <c r="I844" s="31"/>
      <c r="J844" s="31"/>
      <c r="K844" s="31"/>
      <c r="L844" s="31"/>
      <c r="O844" s="31"/>
      <c r="Q844" s="40"/>
      <c r="R844" s="41"/>
      <c r="S844" s="31"/>
      <c r="T844" s="31"/>
    </row>
    <row r="845" spans="9:20" ht="18" x14ac:dyDescent="0.35">
      <c r="I845" s="31"/>
      <c r="J845" s="31"/>
      <c r="K845" s="31"/>
      <c r="L845" s="31"/>
      <c r="O845" s="31"/>
      <c r="Q845" s="40"/>
      <c r="R845" s="41"/>
      <c r="S845" s="31"/>
      <c r="T845" s="31"/>
    </row>
    <row r="846" spans="9:20" ht="18" x14ac:dyDescent="0.35">
      <c r="I846" s="31"/>
      <c r="J846" s="31"/>
      <c r="K846" s="31"/>
      <c r="L846" s="31"/>
      <c r="O846" s="31"/>
      <c r="Q846" s="40"/>
      <c r="R846" s="41"/>
      <c r="S846" s="31"/>
      <c r="T846" s="31"/>
    </row>
    <row r="847" spans="9:20" ht="18" x14ac:dyDescent="0.35">
      <c r="I847" s="31"/>
      <c r="J847" s="31"/>
      <c r="K847" s="31"/>
      <c r="L847" s="31"/>
      <c r="O847" s="31"/>
      <c r="Q847" s="40"/>
      <c r="R847" s="41"/>
      <c r="S847" s="31"/>
      <c r="T847" s="31"/>
    </row>
    <row r="848" spans="9:20" ht="18" x14ac:dyDescent="0.35">
      <c r="I848" s="31"/>
      <c r="J848" s="31"/>
      <c r="K848" s="31"/>
      <c r="L848" s="31"/>
      <c r="O848" s="31"/>
      <c r="Q848" s="40"/>
      <c r="R848" s="41"/>
      <c r="S848" s="31"/>
      <c r="T848" s="31"/>
    </row>
    <row r="849" spans="9:20" ht="18" x14ac:dyDescent="0.35">
      <c r="I849" s="31"/>
      <c r="J849" s="31"/>
      <c r="K849" s="31"/>
      <c r="L849" s="31"/>
      <c r="O849" s="31"/>
      <c r="Q849" s="40"/>
      <c r="R849" s="41"/>
      <c r="S849" s="31"/>
      <c r="T849" s="31"/>
    </row>
    <row r="850" spans="9:20" ht="18" x14ac:dyDescent="0.35">
      <c r="I850" s="31"/>
      <c r="J850" s="31"/>
      <c r="K850" s="31"/>
      <c r="L850" s="31"/>
      <c r="O850" s="31"/>
      <c r="Q850" s="40"/>
      <c r="R850" s="41"/>
      <c r="S850" s="31"/>
      <c r="T850" s="31"/>
    </row>
    <row r="851" spans="9:20" ht="18" x14ac:dyDescent="0.35">
      <c r="I851" s="31"/>
      <c r="J851" s="31"/>
      <c r="K851" s="31"/>
      <c r="L851" s="31"/>
      <c r="O851" s="31"/>
      <c r="Q851" s="40"/>
      <c r="R851" s="41"/>
      <c r="S851" s="31"/>
      <c r="T851" s="31"/>
    </row>
    <row r="852" spans="9:20" ht="18" x14ac:dyDescent="0.35">
      <c r="I852" s="31"/>
      <c r="J852" s="31"/>
      <c r="K852" s="31"/>
      <c r="L852" s="31"/>
      <c r="O852" s="31"/>
      <c r="Q852" s="40"/>
      <c r="R852" s="41"/>
      <c r="S852" s="31"/>
      <c r="T852" s="31"/>
    </row>
    <row r="853" spans="9:20" ht="18" x14ac:dyDescent="0.35">
      <c r="I853" s="31"/>
      <c r="J853" s="31"/>
      <c r="K853" s="31"/>
      <c r="L853" s="31"/>
      <c r="O853" s="31"/>
      <c r="Q853" s="40"/>
      <c r="R853" s="41"/>
      <c r="S853" s="31"/>
      <c r="T853" s="31"/>
    </row>
    <row r="854" spans="9:20" ht="18" x14ac:dyDescent="0.35">
      <c r="I854" s="31"/>
      <c r="J854" s="31"/>
      <c r="K854" s="31"/>
      <c r="L854" s="31"/>
      <c r="O854" s="31"/>
      <c r="Q854" s="40"/>
      <c r="R854" s="41"/>
      <c r="S854" s="31"/>
      <c r="T854" s="31"/>
    </row>
    <row r="855" spans="9:20" ht="18" x14ac:dyDescent="0.35">
      <c r="I855" s="31"/>
      <c r="J855" s="31"/>
      <c r="K855" s="31"/>
      <c r="L855" s="31"/>
      <c r="O855" s="31"/>
      <c r="Q855" s="40"/>
      <c r="R855" s="41"/>
      <c r="S855" s="31"/>
      <c r="T855" s="31"/>
    </row>
    <row r="856" spans="9:20" ht="18" x14ac:dyDescent="0.35">
      <c r="I856" s="31"/>
      <c r="J856" s="31"/>
      <c r="K856" s="31"/>
      <c r="L856" s="31"/>
      <c r="O856" s="31"/>
      <c r="Q856" s="40"/>
      <c r="R856" s="41"/>
      <c r="S856" s="31"/>
      <c r="T856" s="31"/>
    </row>
    <row r="857" spans="9:20" ht="18" x14ac:dyDescent="0.35">
      <c r="I857" s="31"/>
      <c r="J857" s="31"/>
      <c r="K857" s="31"/>
      <c r="L857" s="31"/>
      <c r="O857" s="31"/>
      <c r="Q857" s="40"/>
      <c r="R857" s="41"/>
      <c r="S857" s="31"/>
      <c r="T857" s="31"/>
    </row>
    <row r="858" spans="9:20" ht="18" x14ac:dyDescent="0.35">
      <c r="I858" s="31"/>
      <c r="J858" s="31"/>
      <c r="K858" s="31"/>
      <c r="L858" s="31"/>
      <c r="O858" s="31"/>
      <c r="Q858" s="40"/>
      <c r="R858" s="41"/>
      <c r="S858" s="31"/>
      <c r="T858" s="31"/>
    </row>
    <row r="859" spans="9:20" ht="18" x14ac:dyDescent="0.35">
      <c r="I859" s="31"/>
      <c r="J859" s="31"/>
      <c r="K859" s="31"/>
      <c r="L859" s="31"/>
      <c r="O859" s="31"/>
      <c r="Q859" s="40"/>
      <c r="R859" s="41"/>
      <c r="S859" s="31"/>
      <c r="T859" s="31"/>
    </row>
    <row r="860" spans="9:20" ht="18" x14ac:dyDescent="0.35">
      <c r="I860" s="31"/>
      <c r="J860" s="31"/>
      <c r="K860" s="31"/>
      <c r="L860" s="31"/>
      <c r="O860" s="31"/>
      <c r="Q860" s="40"/>
      <c r="R860" s="41"/>
      <c r="S860" s="31"/>
      <c r="T860" s="31"/>
    </row>
    <row r="861" spans="9:20" ht="18" x14ac:dyDescent="0.35">
      <c r="I861" s="31"/>
      <c r="J861" s="31"/>
      <c r="K861" s="31"/>
      <c r="L861" s="31"/>
      <c r="O861" s="31"/>
      <c r="Q861" s="40"/>
      <c r="R861" s="41"/>
      <c r="S861" s="31"/>
      <c r="T861" s="31"/>
    </row>
    <row r="862" spans="9:20" ht="18" x14ac:dyDescent="0.35">
      <c r="I862" s="31"/>
      <c r="J862" s="31"/>
      <c r="K862" s="31"/>
      <c r="L862" s="31"/>
      <c r="O862" s="31"/>
      <c r="Q862" s="40"/>
      <c r="R862" s="41"/>
      <c r="S862" s="31"/>
      <c r="T862" s="31"/>
    </row>
    <row r="863" spans="9:20" ht="18" x14ac:dyDescent="0.35">
      <c r="I863" s="31"/>
      <c r="J863" s="31"/>
      <c r="K863" s="31"/>
      <c r="L863" s="31"/>
      <c r="O863" s="31"/>
      <c r="Q863" s="40"/>
      <c r="R863" s="41"/>
      <c r="S863" s="31"/>
      <c r="T863" s="31"/>
    </row>
    <row r="864" spans="9:20" ht="18" x14ac:dyDescent="0.35">
      <c r="I864" s="31"/>
      <c r="J864" s="31"/>
      <c r="K864" s="31"/>
      <c r="L864" s="31"/>
      <c r="O864" s="31"/>
      <c r="Q864" s="40"/>
      <c r="R864" s="41"/>
      <c r="S864" s="31"/>
      <c r="T864" s="31"/>
    </row>
    <row r="865" spans="9:20" ht="18" x14ac:dyDescent="0.35">
      <c r="I865" s="31"/>
      <c r="J865" s="31"/>
      <c r="K865" s="31"/>
      <c r="L865" s="31"/>
      <c r="O865" s="31"/>
      <c r="Q865" s="40"/>
      <c r="R865" s="41"/>
      <c r="S865" s="31"/>
      <c r="T865" s="31"/>
    </row>
    <row r="866" spans="9:20" ht="18" x14ac:dyDescent="0.35">
      <c r="I866" s="31"/>
      <c r="J866" s="31"/>
      <c r="K866" s="31"/>
      <c r="L866" s="31"/>
      <c r="O866" s="31"/>
      <c r="Q866" s="40"/>
      <c r="R866" s="41"/>
      <c r="S866" s="31"/>
      <c r="T866" s="31"/>
    </row>
    <row r="867" spans="9:20" ht="18" x14ac:dyDescent="0.35">
      <c r="I867" s="31"/>
      <c r="J867" s="31"/>
      <c r="K867" s="31"/>
      <c r="L867" s="31"/>
      <c r="O867" s="31"/>
      <c r="Q867" s="40"/>
      <c r="R867" s="41"/>
      <c r="S867" s="31"/>
      <c r="T867" s="31"/>
    </row>
    <row r="868" spans="9:20" ht="18" x14ac:dyDescent="0.35">
      <c r="I868" s="31"/>
      <c r="J868" s="31"/>
      <c r="K868" s="31"/>
      <c r="L868" s="31"/>
      <c r="O868" s="31"/>
      <c r="Q868" s="40"/>
      <c r="R868" s="41"/>
      <c r="S868" s="31"/>
      <c r="T868" s="31"/>
    </row>
    <row r="869" spans="9:20" ht="18" x14ac:dyDescent="0.35">
      <c r="I869" s="31"/>
      <c r="J869" s="31"/>
      <c r="K869" s="31"/>
      <c r="L869" s="31"/>
      <c r="O869" s="31"/>
      <c r="Q869" s="40"/>
      <c r="R869" s="41"/>
      <c r="S869" s="31"/>
      <c r="T869" s="31"/>
    </row>
    <row r="870" spans="9:20" ht="18" x14ac:dyDescent="0.35">
      <c r="I870" s="31"/>
      <c r="J870" s="31"/>
      <c r="K870" s="31"/>
      <c r="L870" s="31"/>
      <c r="O870" s="31"/>
      <c r="Q870" s="40"/>
      <c r="R870" s="41"/>
      <c r="S870" s="31"/>
      <c r="T870" s="31"/>
    </row>
    <row r="871" spans="9:20" ht="18" x14ac:dyDescent="0.35">
      <c r="I871" s="31"/>
      <c r="J871" s="31"/>
      <c r="K871" s="31"/>
      <c r="L871" s="31"/>
      <c r="O871" s="31"/>
      <c r="Q871" s="40"/>
      <c r="R871" s="41"/>
      <c r="S871" s="31"/>
      <c r="T871" s="31"/>
    </row>
    <row r="872" spans="9:20" ht="18" x14ac:dyDescent="0.35">
      <c r="I872" s="31"/>
      <c r="J872" s="31"/>
      <c r="K872" s="31"/>
      <c r="L872" s="31"/>
      <c r="O872" s="31"/>
      <c r="Q872" s="40"/>
      <c r="R872" s="41"/>
      <c r="S872" s="31"/>
      <c r="T872" s="31"/>
    </row>
    <row r="873" spans="9:20" ht="18" x14ac:dyDescent="0.35">
      <c r="I873" s="31"/>
      <c r="J873" s="31"/>
      <c r="K873" s="31"/>
      <c r="L873" s="31"/>
      <c r="O873" s="31"/>
      <c r="Q873" s="40"/>
      <c r="R873" s="41"/>
      <c r="S873" s="31"/>
      <c r="T873" s="31"/>
    </row>
    <row r="874" spans="9:20" ht="18" x14ac:dyDescent="0.35">
      <c r="I874" s="31"/>
      <c r="J874" s="31"/>
      <c r="K874" s="31"/>
      <c r="L874" s="31"/>
      <c r="O874" s="31"/>
      <c r="Q874" s="40"/>
      <c r="R874" s="41"/>
      <c r="S874" s="31"/>
      <c r="T874" s="31"/>
    </row>
    <row r="875" spans="9:20" ht="18" x14ac:dyDescent="0.35">
      <c r="I875" s="31"/>
      <c r="J875" s="31"/>
      <c r="K875" s="31"/>
      <c r="L875" s="31"/>
      <c r="O875" s="31"/>
      <c r="Q875" s="40"/>
      <c r="R875" s="41"/>
      <c r="S875" s="31"/>
      <c r="T875" s="31"/>
    </row>
    <row r="876" spans="9:20" ht="18" x14ac:dyDescent="0.35">
      <c r="I876" s="31"/>
      <c r="J876" s="31"/>
      <c r="K876" s="31"/>
      <c r="L876" s="31"/>
      <c r="O876" s="31"/>
      <c r="Q876" s="40"/>
      <c r="R876" s="41"/>
      <c r="S876" s="31"/>
      <c r="T876" s="31"/>
    </row>
    <row r="877" spans="9:20" ht="18" x14ac:dyDescent="0.35">
      <c r="I877" s="31"/>
      <c r="J877" s="31"/>
      <c r="K877" s="31"/>
      <c r="L877" s="31"/>
      <c r="O877" s="31"/>
      <c r="Q877" s="40"/>
      <c r="R877" s="41"/>
      <c r="S877" s="31"/>
      <c r="T877" s="31"/>
    </row>
    <row r="878" spans="9:20" ht="18" x14ac:dyDescent="0.35">
      <c r="I878" s="31"/>
      <c r="J878" s="31"/>
      <c r="K878" s="31"/>
      <c r="L878" s="31"/>
      <c r="O878" s="31"/>
      <c r="Q878" s="40"/>
      <c r="R878" s="41"/>
      <c r="S878" s="31"/>
      <c r="T878" s="31"/>
    </row>
    <row r="879" spans="9:20" ht="18" x14ac:dyDescent="0.35">
      <c r="I879" s="31"/>
      <c r="J879" s="31"/>
      <c r="K879" s="31"/>
      <c r="L879" s="31"/>
      <c r="O879" s="31"/>
      <c r="Q879" s="40"/>
      <c r="R879" s="41"/>
      <c r="S879" s="31"/>
      <c r="T879" s="31"/>
    </row>
    <row r="880" spans="9:20" ht="18" x14ac:dyDescent="0.35">
      <c r="I880" s="31"/>
      <c r="J880" s="31"/>
      <c r="K880" s="31"/>
      <c r="L880" s="31"/>
      <c r="O880" s="31"/>
      <c r="Q880" s="40"/>
      <c r="R880" s="41"/>
      <c r="S880" s="31"/>
      <c r="T880" s="31"/>
    </row>
    <row r="881" spans="9:20" ht="18" x14ac:dyDescent="0.35">
      <c r="I881" s="31"/>
      <c r="J881" s="31"/>
      <c r="K881" s="31"/>
      <c r="L881" s="31"/>
      <c r="O881" s="31"/>
      <c r="Q881" s="40"/>
      <c r="R881" s="41"/>
      <c r="S881" s="31"/>
      <c r="T881" s="31"/>
    </row>
    <row r="882" spans="9:20" ht="18" x14ac:dyDescent="0.35">
      <c r="I882" s="31"/>
      <c r="J882" s="31"/>
      <c r="K882" s="31"/>
      <c r="L882" s="31"/>
      <c r="O882" s="31"/>
      <c r="Q882" s="40"/>
      <c r="R882" s="41"/>
      <c r="S882" s="31"/>
      <c r="T882" s="31"/>
    </row>
    <row r="883" spans="9:20" ht="18" x14ac:dyDescent="0.35">
      <c r="I883" s="31"/>
      <c r="J883" s="31"/>
      <c r="K883" s="31"/>
      <c r="L883" s="31"/>
      <c r="O883" s="31"/>
      <c r="Q883" s="40"/>
      <c r="R883" s="41"/>
      <c r="S883" s="31"/>
      <c r="T883" s="31"/>
    </row>
    <row r="884" spans="9:20" ht="18" x14ac:dyDescent="0.35">
      <c r="I884" s="31"/>
      <c r="J884" s="31"/>
      <c r="K884" s="31"/>
      <c r="L884" s="31"/>
      <c r="O884" s="31"/>
      <c r="Q884" s="40"/>
      <c r="R884" s="41"/>
      <c r="S884" s="31"/>
      <c r="T884" s="31"/>
    </row>
    <row r="885" spans="9:20" ht="18" x14ac:dyDescent="0.35">
      <c r="I885" s="31"/>
      <c r="J885" s="31"/>
      <c r="K885" s="31"/>
      <c r="L885" s="31"/>
      <c r="O885" s="31"/>
      <c r="Q885" s="40"/>
      <c r="R885" s="41"/>
      <c r="S885" s="31"/>
      <c r="T885" s="31"/>
    </row>
    <row r="886" spans="9:20" ht="18" x14ac:dyDescent="0.35">
      <c r="I886" s="31"/>
      <c r="J886" s="31"/>
      <c r="K886" s="31"/>
      <c r="L886" s="31"/>
      <c r="O886" s="31"/>
      <c r="Q886" s="40"/>
      <c r="R886" s="41"/>
      <c r="S886" s="31"/>
      <c r="T886" s="31"/>
    </row>
    <row r="887" spans="9:20" ht="18" x14ac:dyDescent="0.35">
      <c r="I887" s="31"/>
      <c r="J887" s="31"/>
      <c r="K887" s="31"/>
      <c r="L887" s="31"/>
      <c r="O887" s="31"/>
      <c r="Q887" s="40"/>
      <c r="R887" s="41"/>
      <c r="S887" s="31"/>
      <c r="T887" s="31"/>
    </row>
    <row r="888" spans="9:20" ht="18" x14ac:dyDescent="0.35">
      <c r="I888" s="31"/>
      <c r="J888" s="31"/>
      <c r="K888" s="31"/>
      <c r="L888" s="31"/>
      <c r="O888" s="31"/>
      <c r="Q888" s="40"/>
      <c r="R888" s="41"/>
      <c r="S888" s="31"/>
      <c r="T888" s="31"/>
    </row>
    <row r="889" spans="9:20" ht="18" x14ac:dyDescent="0.35">
      <c r="I889" s="31"/>
      <c r="J889" s="31"/>
      <c r="K889" s="31"/>
      <c r="L889" s="31"/>
      <c r="O889" s="31"/>
      <c r="Q889" s="40"/>
      <c r="R889" s="41"/>
      <c r="S889" s="31"/>
      <c r="T889" s="31"/>
    </row>
    <row r="890" spans="9:20" ht="18" x14ac:dyDescent="0.35">
      <c r="I890" s="31"/>
      <c r="J890" s="31"/>
      <c r="K890" s="31"/>
      <c r="L890" s="31"/>
      <c r="O890" s="31"/>
      <c r="Q890" s="40"/>
      <c r="R890" s="41"/>
      <c r="S890" s="31"/>
      <c r="T890" s="31"/>
    </row>
    <row r="891" spans="9:20" ht="18" x14ac:dyDescent="0.35">
      <c r="I891" s="31"/>
      <c r="J891" s="31"/>
      <c r="K891" s="31"/>
      <c r="L891" s="31"/>
      <c r="O891" s="31"/>
      <c r="Q891" s="40"/>
      <c r="R891" s="41"/>
      <c r="S891" s="31"/>
      <c r="T891" s="31"/>
    </row>
    <row r="892" spans="9:20" ht="18" x14ac:dyDescent="0.35">
      <c r="I892" s="31"/>
      <c r="J892" s="31"/>
      <c r="K892" s="31"/>
      <c r="L892" s="31"/>
      <c r="O892" s="31"/>
      <c r="Q892" s="40"/>
      <c r="R892" s="41"/>
      <c r="S892" s="31"/>
      <c r="T892" s="31"/>
    </row>
    <row r="893" spans="9:20" ht="18" x14ac:dyDescent="0.35">
      <c r="I893" s="31"/>
      <c r="J893" s="31"/>
      <c r="K893" s="31"/>
      <c r="L893" s="31"/>
      <c r="O893" s="31"/>
      <c r="Q893" s="40"/>
      <c r="R893" s="41"/>
      <c r="S893" s="31"/>
      <c r="T893" s="31"/>
    </row>
    <row r="894" spans="9:20" ht="18" x14ac:dyDescent="0.35">
      <c r="I894" s="31"/>
      <c r="J894" s="31"/>
      <c r="K894" s="31"/>
      <c r="L894" s="31"/>
      <c r="O894" s="31"/>
      <c r="Q894" s="40"/>
      <c r="R894" s="41"/>
      <c r="S894" s="31"/>
      <c r="T894" s="31"/>
    </row>
    <row r="895" spans="9:20" ht="18" x14ac:dyDescent="0.35">
      <c r="I895" s="31"/>
      <c r="J895" s="31"/>
      <c r="K895" s="31"/>
      <c r="L895" s="31"/>
      <c r="O895" s="31"/>
      <c r="Q895" s="40"/>
      <c r="R895" s="41"/>
      <c r="S895" s="31"/>
      <c r="T895" s="31"/>
    </row>
    <row r="896" spans="9:20" ht="18" x14ac:dyDescent="0.35">
      <c r="I896" s="31"/>
      <c r="J896" s="31"/>
      <c r="K896" s="31"/>
      <c r="L896" s="31"/>
      <c r="O896" s="31"/>
      <c r="Q896" s="40"/>
      <c r="R896" s="41"/>
      <c r="S896" s="31"/>
      <c r="T896" s="31"/>
    </row>
    <row r="897" spans="9:20" ht="18" x14ac:dyDescent="0.35">
      <c r="I897" s="31"/>
      <c r="J897" s="31"/>
      <c r="K897" s="31"/>
      <c r="L897" s="31"/>
      <c r="O897" s="31"/>
      <c r="Q897" s="40"/>
      <c r="R897" s="41"/>
      <c r="S897" s="31"/>
      <c r="T897" s="31"/>
    </row>
    <row r="898" spans="9:20" ht="18" x14ac:dyDescent="0.35">
      <c r="I898" s="31"/>
      <c r="J898" s="31"/>
      <c r="K898" s="31"/>
      <c r="L898" s="31"/>
      <c r="O898" s="31"/>
      <c r="Q898" s="40"/>
      <c r="R898" s="41"/>
      <c r="S898" s="31"/>
      <c r="T898" s="31"/>
    </row>
    <row r="899" spans="9:20" ht="18" x14ac:dyDescent="0.35">
      <c r="I899" s="31"/>
      <c r="J899" s="31"/>
      <c r="K899" s="31"/>
      <c r="L899" s="31"/>
      <c r="O899" s="31"/>
      <c r="Q899" s="40"/>
      <c r="R899" s="41"/>
      <c r="S899" s="31"/>
      <c r="T899" s="31"/>
    </row>
    <row r="900" spans="9:20" ht="18" x14ac:dyDescent="0.35">
      <c r="I900" s="31"/>
      <c r="J900" s="31"/>
      <c r="K900" s="31"/>
      <c r="L900" s="31"/>
      <c r="O900" s="31"/>
      <c r="Q900" s="40"/>
      <c r="R900" s="41"/>
      <c r="S900" s="31"/>
      <c r="T900" s="31"/>
    </row>
    <row r="901" spans="9:20" ht="18" x14ac:dyDescent="0.35">
      <c r="I901" s="31"/>
      <c r="J901" s="31"/>
      <c r="K901" s="31"/>
      <c r="L901" s="31"/>
      <c r="O901" s="31"/>
      <c r="Q901" s="40"/>
      <c r="R901" s="41"/>
      <c r="S901" s="31"/>
      <c r="T901" s="31"/>
    </row>
    <row r="902" spans="9:20" ht="18" x14ac:dyDescent="0.35">
      <c r="I902" s="31"/>
      <c r="J902" s="31"/>
      <c r="K902" s="31"/>
      <c r="L902" s="31"/>
      <c r="O902" s="31"/>
      <c r="Q902" s="40"/>
      <c r="R902" s="41"/>
      <c r="S902" s="31"/>
      <c r="T902" s="31"/>
    </row>
    <row r="903" spans="9:20" ht="18" x14ac:dyDescent="0.35">
      <c r="I903" s="31"/>
      <c r="J903" s="31"/>
      <c r="K903" s="31"/>
      <c r="L903" s="31"/>
      <c r="O903" s="31"/>
      <c r="Q903" s="40"/>
      <c r="R903" s="41"/>
      <c r="S903" s="31"/>
      <c r="T903" s="31"/>
    </row>
    <row r="904" spans="9:20" ht="18" x14ac:dyDescent="0.35">
      <c r="I904" s="31"/>
      <c r="J904" s="31"/>
      <c r="K904" s="31"/>
      <c r="L904" s="31"/>
      <c r="O904" s="31"/>
      <c r="Q904" s="40"/>
      <c r="R904" s="41"/>
      <c r="S904" s="31"/>
      <c r="T904" s="31"/>
    </row>
    <row r="905" spans="9:20" ht="18" x14ac:dyDescent="0.35">
      <c r="I905" s="31"/>
      <c r="J905" s="31"/>
      <c r="K905" s="31"/>
      <c r="L905" s="31"/>
      <c r="O905" s="31"/>
      <c r="Q905" s="40"/>
      <c r="R905" s="41"/>
      <c r="S905" s="31"/>
      <c r="T905" s="31"/>
    </row>
    <row r="906" spans="9:20" ht="18" x14ac:dyDescent="0.35">
      <c r="I906" s="31"/>
      <c r="J906" s="31"/>
      <c r="K906" s="31"/>
      <c r="L906" s="31"/>
      <c r="O906" s="31"/>
      <c r="Q906" s="40"/>
      <c r="R906" s="41"/>
      <c r="S906" s="31"/>
      <c r="T906" s="31"/>
    </row>
    <row r="907" spans="9:20" ht="18" x14ac:dyDescent="0.35">
      <c r="I907" s="31"/>
      <c r="J907" s="31"/>
      <c r="K907" s="31"/>
      <c r="L907" s="31"/>
      <c r="O907" s="31"/>
      <c r="Q907" s="40"/>
      <c r="R907" s="41"/>
      <c r="S907" s="31"/>
      <c r="T907" s="31"/>
    </row>
    <row r="908" spans="9:20" ht="18" x14ac:dyDescent="0.35">
      <c r="I908" s="31"/>
      <c r="J908" s="31"/>
      <c r="K908" s="31"/>
      <c r="L908" s="31"/>
      <c r="O908" s="31"/>
      <c r="Q908" s="40"/>
      <c r="R908" s="41"/>
      <c r="S908" s="31"/>
      <c r="T908" s="31"/>
    </row>
    <row r="909" spans="9:20" ht="18" x14ac:dyDescent="0.35">
      <c r="I909" s="31"/>
      <c r="J909" s="31"/>
      <c r="K909" s="31"/>
      <c r="L909" s="31"/>
      <c r="O909" s="31"/>
      <c r="Q909" s="40"/>
      <c r="R909" s="41"/>
      <c r="S909" s="31"/>
      <c r="T909" s="31"/>
    </row>
    <row r="910" spans="9:20" ht="18" x14ac:dyDescent="0.35">
      <c r="I910" s="31"/>
      <c r="J910" s="31"/>
      <c r="K910" s="31"/>
      <c r="L910" s="31"/>
      <c r="O910" s="31"/>
      <c r="Q910" s="40"/>
      <c r="R910" s="41"/>
      <c r="S910" s="31"/>
      <c r="T910" s="31"/>
    </row>
    <row r="911" spans="9:20" ht="18" x14ac:dyDescent="0.35">
      <c r="I911" s="31"/>
      <c r="J911" s="31"/>
      <c r="K911" s="31"/>
      <c r="L911" s="31"/>
      <c r="O911" s="31"/>
      <c r="Q911" s="40"/>
      <c r="R911" s="41"/>
      <c r="S911" s="31"/>
      <c r="T911" s="31"/>
    </row>
    <row r="912" spans="9:20" ht="18" x14ac:dyDescent="0.35">
      <c r="I912" s="31"/>
      <c r="J912" s="31"/>
      <c r="K912" s="31"/>
      <c r="L912" s="31"/>
      <c r="O912" s="31"/>
      <c r="Q912" s="40"/>
      <c r="R912" s="41"/>
      <c r="S912" s="31"/>
      <c r="T912" s="31"/>
    </row>
    <row r="913" spans="9:20" ht="18" x14ac:dyDescent="0.35">
      <c r="I913" s="31"/>
      <c r="J913" s="31"/>
      <c r="K913" s="31"/>
      <c r="L913" s="31"/>
      <c r="O913" s="31"/>
      <c r="Q913" s="40"/>
      <c r="R913" s="41"/>
      <c r="S913" s="31"/>
      <c r="T913" s="31"/>
    </row>
    <row r="914" spans="9:20" ht="18" x14ac:dyDescent="0.35">
      <c r="I914" s="31"/>
      <c r="J914" s="31"/>
      <c r="K914" s="31"/>
      <c r="L914" s="31"/>
      <c r="O914" s="31"/>
      <c r="Q914" s="40"/>
      <c r="R914" s="41"/>
      <c r="S914" s="31"/>
      <c r="T914" s="31"/>
    </row>
    <row r="915" spans="9:20" ht="18" x14ac:dyDescent="0.35">
      <c r="I915" s="31"/>
      <c r="J915" s="31"/>
      <c r="K915" s="31"/>
      <c r="L915" s="31"/>
      <c r="O915" s="31"/>
      <c r="Q915" s="40"/>
      <c r="R915" s="41"/>
      <c r="S915" s="31"/>
      <c r="T915" s="31"/>
    </row>
    <row r="916" spans="9:20" ht="18" x14ac:dyDescent="0.35">
      <c r="I916" s="31"/>
      <c r="J916" s="31"/>
      <c r="K916" s="31"/>
      <c r="L916" s="31"/>
      <c r="O916" s="31"/>
      <c r="Q916" s="40"/>
      <c r="R916" s="41"/>
      <c r="S916" s="31"/>
      <c r="T916" s="31"/>
    </row>
    <row r="917" spans="9:20" ht="18" x14ac:dyDescent="0.35">
      <c r="I917" s="31"/>
      <c r="J917" s="31"/>
      <c r="K917" s="31"/>
      <c r="L917" s="31"/>
      <c r="O917" s="31"/>
      <c r="Q917" s="40"/>
      <c r="R917" s="41"/>
      <c r="S917" s="31"/>
      <c r="T917" s="31"/>
    </row>
    <row r="918" spans="9:20" ht="18" x14ac:dyDescent="0.35">
      <c r="I918" s="31"/>
      <c r="J918" s="31"/>
      <c r="K918" s="31"/>
      <c r="L918" s="31"/>
      <c r="O918" s="31"/>
      <c r="Q918" s="40"/>
      <c r="R918" s="41"/>
      <c r="S918" s="31"/>
      <c r="T918" s="31"/>
    </row>
    <row r="919" spans="9:20" ht="18" x14ac:dyDescent="0.35">
      <c r="I919" s="31"/>
      <c r="J919" s="31"/>
      <c r="K919" s="31"/>
      <c r="L919" s="31"/>
      <c r="O919" s="31"/>
      <c r="Q919" s="40"/>
      <c r="R919" s="41"/>
      <c r="S919" s="31"/>
      <c r="T919" s="31"/>
    </row>
    <row r="920" spans="9:20" ht="18" x14ac:dyDescent="0.35">
      <c r="I920" s="31"/>
      <c r="J920" s="31"/>
      <c r="K920" s="31"/>
      <c r="L920" s="31"/>
      <c r="O920" s="31"/>
      <c r="Q920" s="40"/>
      <c r="R920" s="41"/>
      <c r="S920" s="31"/>
      <c r="T920" s="31"/>
    </row>
    <row r="921" spans="9:20" ht="18" x14ac:dyDescent="0.35">
      <c r="I921" s="31"/>
      <c r="J921" s="31"/>
      <c r="K921" s="31"/>
      <c r="L921" s="31"/>
      <c r="O921" s="31"/>
      <c r="Q921" s="40"/>
      <c r="R921" s="41"/>
      <c r="S921" s="31"/>
      <c r="T921" s="31"/>
    </row>
    <row r="922" spans="9:20" ht="18" x14ac:dyDescent="0.35">
      <c r="I922" s="31"/>
      <c r="J922" s="31"/>
      <c r="K922" s="31"/>
      <c r="L922" s="31"/>
      <c r="O922" s="31"/>
      <c r="Q922" s="40"/>
      <c r="R922" s="41"/>
      <c r="S922" s="31"/>
      <c r="T922" s="31"/>
    </row>
    <row r="923" spans="9:20" ht="18" x14ac:dyDescent="0.35">
      <c r="I923" s="31"/>
      <c r="J923" s="31"/>
      <c r="K923" s="31"/>
      <c r="L923" s="31"/>
      <c r="O923" s="31"/>
      <c r="Q923" s="40"/>
      <c r="R923" s="41"/>
      <c r="S923" s="31"/>
      <c r="T923" s="31"/>
    </row>
    <row r="924" spans="9:20" ht="18" x14ac:dyDescent="0.35">
      <c r="I924" s="31"/>
      <c r="J924" s="31"/>
      <c r="K924" s="31"/>
      <c r="L924" s="31"/>
      <c r="O924" s="31"/>
      <c r="Q924" s="40"/>
      <c r="R924" s="41"/>
      <c r="S924" s="31"/>
      <c r="T924" s="31"/>
    </row>
    <row r="925" spans="9:20" ht="18" x14ac:dyDescent="0.35">
      <c r="I925" s="31"/>
      <c r="J925" s="31"/>
      <c r="K925" s="31"/>
      <c r="L925" s="31"/>
      <c r="O925" s="31"/>
      <c r="Q925" s="40"/>
      <c r="R925" s="41"/>
      <c r="S925" s="31"/>
      <c r="T925" s="31"/>
    </row>
    <row r="926" spans="9:20" ht="18" x14ac:dyDescent="0.35">
      <c r="I926" s="31"/>
      <c r="J926" s="31"/>
      <c r="K926" s="31"/>
      <c r="L926" s="31"/>
      <c r="O926" s="31"/>
      <c r="Q926" s="40"/>
      <c r="R926" s="41"/>
      <c r="S926" s="31"/>
      <c r="T926" s="31"/>
    </row>
    <row r="927" spans="9:20" ht="18" x14ac:dyDescent="0.35">
      <c r="I927" s="31"/>
      <c r="J927" s="31"/>
      <c r="K927" s="31"/>
      <c r="L927" s="31"/>
      <c r="O927" s="31"/>
      <c r="Q927" s="40"/>
      <c r="R927" s="41"/>
      <c r="S927" s="31"/>
      <c r="T927" s="31"/>
    </row>
    <row r="928" spans="9:20" ht="18" x14ac:dyDescent="0.35">
      <c r="I928" s="31"/>
      <c r="J928" s="31"/>
      <c r="K928" s="31"/>
      <c r="L928" s="31"/>
      <c r="O928" s="31"/>
      <c r="Q928" s="40"/>
      <c r="R928" s="41"/>
      <c r="S928" s="31"/>
      <c r="T928" s="31"/>
    </row>
    <row r="929" spans="9:20" ht="18" x14ac:dyDescent="0.35">
      <c r="I929" s="31"/>
      <c r="J929" s="31"/>
      <c r="K929" s="31"/>
      <c r="L929" s="31"/>
      <c r="O929" s="31"/>
      <c r="Q929" s="40"/>
      <c r="R929" s="41"/>
      <c r="S929" s="31"/>
      <c r="T929" s="31"/>
    </row>
    <row r="930" spans="9:20" ht="18" x14ac:dyDescent="0.35">
      <c r="I930" s="31"/>
      <c r="J930" s="31"/>
      <c r="K930" s="31"/>
      <c r="L930" s="31"/>
      <c r="O930" s="31"/>
      <c r="Q930" s="40"/>
      <c r="R930" s="41"/>
      <c r="S930" s="31"/>
      <c r="T930" s="31"/>
    </row>
    <row r="931" spans="9:20" ht="18" x14ac:dyDescent="0.35">
      <c r="I931" s="31"/>
      <c r="J931" s="31"/>
      <c r="K931" s="31"/>
      <c r="L931" s="31"/>
      <c r="O931" s="31"/>
      <c r="Q931" s="40"/>
      <c r="R931" s="41"/>
      <c r="S931" s="31"/>
      <c r="T931" s="31"/>
    </row>
    <row r="932" spans="9:20" ht="18" x14ac:dyDescent="0.35">
      <c r="I932" s="31"/>
      <c r="J932" s="31"/>
      <c r="K932" s="31"/>
      <c r="L932" s="31"/>
      <c r="O932" s="31"/>
      <c r="Q932" s="40"/>
      <c r="R932" s="41"/>
      <c r="S932" s="31"/>
      <c r="T932" s="31"/>
    </row>
    <row r="933" spans="9:20" ht="18" x14ac:dyDescent="0.35">
      <c r="I933" s="31"/>
      <c r="J933" s="31"/>
      <c r="K933" s="31"/>
      <c r="L933" s="31"/>
      <c r="O933" s="31"/>
      <c r="Q933" s="40"/>
      <c r="R933" s="41"/>
      <c r="S933" s="31"/>
      <c r="T933" s="31"/>
    </row>
    <row r="934" spans="9:20" ht="18" x14ac:dyDescent="0.35">
      <c r="I934" s="31"/>
      <c r="J934" s="31"/>
      <c r="K934" s="31"/>
      <c r="L934" s="31"/>
      <c r="O934" s="31"/>
      <c r="Q934" s="40"/>
      <c r="R934" s="41"/>
      <c r="S934" s="31"/>
      <c r="T934" s="31"/>
    </row>
    <row r="935" spans="9:20" ht="18" x14ac:dyDescent="0.35">
      <c r="I935" s="31"/>
      <c r="J935" s="31"/>
      <c r="K935" s="31"/>
      <c r="L935" s="31"/>
      <c r="O935" s="31"/>
      <c r="Q935" s="40"/>
      <c r="R935" s="41"/>
      <c r="S935" s="31"/>
      <c r="T935" s="31"/>
    </row>
    <row r="936" spans="9:20" ht="18" x14ac:dyDescent="0.35">
      <c r="I936" s="31"/>
      <c r="J936" s="31"/>
      <c r="K936" s="31"/>
      <c r="L936" s="31"/>
      <c r="O936" s="31"/>
      <c r="Q936" s="40"/>
      <c r="R936" s="41"/>
      <c r="S936" s="31"/>
      <c r="T936" s="31"/>
    </row>
    <row r="937" spans="9:20" ht="18" x14ac:dyDescent="0.35">
      <c r="I937" s="31"/>
      <c r="J937" s="31"/>
      <c r="K937" s="31"/>
      <c r="L937" s="31"/>
      <c r="O937" s="31"/>
      <c r="Q937" s="40"/>
      <c r="R937" s="41"/>
      <c r="S937" s="31"/>
      <c r="T937" s="31"/>
    </row>
    <row r="938" spans="9:20" ht="18" x14ac:dyDescent="0.35">
      <c r="I938" s="31"/>
      <c r="J938" s="31"/>
      <c r="K938" s="31"/>
      <c r="L938" s="31"/>
      <c r="O938" s="31"/>
      <c r="Q938" s="40"/>
      <c r="R938" s="41"/>
      <c r="S938" s="31"/>
      <c r="T938" s="31"/>
    </row>
    <row r="939" spans="9:20" ht="18" x14ac:dyDescent="0.35">
      <c r="I939" s="31"/>
      <c r="J939" s="31"/>
      <c r="K939" s="31"/>
      <c r="L939" s="31"/>
      <c r="O939" s="31"/>
      <c r="Q939" s="40"/>
      <c r="R939" s="41"/>
      <c r="S939" s="31"/>
      <c r="T939" s="31"/>
    </row>
    <row r="940" spans="9:20" ht="18" x14ac:dyDescent="0.35">
      <c r="I940" s="31"/>
      <c r="J940" s="31"/>
      <c r="K940" s="31"/>
      <c r="L940" s="31"/>
      <c r="O940" s="31"/>
      <c r="Q940" s="40"/>
      <c r="R940" s="41"/>
      <c r="S940" s="31"/>
      <c r="T940" s="31"/>
    </row>
    <row r="941" spans="9:20" ht="18" x14ac:dyDescent="0.35">
      <c r="I941" s="31"/>
      <c r="J941" s="31"/>
      <c r="K941" s="31"/>
      <c r="L941" s="31"/>
      <c r="O941" s="31"/>
      <c r="Q941" s="40"/>
      <c r="R941" s="41"/>
      <c r="S941" s="31"/>
      <c r="T941" s="31"/>
    </row>
    <row r="942" spans="9:20" ht="18" x14ac:dyDescent="0.35">
      <c r="I942" s="31"/>
      <c r="J942" s="31"/>
      <c r="K942" s="31"/>
      <c r="L942" s="31"/>
      <c r="O942" s="31"/>
      <c r="Q942" s="40"/>
      <c r="R942" s="41"/>
      <c r="S942" s="31"/>
      <c r="T942" s="31"/>
    </row>
    <row r="943" spans="9:20" ht="18" x14ac:dyDescent="0.35">
      <c r="I943" s="31"/>
      <c r="J943" s="31"/>
      <c r="K943" s="31"/>
      <c r="L943" s="31"/>
      <c r="O943" s="31"/>
      <c r="Q943" s="40"/>
      <c r="R943" s="41"/>
      <c r="S943" s="31"/>
      <c r="T943" s="31"/>
    </row>
    <row r="944" spans="9:20" ht="18" x14ac:dyDescent="0.35">
      <c r="I944" s="31"/>
      <c r="J944" s="31"/>
      <c r="K944" s="31"/>
      <c r="L944" s="31"/>
      <c r="O944" s="31"/>
      <c r="Q944" s="40"/>
      <c r="R944" s="41"/>
      <c r="S944" s="31"/>
      <c r="T944" s="31"/>
    </row>
    <row r="945" spans="9:20" ht="18" x14ac:dyDescent="0.35">
      <c r="I945" s="31"/>
      <c r="J945" s="31"/>
      <c r="K945" s="31"/>
      <c r="L945" s="31"/>
      <c r="O945" s="31"/>
      <c r="Q945" s="40"/>
      <c r="R945" s="41"/>
      <c r="S945" s="31"/>
      <c r="T945" s="31"/>
    </row>
    <row r="946" spans="9:20" ht="18" x14ac:dyDescent="0.35">
      <c r="I946" s="31"/>
      <c r="J946" s="31"/>
      <c r="K946" s="31"/>
      <c r="L946" s="31"/>
      <c r="O946" s="31"/>
      <c r="Q946" s="40"/>
      <c r="R946" s="41"/>
      <c r="S946" s="31"/>
      <c r="T946" s="31"/>
    </row>
    <row r="947" spans="9:20" ht="18" x14ac:dyDescent="0.35">
      <c r="I947" s="31"/>
      <c r="J947" s="31"/>
      <c r="K947" s="31"/>
      <c r="L947" s="31"/>
      <c r="O947" s="31"/>
      <c r="Q947" s="40"/>
      <c r="R947" s="41"/>
      <c r="S947" s="31"/>
      <c r="T947" s="31"/>
    </row>
    <row r="948" spans="9:20" ht="18" x14ac:dyDescent="0.35">
      <c r="I948" s="31"/>
      <c r="J948" s="31"/>
      <c r="K948" s="31"/>
      <c r="L948" s="31"/>
      <c r="Q948" s="40"/>
      <c r="R948" s="41"/>
      <c r="S948" s="31"/>
      <c r="T948" s="31"/>
    </row>
    <row r="949" spans="9:20" ht="18" x14ac:dyDescent="0.35">
      <c r="I949" s="31"/>
      <c r="J949" s="31"/>
      <c r="K949" s="31"/>
      <c r="L949" s="31"/>
      <c r="Q949" s="40"/>
      <c r="R949" s="41"/>
      <c r="S949" s="31"/>
      <c r="T949" s="31"/>
    </row>
    <row r="950" spans="9:20" ht="18" x14ac:dyDescent="0.35">
      <c r="I950" s="31"/>
      <c r="J950" s="31"/>
      <c r="K950" s="31"/>
      <c r="L950" s="31"/>
      <c r="Q950" s="40"/>
      <c r="R950" s="41"/>
      <c r="S950" s="31"/>
      <c r="T950" s="31"/>
    </row>
    <row r="951" spans="9:20" ht="18" x14ac:dyDescent="0.35">
      <c r="I951" s="31"/>
      <c r="J951" s="31"/>
      <c r="K951" s="31"/>
      <c r="L951" s="31"/>
      <c r="Q951" s="40"/>
      <c r="R951" s="41"/>
      <c r="S951" s="31"/>
      <c r="T951" s="31"/>
    </row>
    <row r="952" spans="9:20" ht="18" x14ac:dyDescent="0.35">
      <c r="I952" s="31"/>
      <c r="J952" s="31"/>
      <c r="K952" s="31"/>
      <c r="L952" s="31"/>
      <c r="Q952" s="40"/>
      <c r="R952" s="41"/>
      <c r="S952" s="31"/>
      <c r="T952" s="31"/>
    </row>
    <row r="953" spans="9:20" ht="18" x14ac:dyDescent="0.35">
      <c r="I953" s="31"/>
      <c r="J953" s="31"/>
      <c r="K953" s="31"/>
      <c r="L953" s="31"/>
      <c r="Q953" s="40"/>
      <c r="R953" s="41"/>
      <c r="S953" s="31"/>
      <c r="T953" s="31"/>
    </row>
    <row r="954" spans="9:20" ht="18" x14ac:dyDescent="0.35">
      <c r="I954" s="31"/>
      <c r="J954" s="31"/>
      <c r="K954" s="31"/>
      <c r="L954" s="31"/>
      <c r="Q954" s="40"/>
      <c r="R954" s="41"/>
      <c r="S954" s="31"/>
      <c r="T954" s="31"/>
    </row>
    <row r="955" spans="9:20" ht="18" x14ac:dyDescent="0.35">
      <c r="I955" s="31"/>
      <c r="J955" s="31"/>
      <c r="K955" s="31"/>
      <c r="L955" s="31"/>
      <c r="Q955" s="40"/>
      <c r="R955" s="41"/>
      <c r="S955" s="31"/>
      <c r="T955" s="31"/>
    </row>
    <row r="956" spans="9:20" ht="18" x14ac:dyDescent="0.35">
      <c r="I956" s="31"/>
      <c r="J956" s="31"/>
      <c r="K956" s="31"/>
      <c r="L956" s="31"/>
      <c r="Q956" s="40"/>
      <c r="R956" s="41"/>
      <c r="S956" s="31"/>
      <c r="T956" s="31"/>
    </row>
    <row r="957" spans="9:20" ht="18" x14ac:dyDescent="0.35">
      <c r="I957" s="31"/>
      <c r="J957" s="31"/>
      <c r="K957" s="31"/>
      <c r="L957" s="31"/>
      <c r="Q957" s="40"/>
      <c r="R957" s="41"/>
      <c r="S957" s="31"/>
      <c r="T957" s="31"/>
    </row>
    <row r="958" spans="9:20" ht="18" x14ac:dyDescent="0.35">
      <c r="I958" s="31"/>
      <c r="J958" s="31"/>
      <c r="K958" s="31"/>
      <c r="L958" s="31"/>
      <c r="Q958" s="40"/>
      <c r="R958" s="41"/>
      <c r="S958" s="31"/>
      <c r="T958" s="31"/>
    </row>
    <row r="959" spans="9:20" ht="18" x14ac:dyDescent="0.35">
      <c r="I959" s="31"/>
      <c r="J959" s="31"/>
      <c r="K959" s="31"/>
      <c r="L959" s="31"/>
      <c r="Q959" s="40"/>
      <c r="R959" s="41"/>
      <c r="S959" s="31"/>
      <c r="T959" s="31"/>
    </row>
    <row r="960" spans="9:20" ht="18" x14ac:dyDescent="0.35">
      <c r="I960" s="31"/>
      <c r="J960" s="31"/>
      <c r="K960" s="31"/>
      <c r="L960" s="31"/>
      <c r="Q960" s="40"/>
      <c r="R960" s="41"/>
      <c r="S960" s="31"/>
      <c r="T960" s="31"/>
    </row>
    <row r="961" spans="9:20" ht="18" x14ac:dyDescent="0.35">
      <c r="I961" s="31"/>
      <c r="J961" s="31"/>
      <c r="K961" s="31"/>
      <c r="L961" s="31"/>
      <c r="Q961" s="40"/>
      <c r="R961" s="41"/>
      <c r="S961" s="31"/>
      <c r="T961" s="31"/>
    </row>
    <row r="962" spans="9:20" ht="18" x14ac:dyDescent="0.35">
      <c r="I962" s="31"/>
      <c r="J962" s="31"/>
      <c r="K962" s="31"/>
      <c r="L962" s="31"/>
      <c r="Q962" s="40"/>
      <c r="R962" s="41"/>
      <c r="S962" s="31"/>
      <c r="T962" s="31"/>
    </row>
    <row r="963" spans="9:20" ht="18" x14ac:dyDescent="0.35">
      <c r="I963" s="31"/>
      <c r="J963" s="31"/>
      <c r="K963" s="31"/>
      <c r="L963" s="31"/>
      <c r="Q963" s="40"/>
      <c r="R963" s="41"/>
      <c r="S963" s="31"/>
      <c r="T963" s="31"/>
    </row>
    <row r="964" spans="9:20" ht="18" x14ac:dyDescent="0.35">
      <c r="I964" s="31"/>
      <c r="J964" s="31"/>
      <c r="K964" s="31"/>
      <c r="L964" s="31"/>
      <c r="Q964" s="40"/>
      <c r="R964" s="41"/>
      <c r="S964" s="31"/>
      <c r="T964" s="31"/>
    </row>
    <row r="965" spans="9:20" ht="18" x14ac:dyDescent="0.35">
      <c r="I965" s="31"/>
      <c r="J965" s="31"/>
      <c r="K965" s="31"/>
      <c r="L965" s="31"/>
      <c r="Q965" s="40"/>
      <c r="R965" s="41"/>
      <c r="S965" s="31"/>
      <c r="T965" s="31"/>
    </row>
    <row r="966" spans="9:20" ht="18" x14ac:dyDescent="0.35">
      <c r="I966" s="31"/>
      <c r="J966" s="31"/>
      <c r="K966" s="31"/>
      <c r="L966" s="31"/>
      <c r="Q966" s="40"/>
      <c r="R966" s="41"/>
      <c r="S966" s="31"/>
      <c r="T966" s="31"/>
    </row>
    <row r="967" spans="9:20" ht="18" x14ac:dyDescent="0.35">
      <c r="I967" s="31"/>
      <c r="J967" s="31"/>
      <c r="K967" s="31"/>
      <c r="L967" s="31"/>
      <c r="Q967" s="40"/>
      <c r="R967" s="41"/>
      <c r="S967" s="31"/>
      <c r="T967" s="31"/>
    </row>
    <row r="968" spans="9:20" ht="18" x14ac:dyDescent="0.35">
      <c r="I968" s="31"/>
      <c r="J968" s="31"/>
      <c r="K968" s="31"/>
      <c r="L968" s="31"/>
      <c r="Q968" s="40"/>
      <c r="R968" s="41"/>
      <c r="S968" s="31"/>
      <c r="T968" s="31"/>
    </row>
    <row r="969" spans="9:20" ht="18" x14ac:dyDescent="0.35">
      <c r="I969" s="31"/>
      <c r="J969" s="31"/>
      <c r="K969" s="31"/>
      <c r="L969" s="31"/>
      <c r="Q969" s="40"/>
      <c r="R969" s="41"/>
      <c r="S969" s="31"/>
      <c r="T969" s="31"/>
    </row>
    <row r="970" spans="9:20" ht="18" x14ac:dyDescent="0.35">
      <c r="I970" s="31"/>
      <c r="J970" s="31"/>
      <c r="K970" s="31"/>
      <c r="L970" s="31"/>
      <c r="Q970" s="40"/>
      <c r="R970" s="41"/>
      <c r="S970" s="31"/>
      <c r="T970" s="31"/>
    </row>
    <row r="971" spans="9:20" ht="18" x14ac:dyDescent="0.35">
      <c r="I971" s="31"/>
      <c r="J971" s="31"/>
      <c r="K971" s="31"/>
      <c r="L971" s="31"/>
      <c r="Q971" s="40"/>
      <c r="R971" s="41"/>
      <c r="S971" s="31"/>
      <c r="T971" s="31"/>
    </row>
    <row r="972" spans="9:20" ht="18" x14ac:dyDescent="0.35">
      <c r="I972" s="31"/>
      <c r="J972" s="31"/>
      <c r="K972" s="31"/>
      <c r="L972" s="31"/>
      <c r="Q972" s="40"/>
      <c r="R972" s="41"/>
      <c r="S972" s="31"/>
      <c r="T972" s="31"/>
    </row>
    <row r="973" spans="9:20" ht="18" x14ac:dyDescent="0.35">
      <c r="I973" s="31"/>
      <c r="J973" s="31"/>
      <c r="K973" s="31"/>
      <c r="L973" s="31"/>
      <c r="Q973" s="40"/>
      <c r="R973" s="41"/>
      <c r="S973" s="31"/>
      <c r="T973" s="31"/>
    </row>
    <row r="974" spans="9:20" ht="18" x14ac:dyDescent="0.35">
      <c r="I974" s="31"/>
      <c r="J974" s="31"/>
      <c r="K974" s="31"/>
      <c r="L974" s="31"/>
      <c r="Q974" s="40"/>
      <c r="R974" s="41"/>
      <c r="S974" s="31"/>
      <c r="T974" s="31"/>
    </row>
    <row r="975" spans="9:20" ht="18" x14ac:dyDescent="0.35">
      <c r="I975" s="31"/>
      <c r="J975" s="31"/>
      <c r="K975" s="31"/>
      <c r="L975" s="31"/>
      <c r="Q975" s="40"/>
      <c r="R975" s="41"/>
      <c r="S975" s="31"/>
      <c r="T975" s="31"/>
    </row>
    <row r="976" spans="9:20" ht="18" x14ac:dyDescent="0.35">
      <c r="I976" s="31"/>
      <c r="J976" s="31"/>
      <c r="K976" s="31"/>
      <c r="L976" s="31"/>
      <c r="Q976" s="40"/>
      <c r="R976" s="41"/>
      <c r="S976" s="31"/>
      <c r="T976" s="31"/>
    </row>
    <row r="977" spans="9:20" ht="18" x14ac:dyDescent="0.35">
      <c r="I977" s="31"/>
      <c r="J977" s="31"/>
      <c r="K977" s="31"/>
      <c r="L977" s="31"/>
      <c r="Q977" s="40"/>
      <c r="R977" s="41"/>
      <c r="S977" s="31"/>
      <c r="T977" s="31"/>
    </row>
    <row r="978" spans="9:20" ht="18" x14ac:dyDescent="0.35">
      <c r="I978" s="31"/>
      <c r="J978" s="31"/>
      <c r="K978" s="31"/>
      <c r="L978" s="31"/>
      <c r="Q978" s="40"/>
      <c r="R978" s="41"/>
      <c r="S978" s="31"/>
      <c r="T978" s="31"/>
    </row>
    <row r="979" spans="9:20" ht="18" x14ac:dyDescent="0.35">
      <c r="I979" s="31"/>
      <c r="J979" s="31"/>
      <c r="K979" s="31"/>
      <c r="L979" s="31"/>
      <c r="Q979" s="40"/>
      <c r="R979" s="41"/>
      <c r="S979" s="31"/>
      <c r="T979" s="31"/>
    </row>
    <row r="980" spans="9:20" ht="18" x14ac:dyDescent="0.35">
      <c r="I980" s="31"/>
      <c r="J980" s="31"/>
      <c r="K980" s="31"/>
      <c r="L980" s="31"/>
      <c r="Q980" s="40"/>
      <c r="R980" s="41"/>
      <c r="S980" s="31"/>
      <c r="T980" s="31"/>
    </row>
    <row r="981" spans="9:20" ht="18" x14ac:dyDescent="0.35">
      <c r="I981" s="31"/>
      <c r="J981" s="31"/>
      <c r="K981" s="31"/>
      <c r="L981" s="31"/>
      <c r="Q981" s="40"/>
      <c r="R981" s="41"/>
      <c r="S981" s="31"/>
      <c r="T981" s="31"/>
    </row>
    <row r="982" spans="9:20" ht="18" x14ac:dyDescent="0.35">
      <c r="I982" s="31"/>
      <c r="J982" s="31"/>
      <c r="K982" s="31"/>
      <c r="L982" s="31"/>
      <c r="Q982" s="40"/>
      <c r="R982" s="41"/>
      <c r="S982" s="31"/>
      <c r="T982" s="31"/>
    </row>
    <row r="983" spans="9:20" ht="18" x14ac:dyDescent="0.35">
      <c r="I983" s="31"/>
      <c r="J983" s="31"/>
      <c r="K983" s="31"/>
      <c r="L983" s="31"/>
      <c r="Q983" s="40"/>
      <c r="R983" s="41"/>
      <c r="S983" s="31"/>
      <c r="T983" s="31"/>
    </row>
    <row r="984" spans="9:20" ht="18" x14ac:dyDescent="0.35">
      <c r="I984" s="31"/>
      <c r="J984" s="31"/>
      <c r="K984" s="31"/>
      <c r="L984" s="31"/>
      <c r="Q984" s="40"/>
      <c r="R984" s="41"/>
      <c r="S984" s="31"/>
      <c r="T984" s="31"/>
    </row>
    <row r="985" spans="9:20" ht="18" x14ac:dyDescent="0.35">
      <c r="I985" s="31"/>
      <c r="J985" s="31"/>
      <c r="K985" s="31"/>
      <c r="L985" s="31"/>
      <c r="Q985" s="40"/>
      <c r="R985" s="41"/>
      <c r="S985" s="31"/>
      <c r="T985" s="31"/>
    </row>
    <row r="986" spans="9:20" ht="18" x14ac:dyDescent="0.35">
      <c r="I986" s="31"/>
      <c r="J986" s="31"/>
      <c r="K986" s="31"/>
      <c r="L986" s="31"/>
      <c r="Q986" s="40"/>
      <c r="R986" s="41"/>
      <c r="S986" s="31"/>
      <c r="T986" s="31"/>
    </row>
    <row r="987" spans="9:20" ht="18" x14ac:dyDescent="0.35">
      <c r="I987" s="31"/>
      <c r="J987" s="31"/>
      <c r="K987" s="31"/>
      <c r="L987" s="31"/>
      <c r="Q987" s="40"/>
      <c r="R987" s="41"/>
      <c r="S987" s="31"/>
      <c r="T987" s="31"/>
    </row>
    <row r="988" spans="9:20" ht="18" x14ac:dyDescent="0.35">
      <c r="I988" s="31"/>
      <c r="J988" s="31"/>
      <c r="K988" s="31"/>
      <c r="L988" s="31"/>
      <c r="Q988" s="40"/>
      <c r="R988" s="41"/>
      <c r="S988" s="31"/>
      <c r="T988" s="31"/>
    </row>
    <row r="989" spans="9:20" ht="18" x14ac:dyDescent="0.35">
      <c r="I989" s="31"/>
      <c r="J989" s="31"/>
      <c r="K989" s="31"/>
      <c r="L989" s="31"/>
      <c r="Q989" s="40"/>
      <c r="R989" s="41"/>
      <c r="S989" s="31"/>
      <c r="T989" s="31"/>
    </row>
    <row r="990" spans="9:20" ht="18" x14ac:dyDescent="0.35">
      <c r="I990" s="31"/>
      <c r="J990" s="31"/>
      <c r="K990" s="31"/>
      <c r="L990" s="31"/>
      <c r="Q990" s="40"/>
      <c r="R990" s="41"/>
      <c r="S990" s="31"/>
      <c r="T990" s="31"/>
    </row>
    <row r="991" spans="9:20" ht="18" x14ac:dyDescent="0.35">
      <c r="I991" s="31"/>
      <c r="J991" s="31"/>
      <c r="K991" s="31"/>
      <c r="L991" s="31"/>
      <c r="Q991" s="40"/>
      <c r="R991" s="41"/>
      <c r="S991" s="31"/>
      <c r="T991" s="31"/>
    </row>
    <row r="992" spans="9:20" ht="18" x14ac:dyDescent="0.35">
      <c r="I992" s="31"/>
      <c r="J992" s="31"/>
      <c r="K992" s="31"/>
      <c r="L992" s="31"/>
      <c r="Q992" s="40"/>
      <c r="R992" s="41"/>
      <c r="S992" s="31"/>
      <c r="T992" s="31"/>
    </row>
    <row r="993" spans="9:20" ht="18" x14ac:dyDescent="0.35">
      <c r="I993" s="31"/>
      <c r="J993" s="31"/>
      <c r="K993" s="31"/>
      <c r="L993" s="31"/>
      <c r="Q993" s="40"/>
      <c r="R993" s="41"/>
      <c r="S993" s="31"/>
      <c r="T993" s="31"/>
    </row>
    <row r="994" spans="9:20" ht="18" x14ac:dyDescent="0.35">
      <c r="I994" s="31"/>
      <c r="J994" s="31"/>
      <c r="K994" s="31"/>
      <c r="L994" s="31"/>
      <c r="Q994" s="40"/>
      <c r="R994" s="41"/>
      <c r="S994" s="31"/>
      <c r="T994" s="31"/>
    </row>
    <row r="995" spans="9:20" ht="18" x14ac:dyDescent="0.35">
      <c r="I995" s="31"/>
      <c r="J995" s="31"/>
      <c r="K995" s="31"/>
      <c r="L995" s="31"/>
      <c r="Q995" s="40"/>
      <c r="R995" s="41"/>
      <c r="S995" s="31"/>
      <c r="T995" s="31"/>
    </row>
    <row r="996" spans="9:20" ht="18" x14ac:dyDescent="0.35">
      <c r="I996" s="31"/>
      <c r="J996" s="31"/>
      <c r="K996" s="31"/>
      <c r="L996" s="31"/>
      <c r="Q996" s="40"/>
      <c r="R996" s="41"/>
      <c r="S996" s="31"/>
      <c r="T996" s="31"/>
    </row>
    <row r="997" spans="9:20" ht="18" x14ac:dyDescent="0.35">
      <c r="I997" s="31"/>
      <c r="J997" s="31"/>
      <c r="K997" s="31"/>
      <c r="L997" s="31"/>
      <c r="Q997" s="40"/>
      <c r="R997" s="41"/>
      <c r="S997" s="31"/>
      <c r="T997" s="31"/>
    </row>
    <row r="998" spans="9:20" ht="18" x14ac:dyDescent="0.35">
      <c r="I998" s="31"/>
      <c r="J998" s="31"/>
      <c r="K998" s="31"/>
      <c r="L998" s="31"/>
      <c r="Q998" s="40"/>
      <c r="R998" s="41"/>
      <c r="S998" s="31"/>
      <c r="T998" s="31"/>
    </row>
    <row r="999" spans="9:20" ht="18" x14ac:dyDescent="0.35">
      <c r="I999" s="31"/>
      <c r="J999" s="31"/>
      <c r="K999" s="31"/>
      <c r="L999" s="31"/>
      <c r="Q999" s="40"/>
      <c r="R999" s="41"/>
      <c r="S999" s="31"/>
      <c r="T999" s="31"/>
    </row>
    <row r="1000" spans="9:20" ht="18" x14ac:dyDescent="0.35">
      <c r="I1000" s="31"/>
      <c r="J1000" s="31"/>
      <c r="K1000" s="31"/>
      <c r="L1000" s="31"/>
      <c r="Q1000" s="40"/>
      <c r="R1000" s="41"/>
      <c r="S1000" s="31"/>
      <c r="T1000" s="31"/>
    </row>
    <row r="1001" spans="9:20" ht="18" x14ac:dyDescent="0.35">
      <c r="I1001" s="31"/>
      <c r="J1001" s="31"/>
      <c r="K1001" s="31"/>
      <c r="L1001" s="31"/>
      <c r="Q1001" s="40"/>
      <c r="R1001" s="41"/>
      <c r="S1001" s="31"/>
      <c r="T1001" s="31"/>
    </row>
    <row r="1002" spans="9:20" ht="18" x14ac:dyDescent="0.35">
      <c r="I1002" s="31"/>
      <c r="J1002" s="31"/>
      <c r="K1002" s="31"/>
      <c r="L1002" s="31"/>
      <c r="Q1002" s="40"/>
      <c r="R1002" s="41"/>
      <c r="S1002" s="31"/>
      <c r="T1002" s="31"/>
    </row>
    <row r="1003" spans="9:20" ht="18" x14ac:dyDescent="0.35">
      <c r="I1003" s="31"/>
      <c r="J1003" s="31"/>
      <c r="K1003" s="31"/>
      <c r="L1003" s="31"/>
      <c r="Q1003" s="40"/>
      <c r="R1003" s="41"/>
      <c r="S1003" s="31"/>
      <c r="T1003" s="31"/>
    </row>
    <row r="1004" spans="9:20" ht="18" x14ac:dyDescent="0.35">
      <c r="I1004" s="31"/>
      <c r="J1004" s="31"/>
      <c r="K1004" s="31"/>
      <c r="L1004" s="31"/>
      <c r="Q1004" s="40"/>
      <c r="R1004" s="41"/>
      <c r="S1004" s="31"/>
      <c r="T1004" s="31"/>
    </row>
    <row r="1005" spans="9:20" ht="18" x14ac:dyDescent="0.35">
      <c r="I1005" s="31"/>
      <c r="J1005" s="31"/>
      <c r="K1005" s="31"/>
      <c r="L1005" s="31"/>
      <c r="Q1005" s="40"/>
      <c r="R1005" s="41"/>
      <c r="S1005" s="31"/>
      <c r="T1005" s="31"/>
    </row>
    <row r="1006" spans="9:20" ht="18" x14ac:dyDescent="0.35">
      <c r="I1006" s="31"/>
      <c r="J1006" s="31"/>
      <c r="K1006" s="31"/>
      <c r="L1006" s="31"/>
      <c r="Q1006" s="40"/>
      <c r="R1006" s="41"/>
      <c r="S1006" s="31"/>
      <c r="T1006" s="31"/>
    </row>
    <row r="1007" spans="9:20" ht="18" x14ac:dyDescent="0.35">
      <c r="I1007" s="31"/>
      <c r="J1007" s="31"/>
      <c r="K1007" s="31"/>
      <c r="L1007" s="31"/>
      <c r="Q1007" s="40"/>
      <c r="R1007" s="41"/>
      <c r="S1007" s="31"/>
      <c r="T1007" s="31"/>
    </row>
    <row r="1008" spans="9:20" ht="18" x14ac:dyDescent="0.35">
      <c r="I1008" s="31"/>
      <c r="J1008" s="31"/>
      <c r="K1008" s="31"/>
      <c r="L1008" s="31"/>
      <c r="Q1008" s="40"/>
      <c r="R1008" s="41"/>
      <c r="S1008" s="31"/>
      <c r="T1008" s="31"/>
    </row>
    <row r="1009" spans="9:20" ht="18" x14ac:dyDescent="0.35">
      <c r="I1009" s="31"/>
      <c r="J1009" s="31"/>
      <c r="K1009" s="31"/>
      <c r="L1009" s="31"/>
      <c r="Q1009" s="40"/>
      <c r="R1009" s="41"/>
      <c r="S1009" s="31"/>
      <c r="T1009" s="31"/>
    </row>
    <row r="1010" spans="9:20" ht="18" x14ac:dyDescent="0.35">
      <c r="I1010" s="31"/>
      <c r="J1010" s="31"/>
      <c r="K1010" s="31"/>
      <c r="L1010" s="31"/>
      <c r="Q1010" s="40"/>
      <c r="R1010" s="41"/>
      <c r="S1010" s="31"/>
      <c r="T1010" s="31"/>
    </row>
    <row r="1011" spans="9:20" ht="18" x14ac:dyDescent="0.35">
      <c r="I1011" s="31"/>
      <c r="J1011" s="31"/>
      <c r="K1011" s="31"/>
      <c r="L1011" s="31"/>
      <c r="Q1011" s="40"/>
      <c r="R1011" s="41"/>
      <c r="S1011" s="31"/>
      <c r="T1011" s="31"/>
    </row>
    <row r="1012" spans="9:20" ht="18" x14ac:dyDescent="0.35">
      <c r="I1012" s="31"/>
      <c r="J1012" s="31"/>
      <c r="K1012" s="31"/>
      <c r="L1012" s="31"/>
      <c r="Q1012" s="40"/>
      <c r="R1012" s="41"/>
      <c r="S1012" s="31"/>
      <c r="T1012" s="31"/>
    </row>
    <row r="1013" spans="9:20" ht="18" x14ac:dyDescent="0.35">
      <c r="I1013" s="31"/>
      <c r="J1013" s="31"/>
      <c r="K1013" s="31"/>
      <c r="L1013" s="31"/>
      <c r="Q1013" s="40"/>
      <c r="R1013" s="41"/>
      <c r="S1013" s="31"/>
      <c r="T1013" s="31"/>
    </row>
    <row r="1014" spans="9:20" ht="18" x14ac:dyDescent="0.35">
      <c r="I1014" s="31"/>
      <c r="J1014" s="31"/>
      <c r="K1014" s="31"/>
      <c r="L1014" s="31"/>
      <c r="Q1014" s="40"/>
      <c r="R1014" s="41"/>
      <c r="S1014" s="31"/>
      <c r="T1014" s="31"/>
    </row>
    <row r="1015" spans="9:20" ht="18" x14ac:dyDescent="0.35">
      <c r="I1015" s="31"/>
      <c r="J1015" s="31"/>
      <c r="K1015" s="31"/>
      <c r="L1015" s="31"/>
      <c r="Q1015" s="40"/>
      <c r="R1015" s="41"/>
      <c r="S1015" s="31"/>
      <c r="T1015" s="31"/>
    </row>
    <row r="1016" spans="9:20" ht="18" x14ac:dyDescent="0.35">
      <c r="I1016" s="31"/>
      <c r="J1016" s="31"/>
      <c r="K1016" s="31"/>
      <c r="L1016" s="31"/>
      <c r="Q1016" s="40"/>
      <c r="R1016" s="41"/>
      <c r="S1016" s="31"/>
      <c r="T1016" s="31"/>
    </row>
    <row r="1017" spans="9:20" ht="18" x14ac:dyDescent="0.35">
      <c r="I1017" s="31"/>
      <c r="J1017" s="31"/>
      <c r="K1017" s="31"/>
      <c r="L1017" s="31"/>
      <c r="Q1017" s="40"/>
      <c r="R1017" s="41"/>
      <c r="S1017" s="31"/>
      <c r="T1017" s="31"/>
    </row>
    <row r="1018" spans="9:20" ht="18" x14ac:dyDescent="0.35">
      <c r="I1018" s="31"/>
      <c r="J1018" s="31"/>
      <c r="K1018" s="31"/>
      <c r="L1018" s="31"/>
      <c r="Q1018" s="40"/>
      <c r="R1018" s="41"/>
      <c r="S1018" s="31"/>
      <c r="T1018" s="31"/>
    </row>
    <row r="1019" spans="9:20" ht="18" x14ac:dyDescent="0.35">
      <c r="I1019" s="31"/>
      <c r="J1019" s="31"/>
      <c r="K1019" s="31"/>
      <c r="L1019" s="31"/>
      <c r="Q1019" s="40"/>
      <c r="R1019" s="41"/>
      <c r="S1019" s="31"/>
      <c r="T1019" s="31"/>
    </row>
    <row r="1020" spans="9:20" ht="18" x14ac:dyDescent="0.35">
      <c r="I1020" s="31"/>
      <c r="J1020" s="31"/>
      <c r="K1020" s="31"/>
      <c r="L1020" s="31"/>
      <c r="Q1020" s="40"/>
      <c r="R1020" s="41"/>
      <c r="S1020" s="31"/>
      <c r="T1020" s="31"/>
    </row>
    <row r="1021" spans="9:20" ht="18" x14ac:dyDescent="0.35">
      <c r="I1021" s="31"/>
      <c r="J1021" s="31"/>
      <c r="K1021" s="31"/>
      <c r="L1021" s="31"/>
      <c r="Q1021" s="40"/>
      <c r="R1021" s="41"/>
      <c r="S1021" s="31"/>
      <c r="T1021" s="31"/>
    </row>
    <row r="1022" spans="9:20" ht="18" x14ac:dyDescent="0.35">
      <c r="I1022" s="31"/>
      <c r="J1022" s="31"/>
      <c r="K1022" s="31"/>
      <c r="L1022" s="31"/>
      <c r="Q1022" s="40"/>
      <c r="R1022" s="41"/>
      <c r="S1022" s="31"/>
      <c r="T1022" s="31"/>
    </row>
    <row r="1023" spans="9:20" ht="18" x14ac:dyDescent="0.35">
      <c r="I1023" s="31"/>
      <c r="J1023" s="31"/>
      <c r="K1023" s="31"/>
      <c r="L1023" s="31"/>
      <c r="Q1023" s="40"/>
      <c r="R1023" s="41"/>
      <c r="S1023" s="31"/>
      <c r="T1023" s="31"/>
    </row>
    <row r="1024" spans="9:20" ht="18" x14ac:dyDescent="0.35">
      <c r="I1024" s="31"/>
      <c r="J1024" s="31"/>
      <c r="K1024" s="31"/>
      <c r="L1024" s="31"/>
      <c r="Q1024" s="40"/>
      <c r="R1024" s="41"/>
      <c r="S1024" s="31"/>
      <c r="T1024" s="31"/>
    </row>
    <row r="1025" spans="9:20" ht="18" x14ac:dyDescent="0.35">
      <c r="I1025" s="31"/>
      <c r="J1025" s="31"/>
      <c r="K1025" s="31"/>
      <c r="L1025" s="31"/>
      <c r="Q1025" s="40"/>
      <c r="R1025" s="41"/>
      <c r="S1025" s="31"/>
      <c r="T1025" s="31"/>
    </row>
    <row r="1026" spans="9:20" ht="18" x14ac:dyDescent="0.35">
      <c r="I1026" s="31"/>
      <c r="J1026" s="31"/>
      <c r="K1026" s="31"/>
      <c r="L1026" s="31"/>
      <c r="Q1026" s="40"/>
      <c r="R1026" s="41"/>
      <c r="S1026" s="31"/>
      <c r="T1026" s="31"/>
    </row>
    <row r="1027" spans="9:20" ht="18" x14ac:dyDescent="0.35">
      <c r="I1027" s="31"/>
      <c r="J1027" s="31"/>
      <c r="K1027" s="31"/>
      <c r="L1027" s="31"/>
      <c r="Q1027" s="40"/>
      <c r="R1027" s="41"/>
      <c r="S1027" s="31"/>
      <c r="T1027" s="31"/>
    </row>
    <row r="1028" spans="9:20" ht="18" x14ac:dyDescent="0.35">
      <c r="I1028" s="31"/>
      <c r="J1028" s="31"/>
      <c r="K1028" s="31"/>
      <c r="L1028" s="31"/>
      <c r="Q1028" s="40"/>
      <c r="R1028" s="41"/>
      <c r="S1028" s="31"/>
      <c r="T1028" s="31"/>
    </row>
    <row r="1029" spans="9:20" ht="18" x14ac:dyDescent="0.35">
      <c r="I1029" s="31"/>
      <c r="J1029" s="31"/>
      <c r="K1029" s="31"/>
      <c r="L1029" s="31"/>
      <c r="Q1029" s="40"/>
      <c r="R1029" s="41"/>
      <c r="S1029" s="68"/>
      <c r="T1029" s="70"/>
    </row>
    <row r="1030" spans="9:20" ht="18" x14ac:dyDescent="0.35">
      <c r="I1030" s="31"/>
      <c r="J1030" s="31"/>
      <c r="K1030" s="31"/>
      <c r="L1030" s="31"/>
      <c r="Q1030" s="40"/>
      <c r="R1030" s="41"/>
      <c r="S1030" s="20"/>
      <c r="T1030" s="71"/>
    </row>
    <row r="1031" spans="9:20" ht="18" x14ac:dyDescent="0.35">
      <c r="I1031" s="31"/>
      <c r="J1031" s="31"/>
      <c r="K1031" s="31"/>
      <c r="L1031" s="31"/>
      <c r="Q1031" s="40"/>
      <c r="R1031" s="41"/>
      <c r="S1031" s="20"/>
      <c r="T1031" s="71"/>
    </row>
    <row r="1032" spans="9:20" ht="18" x14ac:dyDescent="0.35">
      <c r="I1032" s="31"/>
      <c r="J1032" s="31"/>
      <c r="K1032" s="31"/>
      <c r="L1032" s="31"/>
      <c r="Q1032" s="40"/>
      <c r="R1032" s="41"/>
      <c r="S1032" s="20"/>
      <c r="T1032" s="71"/>
    </row>
    <row r="1033" spans="9:20" ht="18" x14ac:dyDescent="0.35">
      <c r="I1033" s="31"/>
      <c r="J1033" s="31"/>
      <c r="K1033" s="31"/>
      <c r="L1033" s="31"/>
      <c r="Q1033" s="40"/>
      <c r="R1033" s="41"/>
      <c r="S1033" s="20"/>
      <c r="T1033" s="71"/>
    </row>
    <row r="1034" spans="9:20" ht="18" x14ac:dyDescent="0.35">
      <c r="I1034" s="31"/>
      <c r="J1034" s="31"/>
      <c r="K1034" s="31"/>
      <c r="L1034" s="31"/>
      <c r="Q1034" s="40"/>
      <c r="R1034" s="41"/>
      <c r="S1034" s="20"/>
      <c r="T1034" s="71"/>
    </row>
    <row r="1035" spans="9:20" ht="18" x14ac:dyDescent="0.35">
      <c r="I1035" s="31"/>
      <c r="J1035" s="31"/>
      <c r="K1035" s="31"/>
      <c r="L1035" s="31"/>
      <c r="Q1035" s="40"/>
      <c r="R1035" s="41"/>
      <c r="S1035" s="20"/>
      <c r="T1035" s="71"/>
    </row>
    <row r="1036" spans="9:20" ht="18" x14ac:dyDescent="0.35">
      <c r="I1036" s="31"/>
      <c r="J1036" s="31"/>
      <c r="K1036" s="31"/>
      <c r="L1036" s="31"/>
      <c r="Q1036" s="40"/>
      <c r="R1036" s="41"/>
      <c r="S1036" s="20"/>
      <c r="T1036" s="71"/>
    </row>
    <row r="1037" spans="9:20" ht="18" x14ac:dyDescent="0.35">
      <c r="I1037" s="31"/>
      <c r="J1037" s="31"/>
      <c r="K1037" s="31"/>
      <c r="L1037" s="31"/>
      <c r="Q1037" s="40"/>
      <c r="R1037" s="41"/>
      <c r="S1037" s="20"/>
      <c r="T1037" s="71"/>
    </row>
    <row r="1038" spans="9:20" ht="18" x14ac:dyDescent="0.35">
      <c r="I1038" s="31"/>
      <c r="J1038" s="31"/>
      <c r="K1038" s="31"/>
      <c r="L1038" s="31"/>
      <c r="Q1038" s="40"/>
      <c r="R1038" s="41"/>
      <c r="S1038" s="20"/>
      <c r="T1038" s="71"/>
    </row>
    <row r="1039" spans="9:20" ht="18" x14ac:dyDescent="0.35">
      <c r="I1039" s="31"/>
      <c r="J1039" s="31"/>
      <c r="K1039" s="31"/>
      <c r="L1039" s="31"/>
      <c r="Q1039" s="40"/>
      <c r="R1039" s="41"/>
      <c r="S1039" s="20"/>
      <c r="T1039" s="71"/>
    </row>
    <row r="1040" spans="9:20" ht="18" x14ac:dyDescent="0.35">
      <c r="I1040" s="31"/>
      <c r="J1040" s="31"/>
      <c r="K1040" s="31"/>
      <c r="L1040" s="31"/>
      <c r="Q1040" s="40"/>
      <c r="R1040" s="41"/>
      <c r="S1040" s="20"/>
      <c r="T1040" s="71"/>
    </row>
    <row r="1041" spans="9:20" ht="18" x14ac:dyDescent="0.35">
      <c r="I1041" s="31"/>
      <c r="J1041" s="31"/>
      <c r="K1041" s="31"/>
      <c r="L1041" s="31"/>
      <c r="Q1041" s="40"/>
      <c r="R1041" s="41"/>
      <c r="S1041" s="20"/>
      <c r="T1041" s="71"/>
    </row>
    <row r="1042" spans="9:20" ht="18" x14ac:dyDescent="0.35">
      <c r="I1042" s="31"/>
      <c r="J1042" s="31"/>
      <c r="K1042" s="31"/>
      <c r="L1042" s="31"/>
      <c r="Q1042" s="40"/>
      <c r="R1042" s="41"/>
      <c r="S1042" s="20"/>
      <c r="T1042" s="71"/>
    </row>
    <row r="1043" spans="9:20" ht="18" x14ac:dyDescent="0.35">
      <c r="I1043" s="31"/>
      <c r="J1043" s="31"/>
      <c r="K1043" s="31"/>
      <c r="L1043" s="31"/>
      <c r="Q1043" s="40"/>
      <c r="R1043" s="41"/>
      <c r="S1043" s="20"/>
      <c r="T1043" s="71"/>
    </row>
    <row r="1044" spans="9:20" ht="18" x14ac:dyDescent="0.35">
      <c r="I1044" s="31"/>
      <c r="J1044" s="31"/>
      <c r="K1044" s="31"/>
      <c r="L1044" s="31"/>
      <c r="Q1044" s="40"/>
      <c r="R1044" s="41"/>
      <c r="S1044" s="20"/>
      <c r="T1044" s="71"/>
    </row>
    <row r="1045" spans="9:20" ht="18" x14ac:dyDescent="0.35">
      <c r="I1045" s="31"/>
      <c r="J1045" s="31"/>
      <c r="K1045" s="31"/>
      <c r="L1045" s="31"/>
      <c r="Q1045" s="40"/>
      <c r="R1045" s="41"/>
      <c r="S1045" s="20"/>
      <c r="T1045" s="71"/>
    </row>
    <row r="1046" spans="9:20" ht="18" x14ac:dyDescent="0.35">
      <c r="I1046" s="31"/>
      <c r="J1046" s="31"/>
      <c r="K1046" s="31"/>
      <c r="L1046" s="31"/>
      <c r="Q1046" s="40"/>
      <c r="R1046" s="41"/>
      <c r="S1046" s="20"/>
      <c r="T1046" s="71"/>
    </row>
    <row r="1047" spans="9:20" ht="18" x14ac:dyDescent="0.35">
      <c r="I1047" s="31"/>
      <c r="J1047" s="31"/>
      <c r="K1047" s="31"/>
      <c r="L1047" s="31"/>
      <c r="Q1047" s="40"/>
      <c r="R1047" s="41"/>
      <c r="S1047" s="20"/>
      <c r="T1047" s="71"/>
    </row>
    <row r="1048" spans="9:20" ht="18" x14ac:dyDescent="0.35">
      <c r="I1048" s="31"/>
      <c r="J1048" s="31"/>
      <c r="K1048" s="31"/>
      <c r="L1048" s="31"/>
      <c r="Q1048" s="40"/>
      <c r="R1048" s="41"/>
      <c r="S1048" s="20"/>
      <c r="T1048" s="71"/>
    </row>
    <row r="1049" spans="9:20" ht="18" x14ac:dyDescent="0.35">
      <c r="I1049" s="31"/>
      <c r="J1049" s="31"/>
      <c r="K1049" s="31"/>
      <c r="L1049" s="31"/>
      <c r="Q1049" s="40"/>
      <c r="R1049" s="41"/>
      <c r="S1049" s="20"/>
      <c r="T1049" s="71"/>
    </row>
    <row r="1050" spans="9:20" ht="18" x14ac:dyDescent="0.35">
      <c r="I1050" s="31"/>
      <c r="J1050" s="31"/>
      <c r="K1050" s="31"/>
      <c r="L1050" s="31"/>
      <c r="Q1050" s="40"/>
      <c r="R1050" s="41"/>
      <c r="S1050" s="20"/>
      <c r="T1050" s="71"/>
    </row>
    <row r="1051" spans="9:20" ht="18" x14ac:dyDescent="0.35">
      <c r="I1051" s="31"/>
      <c r="J1051" s="31"/>
      <c r="K1051" s="31"/>
      <c r="L1051" s="31"/>
      <c r="Q1051" s="40"/>
      <c r="R1051" s="41"/>
      <c r="S1051" s="20"/>
      <c r="T1051" s="71"/>
    </row>
    <row r="1052" spans="9:20" ht="18" x14ac:dyDescent="0.35">
      <c r="I1052" s="31"/>
      <c r="J1052" s="31"/>
      <c r="K1052" s="31"/>
      <c r="L1052" s="31"/>
      <c r="Q1052" s="40"/>
      <c r="R1052" s="41"/>
      <c r="S1052" s="20"/>
      <c r="T1052" s="71"/>
    </row>
    <row r="1053" spans="9:20" ht="18" x14ac:dyDescent="0.35">
      <c r="I1053" s="31"/>
      <c r="J1053" s="31"/>
      <c r="K1053" s="31"/>
      <c r="L1053" s="31"/>
      <c r="Q1053" s="40"/>
      <c r="R1053" s="41"/>
      <c r="S1053" s="20"/>
      <c r="T1053" s="71"/>
    </row>
    <row r="1054" spans="9:20" ht="18" x14ac:dyDescent="0.35">
      <c r="I1054" s="31"/>
      <c r="J1054" s="31"/>
      <c r="K1054" s="31"/>
      <c r="L1054" s="31"/>
      <c r="Q1054" s="40"/>
      <c r="R1054" s="41"/>
      <c r="S1054" s="20"/>
      <c r="T1054" s="71"/>
    </row>
    <row r="1055" spans="9:20" ht="18" x14ac:dyDescent="0.35">
      <c r="I1055" s="31"/>
      <c r="J1055" s="31"/>
      <c r="K1055" s="31"/>
      <c r="L1055" s="31"/>
      <c r="Q1055" s="40"/>
      <c r="R1055" s="41"/>
      <c r="S1055" s="20"/>
      <c r="T1055" s="71"/>
    </row>
    <row r="1056" spans="9:20" ht="18" x14ac:dyDescent="0.35">
      <c r="I1056" s="31"/>
      <c r="J1056" s="31"/>
      <c r="K1056" s="31"/>
      <c r="L1056" s="31"/>
      <c r="Q1056" s="40"/>
      <c r="R1056" s="41"/>
      <c r="S1056" s="20"/>
      <c r="T1056" s="71"/>
    </row>
    <row r="1057" spans="9:20" ht="18" x14ac:dyDescent="0.35">
      <c r="I1057" s="31"/>
      <c r="J1057" s="31"/>
      <c r="K1057" s="31"/>
      <c r="L1057" s="31"/>
      <c r="Q1057" s="40"/>
      <c r="R1057" s="41"/>
      <c r="S1057" s="20"/>
      <c r="T1057" s="71"/>
    </row>
    <row r="1058" spans="9:20" ht="18" x14ac:dyDescent="0.35">
      <c r="I1058" s="31"/>
      <c r="J1058" s="31"/>
      <c r="K1058" s="31"/>
      <c r="L1058" s="31"/>
      <c r="Q1058" s="40"/>
      <c r="R1058" s="41"/>
      <c r="S1058" s="20"/>
      <c r="T1058" s="71"/>
    </row>
    <row r="1059" spans="9:20" ht="18" x14ac:dyDescent="0.35">
      <c r="I1059" s="31"/>
      <c r="J1059" s="31"/>
      <c r="K1059" s="31"/>
      <c r="L1059" s="31"/>
      <c r="Q1059" s="40"/>
      <c r="R1059" s="41"/>
      <c r="S1059" s="20"/>
      <c r="T1059" s="71"/>
    </row>
    <row r="1060" spans="9:20" ht="18" x14ac:dyDescent="0.35">
      <c r="I1060" s="31"/>
      <c r="J1060" s="31"/>
      <c r="K1060" s="31"/>
      <c r="L1060" s="31"/>
      <c r="Q1060" s="40"/>
      <c r="R1060" s="41"/>
      <c r="S1060" s="20"/>
      <c r="T1060" s="71"/>
    </row>
    <row r="1061" spans="9:20" ht="18" x14ac:dyDescent="0.35">
      <c r="I1061" s="31"/>
      <c r="J1061" s="31"/>
      <c r="K1061" s="31"/>
      <c r="L1061" s="31"/>
      <c r="Q1061" s="40"/>
      <c r="R1061" s="41"/>
      <c r="S1061" s="20"/>
      <c r="T1061" s="71"/>
    </row>
    <row r="1062" spans="9:20" ht="18" x14ac:dyDescent="0.35">
      <c r="I1062" s="31"/>
      <c r="J1062" s="31"/>
      <c r="K1062" s="31"/>
      <c r="L1062" s="31"/>
      <c r="Q1062" s="40"/>
      <c r="R1062" s="41"/>
      <c r="S1062" s="20"/>
      <c r="T1062" s="71"/>
    </row>
    <row r="1063" spans="9:20" ht="18" x14ac:dyDescent="0.35">
      <c r="I1063" s="31"/>
      <c r="J1063" s="31"/>
      <c r="K1063" s="31"/>
      <c r="L1063" s="31"/>
      <c r="Q1063" s="40"/>
      <c r="R1063" s="41"/>
      <c r="S1063" s="20"/>
      <c r="T1063" s="71"/>
    </row>
    <row r="1064" spans="9:20" ht="18" x14ac:dyDescent="0.35">
      <c r="I1064" s="31"/>
      <c r="J1064" s="31"/>
      <c r="K1064" s="31"/>
      <c r="L1064" s="31"/>
      <c r="Q1064" s="40"/>
      <c r="R1064" s="41"/>
      <c r="S1064" s="20"/>
      <c r="T1064" s="71"/>
    </row>
    <row r="1065" spans="9:20" ht="18" x14ac:dyDescent="0.35">
      <c r="I1065" s="31"/>
      <c r="J1065" s="31"/>
      <c r="K1065" s="31"/>
      <c r="L1065" s="31"/>
      <c r="Q1065" s="40"/>
      <c r="R1065" s="41"/>
      <c r="S1065" s="20"/>
      <c r="T1065" s="71"/>
    </row>
    <row r="1066" spans="9:20" ht="18" x14ac:dyDescent="0.35">
      <c r="I1066" s="31"/>
      <c r="J1066" s="31"/>
      <c r="K1066" s="31"/>
      <c r="L1066" s="31"/>
      <c r="Q1066" s="40"/>
      <c r="R1066" s="41"/>
      <c r="S1066" s="20"/>
      <c r="T1066" s="71"/>
    </row>
    <row r="1067" spans="9:20" ht="18" x14ac:dyDescent="0.35">
      <c r="I1067" s="31"/>
      <c r="J1067" s="31"/>
      <c r="K1067" s="31"/>
      <c r="L1067" s="31"/>
      <c r="Q1067" s="40"/>
      <c r="R1067" s="41"/>
      <c r="S1067" s="20"/>
      <c r="T1067" s="71"/>
    </row>
    <row r="1068" spans="9:20" ht="18" x14ac:dyDescent="0.35">
      <c r="I1068" s="31"/>
      <c r="J1068" s="31"/>
      <c r="K1068" s="31"/>
      <c r="L1068" s="31"/>
      <c r="Q1068" s="40"/>
      <c r="R1068" s="41"/>
      <c r="S1068" s="20"/>
      <c r="T1068" s="71"/>
    </row>
    <row r="1069" spans="9:20" ht="18" x14ac:dyDescent="0.35">
      <c r="I1069" s="31"/>
      <c r="J1069" s="31"/>
      <c r="K1069" s="31"/>
      <c r="L1069" s="31"/>
      <c r="Q1069" s="40"/>
      <c r="R1069" s="41"/>
      <c r="S1069" s="20"/>
      <c r="T1069" s="71"/>
    </row>
    <row r="1070" spans="9:20" ht="18" x14ac:dyDescent="0.35">
      <c r="I1070" s="31"/>
      <c r="J1070" s="31"/>
      <c r="K1070" s="31"/>
      <c r="L1070" s="31"/>
      <c r="Q1070" s="40"/>
      <c r="R1070" s="41"/>
      <c r="S1070" s="20"/>
      <c r="T1070" s="71"/>
    </row>
    <row r="1071" spans="9:20" ht="18" x14ac:dyDescent="0.35">
      <c r="I1071" s="31"/>
      <c r="J1071" s="31"/>
      <c r="K1071" s="31"/>
      <c r="L1071" s="31"/>
      <c r="Q1071" s="40"/>
      <c r="R1071" s="41"/>
      <c r="S1071" s="20"/>
      <c r="T1071" s="71"/>
    </row>
    <row r="1072" spans="9:20" ht="18" x14ac:dyDescent="0.35">
      <c r="I1072" s="31"/>
      <c r="J1072" s="31"/>
      <c r="K1072" s="31"/>
      <c r="L1072" s="31"/>
      <c r="Q1072" s="40"/>
      <c r="R1072" s="41"/>
      <c r="S1072" s="20"/>
      <c r="T1072" s="71"/>
    </row>
    <row r="1073" spans="9:20" ht="18" x14ac:dyDescent="0.35">
      <c r="I1073" s="31"/>
      <c r="J1073" s="31"/>
      <c r="K1073" s="31"/>
      <c r="L1073" s="31"/>
      <c r="Q1073" s="40"/>
      <c r="R1073" s="41"/>
      <c r="S1073" s="20"/>
      <c r="T1073" s="71"/>
    </row>
    <row r="1074" spans="9:20" ht="18" x14ac:dyDescent="0.35">
      <c r="I1074" s="31"/>
      <c r="J1074" s="31"/>
      <c r="K1074" s="31"/>
      <c r="L1074" s="31"/>
      <c r="Q1074" s="40"/>
      <c r="R1074" s="41"/>
      <c r="S1074" s="20"/>
      <c r="T1074" s="71"/>
    </row>
    <row r="1075" spans="9:20" ht="18" x14ac:dyDescent="0.35">
      <c r="I1075" s="31"/>
      <c r="J1075" s="31"/>
      <c r="K1075" s="31"/>
      <c r="L1075" s="31"/>
      <c r="Q1075" s="40"/>
      <c r="R1075" s="41"/>
      <c r="S1075" s="20"/>
      <c r="T1075" s="71"/>
    </row>
    <row r="1076" spans="9:20" ht="18" x14ac:dyDescent="0.35">
      <c r="I1076" s="31"/>
      <c r="J1076" s="31"/>
      <c r="K1076" s="31"/>
      <c r="L1076" s="31"/>
      <c r="Q1076" s="40"/>
      <c r="R1076" s="41"/>
      <c r="S1076" s="20"/>
      <c r="T1076" s="71"/>
    </row>
    <row r="1077" spans="9:20" ht="18" x14ac:dyDescent="0.35">
      <c r="I1077" s="31"/>
      <c r="J1077" s="31"/>
      <c r="K1077" s="31"/>
      <c r="L1077" s="31"/>
      <c r="Q1077" s="40"/>
      <c r="R1077" s="41"/>
      <c r="S1077" s="20"/>
      <c r="T1077" s="71"/>
    </row>
    <row r="1078" spans="9:20" ht="18" x14ac:dyDescent="0.35">
      <c r="I1078" s="31"/>
      <c r="J1078" s="31"/>
      <c r="K1078" s="31"/>
      <c r="L1078" s="31"/>
      <c r="Q1078" s="40"/>
      <c r="R1078" s="41"/>
      <c r="S1078" s="20"/>
      <c r="T1078" s="71"/>
    </row>
    <row r="1079" spans="9:20" ht="18" x14ac:dyDescent="0.35">
      <c r="I1079" s="31"/>
      <c r="J1079" s="31"/>
      <c r="K1079" s="31"/>
      <c r="L1079" s="31"/>
      <c r="Q1079" s="40"/>
      <c r="R1079" s="41"/>
      <c r="S1079" s="20"/>
      <c r="T1079" s="71"/>
    </row>
    <row r="1080" spans="9:20" ht="18" x14ac:dyDescent="0.35">
      <c r="I1080" s="31"/>
      <c r="J1080" s="31"/>
      <c r="K1080" s="31"/>
      <c r="L1080" s="31"/>
      <c r="Q1080" s="40"/>
      <c r="R1080" s="41"/>
      <c r="S1080" s="20"/>
      <c r="T1080" s="71"/>
    </row>
    <row r="1081" spans="9:20" ht="18" x14ac:dyDescent="0.35">
      <c r="I1081" s="31"/>
      <c r="J1081" s="31"/>
      <c r="K1081" s="31"/>
      <c r="L1081" s="31"/>
      <c r="Q1081" s="40"/>
      <c r="R1081" s="41"/>
      <c r="S1081" s="20"/>
      <c r="T1081" s="71"/>
    </row>
    <row r="1082" spans="9:20" ht="18" x14ac:dyDescent="0.35">
      <c r="I1082" s="31"/>
      <c r="J1082" s="31"/>
      <c r="K1082" s="31"/>
      <c r="L1082" s="31"/>
      <c r="Q1082" s="40"/>
      <c r="R1082" s="41"/>
      <c r="S1082" s="20"/>
      <c r="T1082" s="71"/>
    </row>
    <row r="1083" spans="9:20" ht="18" x14ac:dyDescent="0.35">
      <c r="I1083" s="31"/>
      <c r="J1083" s="31"/>
      <c r="K1083" s="31"/>
      <c r="L1083" s="31"/>
      <c r="Q1083" s="40"/>
      <c r="R1083" s="41"/>
      <c r="S1083" s="20"/>
      <c r="T1083" s="71"/>
    </row>
    <row r="1084" spans="9:20" ht="18" x14ac:dyDescent="0.35">
      <c r="I1084" s="31"/>
      <c r="J1084" s="31"/>
      <c r="K1084" s="31"/>
      <c r="L1084" s="31"/>
      <c r="Q1084" s="40"/>
      <c r="R1084" s="41"/>
      <c r="S1084" s="20"/>
      <c r="T1084" s="71"/>
    </row>
    <row r="1085" spans="9:20" ht="18" x14ac:dyDescent="0.35">
      <c r="I1085" s="31"/>
      <c r="J1085" s="31"/>
      <c r="K1085" s="31"/>
      <c r="L1085" s="31"/>
      <c r="Q1085" s="40"/>
      <c r="R1085" s="41"/>
      <c r="S1085" s="20"/>
      <c r="T1085" s="71"/>
    </row>
    <row r="1086" spans="9:20" ht="18" x14ac:dyDescent="0.35">
      <c r="I1086" s="31"/>
      <c r="J1086" s="31"/>
      <c r="K1086" s="31"/>
      <c r="L1086" s="31"/>
      <c r="Q1086" s="40"/>
      <c r="R1086" s="41"/>
      <c r="S1086" s="20"/>
      <c r="T1086" s="71"/>
    </row>
    <row r="1087" spans="9:20" ht="18" x14ac:dyDescent="0.35">
      <c r="I1087" s="31"/>
      <c r="J1087" s="31"/>
      <c r="K1087" s="31"/>
      <c r="L1087" s="31"/>
      <c r="Q1087" s="40"/>
      <c r="R1087" s="41"/>
      <c r="S1087" s="20"/>
      <c r="T1087" s="71"/>
    </row>
    <row r="1088" spans="9:20" ht="18" x14ac:dyDescent="0.35">
      <c r="I1088" s="31"/>
      <c r="J1088" s="31"/>
      <c r="K1088" s="31"/>
      <c r="L1088" s="31"/>
      <c r="Q1088" s="40"/>
      <c r="R1088" s="41"/>
      <c r="S1088" s="20"/>
      <c r="T1088" s="71"/>
    </row>
    <row r="1089" spans="9:20" ht="18" x14ac:dyDescent="0.35">
      <c r="I1089" s="31"/>
      <c r="J1089" s="31"/>
      <c r="K1089" s="31"/>
      <c r="L1089" s="31"/>
      <c r="Q1089" s="40"/>
      <c r="R1089" s="41"/>
      <c r="S1089" s="20"/>
      <c r="T1089" s="71"/>
    </row>
    <row r="1090" spans="9:20" ht="18" x14ac:dyDescent="0.35">
      <c r="I1090" s="31"/>
      <c r="J1090" s="31"/>
      <c r="K1090" s="31"/>
      <c r="L1090" s="31"/>
      <c r="Q1090" s="40"/>
      <c r="R1090" s="41"/>
      <c r="S1090" s="20"/>
      <c r="T1090" s="71"/>
    </row>
    <row r="1091" spans="9:20" ht="18" x14ac:dyDescent="0.35">
      <c r="I1091" s="31"/>
      <c r="J1091" s="31"/>
      <c r="K1091" s="31"/>
      <c r="L1091" s="31"/>
      <c r="Q1091" s="40"/>
      <c r="R1091" s="41"/>
      <c r="S1091" s="20"/>
      <c r="T1091" s="71"/>
    </row>
    <row r="1092" spans="9:20" ht="18" x14ac:dyDescent="0.35">
      <c r="I1092" s="31"/>
      <c r="J1092" s="31"/>
      <c r="K1092" s="31"/>
      <c r="L1092" s="31"/>
      <c r="Q1092" s="40"/>
      <c r="R1092" s="41"/>
      <c r="S1092" s="20"/>
      <c r="T1092" s="71"/>
    </row>
    <row r="1093" spans="9:20" ht="18" x14ac:dyDescent="0.35">
      <c r="I1093" s="31"/>
      <c r="J1093" s="31"/>
      <c r="K1093" s="31"/>
      <c r="L1093" s="31"/>
      <c r="Q1093" s="40"/>
      <c r="R1093" s="41"/>
      <c r="S1093" s="20"/>
      <c r="T1093" s="71"/>
    </row>
    <row r="1094" spans="9:20" ht="18" x14ac:dyDescent="0.35">
      <c r="I1094" s="31"/>
      <c r="J1094" s="31"/>
      <c r="K1094" s="31"/>
      <c r="L1094" s="31"/>
      <c r="Q1094" s="40"/>
      <c r="R1094" s="41"/>
      <c r="S1094" s="20"/>
      <c r="T1094" s="71"/>
    </row>
    <row r="1095" spans="9:20" ht="18" x14ac:dyDescent="0.35">
      <c r="I1095" s="31"/>
      <c r="J1095" s="31"/>
      <c r="K1095" s="31"/>
      <c r="L1095" s="31"/>
      <c r="Q1095" s="40"/>
      <c r="R1095" s="41"/>
      <c r="S1095" s="20"/>
      <c r="T1095" s="71"/>
    </row>
    <row r="1096" spans="9:20" ht="18" x14ac:dyDescent="0.35">
      <c r="I1096" s="31"/>
      <c r="J1096" s="31"/>
      <c r="K1096" s="31"/>
      <c r="L1096" s="31"/>
      <c r="Q1096" s="40"/>
      <c r="R1096" s="41"/>
      <c r="S1096" s="20"/>
      <c r="T1096" s="71"/>
    </row>
    <row r="1097" spans="9:20" ht="18" x14ac:dyDescent="0.35">
      <c r="I1097" s="31"/>
      <c r="J1097" s="31"/>
      <c r="K1097" s="31"/>
      <c r="L1097" s="31"/>
      <c r="Q1097" s="40"/>
      <c r="R1097" s="41"/>
      <c r="S1097" s="20"/>
      <c r="T1097" s="71"/>
    </row>
    <row r="1098" spans="9:20" ht="18" x14ac:dyDescent="0.35">
      <c r="I1098" s="31"/>
      <c r="J1098" s="31"/>
      <c r="K1098" s="31"/>
      <c r="L1098" s="31"/>
      <c r="Q1098" s="40"/>
      <c r="R1098" s="41"/>
      <c r="S1098" s="20"/>
      <c r="T1098" s="71"/>
    </row>
    <row r="1099" spans="9:20" ht="18" x14ac:dyDescent="0.35">
      <c r="I1099" s="31"/>
      <c r="J1099" s="31"/>
      <c r="K1099" s="31"/>
      <c r="L1099" s="31"/>
      <c r="Q1099" s="40"/>
      <c r="R1099" s="41"/>
      <c r="S1099" s="20"/>
      <c r="T1099" s="71"/>
    </row>
    <row r="1100" spans="9:20" ht="18" x14ac:dyDescent="0.35">
      <c r="I1100" s="31"/>
      <c r="J1100" s="31"/>
      <c r="K1100" s="31"/>
      <c r="L1100" s="31"/>
      <c r="Q1100" s="40"/>
      <c r="R1100" s="41"/>
      <c r="S1100" s="20"/>
      <c r="T1100" s="71"/>
    </row>
    <row r="1101" spans="9:20" ht="18" x14ac:dyDescent="0.35">
      <c r="I1101" s="31"/>
      <c r="J1101" s="31"/>
      <c r="K1101" s="31"/>
      <c r="L1101" s="31"/>
      <c r="Q1101" s="40"/>
      <c r="R1101" s="41"/>
      <c r="S1101" s="20"/>
      <c r="T1101" s="71"/>
    </row>
    <row r="1102" spans="9:20" ht="18" x14ac:dyDescent="0.35">
      <c r="I1102" s="31"/>
      <c r="J1102" s="31"/>
      <c r="K1102" s="31"/>
      <c r="L1102" s="31"/>
      <c r="Q1102" s="40"/>
      <c r="R1102" s="41"/>
      <c r="S1102" s="20"/>
      <c r="T1102" s="71"/>
    </row>
    <row r="1103" spans="9:20" ht="18" x14ac:dyDescent="0.35">
      <c r="I1103" s="31"/>
      <c r="J1103" s="31"/>
      <c r="K1103" s="31"/>
      <c r="L1103" s="31"/>
      <c r="Q1103" s="40"/>
      <c r="R1103" s="41"/>
      <c r="S1103" s="20"/>
      <c r="T1103" s="71"/>
    </row>
    <row r="1104" spans="9:20" ht="18" x14ac:dyDescent="0.35">
      <c r="I1104" s="31"/>
      <c r="J1104" s="31"/>
      <c r="K1104" s="31"/>
      <c r="L1104" s="31"/>
      <c r="Q1104" s="40"/>
      <c r="R1104" s="41"/>
      <c r="S1104" s="20"/>
      <c r="T1104" s="71"/>
    </row>
    <row r="1105" spans="9:20" ht="18" x14ac:dyDescent="0.35">
      <c r="I1105" s="31"/>
      <c r="J1105" s="31"/>
      <c r="K1105" s="31"/>
      <c r="L1105" s="31"/>
      <c r="Q1105" s="40"/>
      <c r="R1105" s="41"/>
      <c r="S1105" s="20"/>
      <c r="T1105" s="71"/>
    </row>
    <row r="1106" spans="9:20" ht="18" x14ac:dyDescent="0.35">
      <c r="I1106" s="31"/>
      <c r="J1106" s="31"/>
      <c r="K1106" s="31"/>
      <c r="L1106" s="31"/>
      <c r="Q1106" s="40"/>
      <c r="R1106" s="41"/>
      <c r="S1106" s="20"/>
      <c r="T1106" s="71"/>
    </row>
    <row r="1107" spans="9:20" ht="18" x14ac:dyDescent="0.35">
      <c r="I1107" s="31"/>
      <c r="J1107" s="31"/>
      <c r="K1107" s="31"/>
      <c r="L1107" s="31"/>
      <c r="Q1107" s="40"/>
      <c r="R1107" s="41"/>
      <c r="S1107" s="20"/>
      <c r="T1107" s="71"/>
    </row>
    <row r="1108" spans="9:20" ht="18" x14ac:dyDescent="0.35">
      <c r="I1108" s="31"/>
      <c r="J1108" s="31"/>
      <c r="K1108" s="31"/>
      <c r="L1108" s="31"/>
      <c r="Q1108" s="40"/>
      <c r="R1108" s="41"/>
      <c r="S1108" s="20"/>
      <c r="T1108" s="71"/>
    </row>
    <row r="1109" spans="9:20" ht="18" x14ac:dyDescent="0.35">
      <c r="I1109" s="31"/>
      <c r="J1109" s="31"/>
      <c r="K1109" s="31"/>
      <c r="L1109" s="31"/>
      <c r="Q1109" s="40"/>
      <c r="R1109" s="41"/>
      <c r="S1109" s="20"/>
      <c r="T1109" s="71"/>
    </row>
    <row r="1110" spans="9:20" ht="18" x14ac:dyDescent="0.35">
      <c r="I1110" s="31"/>
      <c r="J1110" s="31"/>
      <c r="K1110" s="31"/>
      <c r="L1110" s="31"/>
      <c r="Q1110" s="40"/>
      <c r="R1110" s="41"/>
      <c r="S1110" s="20"/>
      <c r="T1110" s="71"/>
    </row>
    <row r="1111" spans="9:20" ht="18" x14ac:dyDescent="0.35">
      <c r="I1111" s="31"/>
      <c r="J1111" s="31"/>
      <c r="K1111" s="31"/>
      <c r="L1111" s="31"/>
      <c r="Q1111" s="40"/>
      <c r="R1111" s="41"/>
      <c r="S1111" s="20"/>
      <c r="T1111" s="71"/>
    </row>
    <row r="1112" spans="9:20" ht="18" x14ac:dyDescent="0.35">
      <c r="I1112" s="31"/>
      <c r="J1112" s="31"/>
      <c r="K1112" s="31"/>
      <c r="L1112" s="31"/>
      <c r="Q1112" s="40"/>
      <c r="R1112" s="41"/>
      <c r="S1112" s="20"/>
      <c r="T1112" s="71"/>
    </row>
    <row r="1113" spans="9:20" ht="18" x14ac:dyDescent="0.35">
      <c r="I1113" s="31"/>
      <c r="J1113" s="31"/>
      <c r="K1113" s="31"/>
      <c r="L1113" s="31"/>
      <c r="Q1113" s="40"/>
      <c r="R1113" s="41"/>
      <c r="S1113" s="20"/>
      <c r="T1113" s="71"/>
    </row>
    <row r="1114" spans="9:20" ht="18" x14ac:dyDescent="0.35">
      <c r="I1114" s="31"/>
      <c r="J1114" s="31"/>
      <c r="K1114" s="31"/>
      <c r="L1114" s="31"/>
      <c r="Q1114" s="40"/>
      <c r="R1114" s="41"/>
      <c r="S1114" s="20"/>
      <c r="T1114" s="71"/>
    </row>
    <row r="1115" spans="9:20" ht="18" x14ac:dyDescent="0.35">
      <c r="I1115" s="31"/>
      <c r="J1115" s="31"/>
      <c r="K1115" s="31"/>
      <c r="L1115" s="31"/>
      <c r="Q1115" s="40"/>
      <c r="R1115" s="41"/>
      <c r="S1115" s="20"/>
      <c r="T1115" s="71"/>
    </row>
    <row r="1116" spans="9:20" ht="18" x14ac:dyDescent="0.35">
      <c r="I1116" s="31"/>
      <c r="J1116" s="31"/>
      <c r="K1116" s="31"/>
      <c r="L1116" s="31"/>
      <c r="Q1116" s="40"/>
      <c r="R1116" s="41"/>
      <c r="S1116" s="20"/>
      <c r="T1116" s="71"/>
    </row>
    <row r="1117" spans="9:20" ht="18" x14ac:dyDescent="0.35">
      <c r="I1117" s="31"/>
      <c r="J1117" s="31"/>
      <c r="K1117" s="31"/>
      <c r="L1117" s="31"/>
      <c r="Q1117" s="40"/>
      <c r="R1117" s="41"/>
      <c r="S1117" s="20"/>
      <c r="T1117" s="71"/>
    </row>
    <row r="1118" spans="9:20" ht="18" x14ac:dyDescent="0.35">
      <c r="I1118" s="31"/>
      <c r="J1118" s="31"/>
      <c r="K1118" s="31"/>
      <c r="L1118" s="31"/>
      <c r="Q1118" s="40"/>
      <c r="R1118" s="41"/>
      <c r="S1118" s="20"/>
      <c r="T1118" s="71"/>
    </row>
    <row r="1119" spans="9:20" ht="18" x14ac:dyDescent="0.35">
      <c r="I1119" s="31"/>
      <c r="J1119" s="31"/>
      <c r="K1119" s="31"/>
      <c r="L1119" s="31"/>
      <c r="Q1119" s="40"/>
      <c r="R1119" s="41"/>
      <c r="S1119" s="20"/>
      <c r="T1119" s="71"/>
    </row>
    <row r="1120" spans="9:20" ht="18" x14ac:dyDescent="0.35">
      <c r="I1120" s="31"/>
      <c r="J1120" s="31"/>
      <c r="K1120" s="31"/>
      <c r="L1120" s="31"/>
      <c r="Q1120" s="40"/>
      <c r="R1120" s="41"/>
      <c r="S1120" s="20"/>
      <c r="T1120" s="71"/>
    </row>
    <row r="1121" spans="9:20" ht="18" x14ac:dyDescent="0.35">
      <c r="I1121" s="31"/>
      <c r="J1121" s="31"/>
      <c r="K1121" s="31"/>
      <c r="L1121" s="31"/>
      <c r="Q1121" s="40"/>
      <c r="R1121" s="41"/>
      <c r="S1121" s="20"/>
      <c r="T1121" s="71"/>
    </row>
    <row r="1122" spans="9:20" ht="18" x14ac:dyDescent="0.35">
      <c r="I1122" s="31"/>
      <c r="J1122" s="31"/>
      <c r="K1122" s="31"/>
      <c r="L1122" s="31"/>
      <c r="Q1122" s="40"/>
      <c r="R1122" s="41"/>
      <c r="S1122" s="20"/>
      <c r="T1122" s="20"/>
    </row>
    <row r="1123" spans="9:20" ht="18" x14ac:dyDescent="0.35">
      <c r="I1123" s="31"/>
      <c r="J1123" s="31"/>
      <c r="K1123" s="31"/>
      <c r="L1123" s="31"/>
      <c r="Q1123" s="40"/>
      <c r="R1123" s="41"/>
      <c r="S1123" s="20"/>
      <c r="T1123" s="20"/>
    </row>
    <row r="1124" spans="9:20" ht="18" x14ac:dyDescent="0.35">
      <c r="I1124" s="31"/>
      <c r="J1124" s="31"/>
      <c r="K1124" s="31"/>
      <c r="L1124" s="31"/>
      <c r="Q1124" s="40"/>
      <c r="R1124" s="41"/>
      <c r="S1124" s="20"/>
      <c r="T1124" s="20"/>
    </row>
    <row r="1125" spans="9:20" ht="18" x14ac:dyDescent="0.35">
      <c r="I1125" s="31"/>
      <c r="J1125" s="31"/>
      <c r="K1125" s="31"/>
      <c r="L1125" s="31"/>
      <c r="Q1125" s="40"/>
      <c r="R1125" s="41"/>
      <c r="S1125" s="20"/>
      <c r="T1125" s="20"/>
    </row>
    <row r="1126" spans="9:20" ht="18" x14ac:dyDescent="0.35">
      <c r="I1126" s="31"/>
      <c r="J1126" s="31"/>
      <c r="K1126" s="31"/>
      <c r="L1126" s="31"/>
      <c r="Q1126" s="40"/>
      <c r="R1126" s="41"/>
      <c r="S1126" s="20"/>
      <c r="T1126" s="20"/>
    </row>
    <row r="1127" spans="9:20" ht="18" x14ac:dyDescent="0.35">
      <c r="I1127" s="31"/>
      <c r="J1127" s="31"/>
      <c r="K1127" s="31"/>
      <c r="L1127" s="31"/>
      <c r="Q1127" s="40"/>
      <c r="R1127" s="41"/>
      <c r="S1127" s="20"/>
      <c r="T1127" s="20"/>
    </row>
    <row r="1128" spans="9:20" ht="18" x14ac:dyDescent="0.35">
      <c r="I1128" s="31"/>
      <c r="J1128" s="31"/>
      <c r="K1128" s="31"/>
      <c r="L1128" s="31"/>
      <c r="Q1128" s="40"/>
      <c r="R1128" s="41"/>
      <c r="S1128" s="20"/>
      <c r="T1128" s="20"/>
    </row>
    <row r="1129" spans="9:20" ht="18" x14ac:dyDescent="0.35">
      <c r="I1129" s="31"/>
      <c r="J1129" s="31"/>
      <c r="K1129" s="31"/>
      <c r="L1129" s="31"/>
      <c r="Q1129" s="40"/>
      <c r="R1129" s="41"/>
      <c r="S1129" s="20"/>
      <c r="T1129" s="20"/>
    </row>
    <row r="1130" spans="9:20" ht="18" x14ac:dyDescent="0.35">
      <c r="I1130" s="31"/>
      <c r="J1130" s="31"/>
      <c r="K1130" s="31"/>
      <c r="L1130" s="31"/>
      <c r="Q1130" s="40"/>
      <c r="R1130" s="41"/>
      <c r="S1130" s="20"/>
      <c r="T1130" s="20"/>
    </row>
    <row r="1131" spans="9:20" ht="18" x14ac:dyDescent="0.35">
      <c r="I1131" s="31"/>
      <c r="J1131" s="31"/>
      <c r="K1131" s="31"/>
      <c r="L1131" s="31"/>
      <c r="Q1131" s="40"/>
      <c r="R1131" s="41"/>
      <c r="S1131" s="20"/>
      <c r="T1131" s="20"/>
    </row>
    <row r="1132" spans="9:20" ht="18" x14ac:dyDescent="0.35">
      <c r="I1132" s="31"/>
      <c r="J1132" s="31"/>
      <c r="K1132" s="31"/>
      <c r="L1132" s="31"/>
      <c r="Q1132" s="40"/>
      <c r="R1132" s="41"/>
      <c r="S1132" s="20"/>
      <c r="T1132" s="20"/>
    </row>
    <row r="1133" spans="9:20" ht="18" x14ac:dyDescent="0.35">
      <c r="I1133" s="31"/>
      <c r="J1133" s="31"/>
      <c r="K1133" s="31"/>
      <c r="L1133" s="31"/>
      <c r="Q1133" s="40"/>
      <c r="R1133" s="41"/>
      <c r="S1133" s="20"/>
      <c r="T1133" s="20"/>
    </row>
    <row r="1134" spans="9:20" ht="18" x14ac:dyDescent="0.35">
      <c r="I1134" s="31"/>
      <c r="J1134" s="31"/>
      <c r="K1134" s="31"/>
      <c r="L1134" s="31"/>
      <c r="Q1134" s="40"/>
      <c r="R1134" s="41"/>
      <c r="S1134" s="20"/>
      <c r="T1134" s="20"/>
    </row>
    <row r="1135" spans="9:20" ht="18" x14ac:dyDescent="0.35">
      <c r="I1135" s="31"/>
      <c r="J1135" s="31"/>
      <c r="K1135" s="31"/>
      <c r="L1135" s="31"/>
      <c r="Q1135" s="40"/>
      <c r="R1135" s="41"/>
      <c r="S1135" s="20"/>
      <c r="T1135" s="20"/>
    </row>
    <row r="1136" spans="9:20" ht="18" x14ac:dyDescent="0.35">
      <c r="I1136" s="31"/>
      <c r="J1136" s="31"/>
      <c r="K1136" s="31"/>
      <c r="L1136" s="31"/>
      <c r="Q1136" s="40"/>
      <c r="R1136" s="41"/>
      <c r="S1136" s="20"/>
      <c r="T1136" s="20"/>
    </row>
    <row r="1137" spans="9:20" ht="18" x14ac:dyDescent="0.35">
      <c r="I1137" s="31"/>
      <c r="J1137" s="31"/>
      <c r="K1137" s="31"/>
      <c r="L1137" s="31"/>
      <c r="Q1137" s="40"/>
      <c r="R1137" s="41"/>
      <c r="S1137" s="20"/>
      <c r="T1137" s="20"/>
    </row>
    <row r="1138" spans="9:20" ht="18" x14ac:dyDescent="0.35">
      <c r="I1138" s="31"/>
      <c r="J1138" s="31"/>
      <c r="K1138" s="31"/>
      <c r="L1138" s="31"/>
      <c r="Q1138" s="40"/>
      <c r="R1138" s="41"/>
      <c r="S1138" s="20"/>
      <c r="T1138" s="20"/>
    </row>
    <row r="1139" spans="9:20" ht="18" x14ac:dyDescent="0.35">
      <c r="I1139" s="31"/>
      <c r="J1139" s="31"/>
      <c r="K1139" s="31"/>
      <c r="L1139" s="31"/>
      <c r="Q1139" s="40"/>
      <c r="R1139" s="41"/>
      <c r="S1139" s="20"/>
      <c r="T1139" s="20"/>
    </row>
    <row r="1140" spans="9:20" ht="18" x14ac:dyDescent="0.35">
      <c r="I1140" s="31"/>
      <c r="J1140" s="31"/>
      <c r="K1140" s="31"/>
      <c r="L1140" s="31"/>
      <c r="Q1140" s="40"/>
      <c r="R1140" s="41"/>
      <c r="S1140" s="20"/>
      <c r="T1140" s="20"/>
    </row>
    <row r="1141" spans="9:20" ht="18" x14ac:dyDescent="0.35">
      <c r="I1141" s="31"/>
      <c r="J1141" s="31"/>
      <c r="K1141" s="31"/>
      <c r="L1141" s="31"/>
      <c r="Q1141" s="40"/>
      <c r="R1141" s="41"/>
      <c r="S1141" s="20"/>
      <c r="T1141" s="20"/>
    </row>
    <row r="1142" spans="9:20" ht="18" x14ac:dyDescent="0.35">
      <c r="I1142" s="31"/>
      <c r="J1142" s="31"/>
      <c r="K1142" s="31"/>
      <c r="L1142" s="31"/>
      <c r="Q1142" s="40"/>
      <c r="R1142" s="41"/>
      <c r="S1142" s="20"/>
      <c r="T1142" s="20"/>
    </row>
  </sheetData>
  <autoFilter ref="A1:XEF1" xr:uid="{AFB4A8FD-B646-4F7C-B2C5-C78670B973F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27"/>
  <sheetViews>
    <sheetView rightToLeft="1" topLeftCell="A73" zoomScaleNormal="100" workbookViewId="0">
      <selection activeCell="F82" sqref="F82"/>
    </sheetView>
  </sheetViews>
  <sheetFormatPr defaultRowHeight="15" x14ac:dyDescent="0.25"/>
  <cols>
    <col min="1" max="1" width="16.7109375" customWidth="1"/>
    <col min="2" max="2" width="6.7109375" customWidth="1"/>
    <col min="3" max="3" width="12.42578125" customWidth="1"/>
    <col min="4" max="4" width="52.85546875" customWidth="1"/>
    <col min="5" max="5" width="20.5703125" bestFit="1" customWidth="1"/>
    <col min="6" max="6" width="12.7109375" bestFit="1" customWidth="1"/>
    <col min="7" max="7" width="18.140625" bestFit="1" customWidth="1"/>
    <col min="8" max="8" width="12.5703125" customWidth="1"/>
    <col min="9" max="9" width="12.85546875" customWidth="1"/>
    <col min="10" max="10" width="11.7109375" customWidth="1"/>
    <col min="12" max="12" width="12.85546875" customWidth="1"/>
  </cols>
  <sheetData>
    <row r="1" spans="1:12" ht="24" x14ac:dyDescent="0.25">
      <c r="B1" s="278" t="s">
        <v>804</v>
      </c>
      <c r="C1" s="278"/>
      <c r="D1" s="278"/>
      <c r="E1" s="278"/>
      <c r="F1" s="278"/>
      <c r="G1" s="278"/>
      <c r="H1" s="278"/>
      <c r="I1" s="278"/>
      <c r="J1" s="279"/>
      <c r="L1" s="199" t="s">
        <v>840</v>
      </c>
    </row>
    <row r="2" spans="1:12" ht="37.5" x14ac:dyDescent="0.25">
      <c r="B2" s="107" t="s">
        <v>610</v>
      </c>
      <c r="C2" s="106" t="s">
        <v>611</v>
      </c>
      <c r="D2" s="106" t="s">
        <v>612</v>
      </c>
      <c r="E2" s="106" t="s">
        <v>613</v>
      </c>
      <c r="F2" s="106" t="s">
        <v>614</v>
      </c>
      <c r="G2" s="106" t="s">
        <v>615</v>
      </c>
      <c r="H2" s="106" t="s">
        <v>701</v>
      </c>
      <c r="I2" s="107" t="s">
        <v>616</v>
      </c>
      <c r="J2" s="106" t="s">
        <v>617</v>
      </c>
    </row>
    <row r="3" spans="1:12" s="1" customFormat="1" ht="18.75" x14ac:dyDescent="0.25">
      <c r="A3" s="267" t="s">
        <v>754</v>
      </c>
      <c r="B3" s="104" t="s">
        <v>11</v>
      </c>
      <c r="C3" s="101" t="s">
        <v>469</v>
      </c>
      <c r="D3" s="101" t="s">
        <v>127</v>
      </c>
      <c r="E3" s="101" t="s">
        <v>126</v>
      </c>
      <c r="F3" s="97">
        <f>SUM('بودجه 1404'!O20)</f>
        <v>0</v>
      </c>
      <c r="G3" s="97">
        <f>SUM('بودجه 1404'!P20)</f>
        <v>0</v>
      </c>
      <c r="H3" s="101"/>
      <c r="I3" s="104">
        <v>1400</v>
      </c>
      <c r="J3" s="101" t="s">
        <v>756</v>
      </c>
    </row>
    <row r="4" spans="1:12" s="1" customFormat="1" ht="18.75" x14ac:dyDescent="0.25">
      <c r="A4" s="268"/>
      <c r="B4" s="101" t="s">
        <v>11</v>
      </c>
      <c r="C4" s="101">
        <v>13050331</v>
      </c>
      <c r="D4" s="101" t="s">
        <v>195</v>
      </c>
      <c r="E4" s="101" t="s">
        <v>194</v>
      </c>
      <c r="F4" s="97">
        <f>SUM('بودجه 1404'!O19)</f>
        <v>0</v>
      </c>
      <c r="G4" s="97">
        <f>SUM('بودجه 1404'!P19)</f>
        <v>0</v>
      </c>
      <c r="H4" s="97"/>
      <c r="I4" s="101">
        <v>1400</v>
      </c>
      <c r="J4" s="101" t="s">
        <v>619</v>
      </c>
      <c r="L4" s="142"/>
    </row>
    <row r="5" spans="1:12" s="1" customFormat="1" ht="18.75" x14ac:dyDescent="0.25">
      <c r="A5" s="268"/>
      <c r="B5" s="104" t="s">
        <v>11</v>
      </c>
      <c r="C5" s="101" t="s">
        <v>534</v>
      </c>
      <c r="D5" s="101" t="s">
        <v>392</v>
      </c>
      <c r="E5" s="101" t="s">
        <v>193</v>
      </c>
      <c r="F5" s="97">
        <f>SUM('بودجه 1404'!O18)</f>
        <v>0</v>
      </c>
      <c r="G5" s="97">
        <f>SUM('بودجه 1404'!P18)</f>
        <v>0</v>
      </c>
      <c r="H5" s="101"/>
      <c r="I5" s="101">
        <v>1400</v>
      </c>
      <c r="J5" s="101" t="s">
        <v>619</v>
      </c>
    </row>
    <row r="6" spans="1:12" s="1" customFormat="1" ht="18.75" x14ac:dyDescent="0.25">
      <c r="A6" s="268"/>
      <c r="B6" s="104" t="s">
        <v>11</v>
      </c>
      <c r="C6" s="101" t="s">
        <v>471</v>
      </c>
      <c r="D6" s="101" t="s">
        <v>196</v>
      </c>
      <c r="E6" s="101" t="s">
        <v>83</v>
      </c>
      <c r="F6" s="97">
        <f>SUM('بودجه 1404'!O21)</f>
        <v>0</v>
      </c>
      <c r="G6" s="97">
        <f>SUM('بودجه 1404'!P21)</f>
        <v>0</v>
      </c>
      <c r="H6" s="101"/>
      <c r="I6" s="101">
        <v>1400</v>
      </c>
      <c r="J6" s="101" t="s">
        <v>757</v>
      </c>
    </row>
    <row r="7" spans="1:12" s="1" customFormat="1" ht="18.75" x14ac:dyDescent="0.25">
      <c r="A7" s="268"/>
      <c r="B7" s="104" t="s">
        <v>11</v>
      </c>
      <c r="C7" s="101" t="s">
        <v>507</v>
      </c>
      <c r="D7" s="101" t="s">
        <v>331</v>
      </c>
      <c r="E7" s="101" t="s">
        <v>537</v>
      </c>
      <c r="F7" s="97">
        <f>SUM('بودجه 1404'!O73)</f>
        <v>720000</v>
      </c>
      <c r="G7" s="97">
        <f>SUM('بودجه 1404'!P73)</f>
        <v>50405040000</v>
      </c>
      <c r="H7" s="101"/>
      <c r="I7" s="101">
        <v>1400</v>
      </c>
      <c r="J7" s="101" t="s">
        <v>759</v>
      </c>
    </row>
    <row r="8" spans="1:12" s="1" customFormat="1" ht="18.75" x14ac:dyDescent="0.25">
      <c r="A8" s="268"/>
      <c r="B8" s="101" t="s">
        <v>11</v>
      </c>
      <c r="C8" s="101">
        <v>13010326</v>
      </c>
      <c r="D8" s="101" t="s">
        <v>258</v>
      </c>
      <c r="E8" s="101"/>
      <c r="F8" s="97">
        <f>'بودجه 1404'!O124</f>
        <v>2880000</v>
      </c>
      <c r="G8" s="97">
        <f>'بودجه 1404'!P124</f>
        <v>11520000000</v>
      </c>
      <c r="H8" s="101" t="s">
        <v>640</v>
      </c>
      <c r="I8" s="101">
        <v>1400</v>
      </c>
      <c r="J8" s="101" t="s">
        <v>641</v>
      </c>
    </row>
    <row r="9" spans="1:12" ht="18.75" x14ac:dyDescent="0.25">
      <c r="A9" s="268"/>
      <c r="B9" s="101" t="s">
        <v>11</v>
      </c>
      <c r="C9" s="101">
        <v>13010327</v>
      </c>
      <c r="D9" s="101" t="s">
        <v>259</v>
      </c>
      <c r="E9" s="101"/>
      <c r="F9" s="97">
        <f>'بودجه 1404'!O125</f>
        <v>1440000</v>
      </c>
      <c r="G9" s="97">
        <f>'بودجه 1404'!P125</f>
        <v>7200000000</v>
      </c>
      <c r="H9" s="101" t="s">
        <v>640</v>
      </c>
      <c r="I9" s="101">
        <v>1400</v>
      </c>
      <c r="J9" s="101" t="s">
        <v>641</v>
      </c>
    </row>
    <row r="10" spans="1:12" s="1" customFormat="1" ht="18.75" x14ac:dyDescent="0.25">
      <c r="A10" s="268"/>
      <c r="B10" s="101" t="s">
        <v>11</v>
      </c>
      <c r="C10" s="101">
        <v>13010335</v>
      </c>
      <c r="D10" s="101" t="s">
        <v>260</v>
      </c>
      <c r="E10" s="101"/>
      <c r="F10" s="97">
        <f>'بودجه 1404'!O126</f>
        <v>720000</v>
      </c>
      <c r="G10" s="97">
        <f>'بودجه 1404'!P126</f>
        <v>4680000000</v>
      </c>
      <c r="H10" s="101" t="s">
        <v>640</v>
      </c>
      <c r="I10" s="101">
        <v>1400</v>
      </c>
      <c r="J10" s="101" t="s">
        <v>641</v>
      </c>
    </row>
    <row r="11" spans="1:12" s="1" customFormat="1" ht="18.75" x14ac:dyDescent="0.25">
      <c r="A11" s="268"/>
      <c r="B11" s="101" t="s">
        <v>11</v>
      </c>
      <c r="C11" s="101">
        <v>13010325</v>
      </c>
      <c r="D11" s="101" t="s">
        <v>770</v>
      </c>
      <c r="E11" s="101" t="s">
        <v>70</v>
      </c>
      <c r="F11" s="97">
        <f>'بودجه 1404'!O123</f>
        <v>720000</v>
      </c>
      <c r="G11" s="97">
        <f>'بودجه 1404'!P123</f>
        <v>32225040000</v>
      </c>
      <c r="H11" s="97"/>
      <c r="I11" s="101">
        <v>1400</v>
      </c>
      <c r="J11" s="101" t="s">
        <v>629</v>
      </c>
    </row>
    <row r="12" spans="1:12" ht="18.75" x14ac:dyDescent="0.25">
      <c r="A12" s="268"/>
      <c r="B12" s="101" t="s">
        <v>11</v>
      </c>
      <c r="C12" s="101">
        <v>13010324</v>
      </c>
      <c r="D12" s="101" t="s">
        <v>771</v>
      </c>
      <c r="E12" s="101" t="s">
        <v>68</v>
      </c>
      <c r="F12" s="97">
        <f>'بودجه 1404'!O122</f>
        <v>720000</v>
      </c>
      <c r="G12" s="97">
        <f>'بودجه 1404'!P122</f>
        <v>20183040000</v>
      </c>
      <c r="H12" s="97"/>
      <c r="I12" s="101">
        <v>1400</v>
      </c>
      <c r="J12" s="101" t="s">
        <v>629</v>
      </c>
    </row>
    <row r="13" spans="1:12" ht="18.75" x14ac:dyDescent="0.25">
      <c r="A13" s="268"/>
      <c r="B13" s="101" t="s">
        <v>11</v>
      </c>
      <c r="C13" s="101">
        <v>13010322</v>
      </c>
      <c r="D13" s="101" t="s">
        <v>732</v>
      </c>
      <c r="E13" s="101"/>
      <c r="F13" s="97">
        <f>'بودجه 1404'!O120</f>
        <v>2880000</v>
      </c>
      <c r="G13" s="97">
        <f>'بودجه 1404'!P120</f>
        <v>11404800000</v>
      </c>
      <c r="H13" s="97"/>
      <c r="I13" s="101">
        <v>1400</v>
      </c>
      <c r="J13" s="101" t="s">
        <v>652</v>
      </c>
    </row>
    <row r="14" spans="1:12" ht="18.75" x14ac:dyDescent="0.25">
      <c r="A14" s="268"/>
      <c r="B14" s="101" t="s">
        <v>11</v>
      </c>
      <c r="C14" s="101">
        <v>13010323</v>
      </c>
      <c r="D14" s="101" t="s">
        <v>733</v>
      </c>
      <c r="E14" s="105"/>
      <c r="F14" s="97">
        <f>'بودجه 1404'!O121</f>
        <v>14400000</v>
      </c>
      <c r="G14" s="97">
        <f>'بودجه 1404'!P121</f>
        <v>72576000000</v>
      </c>
      <c r="H14" s="97"/>
      <c r="I14" s="101">
        <v>1400</v>
      </c>
      <c r="J14" s="101" t="s">
        <v>629</v>
      </c>
    </row>
    <row r="15" spans="1:12" s="1" customFormat="1" ht="18.75" x14ac:dyDescent="0.25">
      <c r="A15" s="268"/>
      <c r="B15" s="104" t="s">
        <v>11</v>
      </c>
      <c r="C15" s="101">
        <v>13080202</v>
      </c>
      <c r="D15" s="101" t="s">
        <v>125</v>
      </c>
      <c r="E15" s="101"/>
      <c r="F15" s="97">
        <f>SUM('بودجه 1404'!O218)</f>
        <v>144000</v>
      </c>
      <c r="G15" s="97">
        <f>SUM('بودجه 1404'!P218)</f>
        <v>16416000000</v>
      </c>
      <c r="H15" s="101"/>
      <c r="I15" s="104">
        <v>1400</v>
      </c>
      <c r="J15" s="101" t="s">
        <v>755</v>
      </c>
    </row>
    <row r="16" spans="1:12" s="1" customFormat="1" ht="18.75" x14ac:dyDescent="0.25">
      <c r="A16" s="268"/>
      <c r="B16" s="104" t="s">
        <v>8</v>
      </c>
      <c r="C16" s="101">
        <v>13060312</v>
      </c>
      <c r="D16" s="101" t="s">
        <v>212</v>
      </c>
      <c r="E16" s="101"/>
      <c r="F16" s="97">
        <f>SUM('بودجه 1404'!O57)</f>
        <v>0</v>
      </c>
      <c r="G16" s="97">
        <f>SUM('بودجه 1404'!P57)</f>
        <v>0</v>
      </c>
      <c r="H16" s="101"/>
      <c r="I16" s="104">
        <v>1400</v>
      </c>
      <c r="J16" s="101" t="s">
        <v>666</v>
      </c>
    </row>
    <row r="17" spans="1:10" s="1" customFormat="1" ht="18.75" x14ac:dyDescent="0.25">
      <c r="A17" s="268"/>
      <c r="B17" s="101" t="s">
        <v>459</v>
      </c>
      <c r="C17" s="101">
        <v>13060313</v>
      </c>
      <c r="D17" s="101" t="s">
        <v>226</v>
      </c>
      <c r="E17" s="101" t="s">
        <v>657</v>
      </c>
      <c r="F17" s="97">
        <f>'بودجه 1404'!O59</f>
        <v>96000</v>
      </c>
      <c r="G17" s="97">
        <f>'بودجه 1404'!P59</f>
        <v>92857142857.142853</v>
      </c>
      <c r="H17" s="97"/>
      <c r="I17" s="101">
        <v>1400</v>
      </c>
      <c r="J17" s="101" t="s">
        <v>658</v>
      </c>
    </row>
    <row r="18" spans="1:10" ht="18.75" x14ac:dyDescent="0.25">
      <c r="A18" s="268"/>
      <c r="B18" s="101" t="s">
        <v>459</v>
      </c>
      <c r="C18" s="101" t="s">
        <v>485</v>
      </c>
      <c r="D18" s="101" t="s">
        <v>208</v>
      </c>
      <c r="E18" s="112" t="s">
        <v>89</v>
      </c>
      <c r="F18" s="97">
        <f>'بودجه 1404'!O47</f>
        <v>60000</v>
      </c>
      <c r="G18" s="97">
        <f>'بودجه 1404'!P47</f>
        <v>23232300000</v>
      </c>
      <c r="H18" s="97"/>
      <c r="I18" s="101">
        <v>1400</v>
      </c>
      <c r="J18" s="101" t="s">
        <v>678</v>
      </c>
    </row>
    <row r="19" spans="1:10" s="1" customFormat="1" ht="18.75" x14ac:dyDescent="0.25">
      <c r="A19" s="268"/>
      <c r="B19" s="104" t="s">
        <v>8</v>
      </c>
      <c r="C19" s="101">
        <v>13050342</v>
      </c>
      <c r="D19" s="101" t="s">
        <v>308</v>
      </c>
      <c r="E19" s="101" t="s">
        <v>58</v>
      </c>
      <c r="F19" s="97">
        <f>SUM('بودجه 1404'!O215)</f>
        <v>180000</v>
      </c>
      <c r="G19" s="97">
        <f>SUM('بودجه 1404'!P215)</f>
        <v>23437494000</v>
      </c>
      <c r="H19" s="101"/>
      <c r="I19" s="101">
        <v>1400</v>
      </c>
      <c r="J19" s="101" t="s">
        <v>780</v>
      </c>
    </row>
    <row r="20" spans="1:10" s="1" customFormat="1" ht="18.75" x14ac:dyDescent="0.25">
      <c r="A20" s="268"/>
      <c r="B20" s="104" t="s">
        <v>8</v>
      </c>
      <c r="C20" s="101">
        <v>13050341</v>
      </c>
      <c r="D20" s="101" t="s">
        <v>309</v>
      </c>
      <c r="E20" s="101" t="s">
        <v>58</v>
      </c>
      <c r="F20" s="97">
        <f>SUM('بودجه 1404'!O216)</f>
        <v>120000</v>
      </c>
      <c r="G20" s="97">
        <f>SUM('بودجه 1404'!P216)</f>
        <v>18750000000</v>
      </c>
      <c r="H20" s="101"/>
      <c r="I20" s="101">
        <v>1400</v>
      </c>
      <c r="J20" s="101" t="s">
        <v>781</v>
      </c>
    </row>
    <row r="21" spans="1:10" ht="18.75" x14ac:dyDescent="0.25">
      <c r="A21" s="268"/>
      <c r="B21" s="101" t="s">
        <v>459</v>
      </c>
      <c r="C21" s="101" t="s">
        <v>486</v>
      </c>
      <c r="D21" s="101" t="s">
        <v>254</v>
      </c>
      <c r="E21" s="101" t="s">
        <v>85</v>
      </c>
      <c r="F21" s="97">
        <f>'بودجه 1404'!O166</f>
        <v>2520000</v>
      </c>
      <c r="G21" s="97">
        <f>'بودجه 1404'!P166</f>
        <v>74062500000</v>
      </c>
      <c r="H21" s="97"/>
      <c r="I21" s="101">
        <v>1400</v>
      </c>
      <c r="J21" s="101" t="s">
        <v>683</v>
      </c>
    </row>
    <row r="22" spans="1:10" s="1" customFormat="1" ht="18.75" x14ac:dyDescent="0.25">
      <c r="A22" s="268"/>
      <c r="B22" s="101" t="s">
        <v>459</v>
      </c>
      <c r="C22" s="101">
        <v>13010258</v>
      </c>
      <c r="D22" s="101" t="s">
        <v>758</v>
      </c>
      <c r="E22" s="101"/>
      <c r="F22" s="97">
        <f>'بودجه 1404'!O168</f>
        <v>540000</v>
      </c>
      <c r="G22" s="97">
        <f>'بودجه 1404'!P168</f>
        <v>9441900000</v>
      </c>
      <c r="H22" s="97"/>
      <c r="I22" s="101">
        <v>1400</v>
      </c>
      <c r="J22" s="101" t="s">
        <v>685</v>
      </c>
    </row>
    <row r="23" spans="1:10" s="1" customFormat="1" ht="18.75" x14ac:dyDescent="0.25">
      <c r="A23" s="268"/>
      <c r="B23" s="104" t="s">
        <v>8</v>
      </c>
      <c r="C23" s="101">
        <v>13010257</v>
      </c>
      <c r="D23" s="101" t="s">
        <v>256</v>
      </c>
      <c r="E23" s="101"/>
      <c r="F23" s="97">
        <f>SUM('بودجه 1404'!O167)</f>
        <v>900000</v>
      </c>
      <c r="G23" s="97">
        <f>SUM('بودجه 1404'!P167)</f>
        <v>11383928571.428574</v>
      </c>
      <c r="H23" s="101"/>
      <c r="I23" s="101">
        <v>1400</v>
      </c>
      <c r="J23" s="101" t="s">
        <v>658</v>
      </c>
    </row>
    <row r="24" spans="1:10" s="1" customFormat="1" ht="18.75" x14ac:dyDescent="0.25">
      <c r="A24" s="268"/>
      <c r="B24" s="104" t="s">
        <v>8</v>
      </c>
      <c r="C24" s="101">
        <v>13020278</v>
      </c>
      <c r="D24" s="101" t="s">
        <v>255</v>
      </c>
      <c r="E24" s="101" t="s">
        <v>58</v>
      </c>
      <c r="F24" s="97">
        <f>SUM('بودجه 1404'!O162)</f>
        <v>360000</v>
      </c>
      <c r="G24" s="97">
        <f>SUM('بودجه 1404'!P162)</f>
        <v>12053568000</v>
      </c>
      <c r="H24" s="101"/>
      <c r="I24" s="101">
        <v>1400</v>
      </c>
      <c r="J24" s="101" t="s">
        <v>779</v>
      </c>
    </row>
    <row r="25" spans="1:10" ht="18.75" x14ac:dyDescent="0.25">
      <c r="A25" s="268"/>
      <c r="B25" s="101" t="s">
        <v>459</v>
      </c>
      <c r="C25" s="101">
        <v>13020276</v>
      </c>
      <c r="D25" s="101" t="s">
        <v>663</v>
      </c>
      <c r="E25" s="101" t="s">
        <v>429</v>
      </c>
      <c r="F25" s="97">
        <f>'بودجه 1404'!O164</f>
        <v>0</v>
      </c>
      <c r="G25" s="97">
        <f>'بودجه 1404'!P164</f>
        <v>0</v>
      </c>
      <c r="H25" s="97"/>
      <c r="I25" s="101">
        <v>1400</v>
      </c>
      <c r="J25" s="101" t="s">
        <v>664</v>
      </c>
    </row>
    <row r="26" spans="1:10" ht="18.75" x14ac:dyDescent="0.25">
      <c r="A26" s="268"/>
      <c r="B26" s="101" t="s">
        <v>459</v>
      </c>
      <c r="C26" s="101">
        <v>13020277</v>
      </c>
      <c r="D26" s="101" t="s">
        <v>665</v>
      </c>
      <c r="E26" s="101" t="s">
        <v>429</v>
      </c>
      <c r="F26" s="97">
        <f>'بودجه 1404'!O165</f>
        <v>0</v>
      </c>
      <c r="G26" s="97">
        <f>'بودجه 1404'!P165</f>
        <v>0</v>
      </c>
      <c r="H26" s="97"/>
      <c r="I26" s="101">
        <v>1400</v>
      </c>
      <c r="J26" s="101" t="s">
        <v>666</v>
      </c>
    </row>
    <row r="27" spans="1:10" ht="18.75" x14ac:dyDescent="0.25">
      <c r="A27" s="268"/>
      <c r="B27" s="101" t="s">
        <v>459</v>
      </c>
      <c r="C27" s="101">
        <v>13020273</v>
      </c>
      <c r="D27" s="101" t="s">
        <v>682</v>
      </c>
      <c r="E27" s="101" t="s">
        <v>429</v>
      </c>
      <c r="F27" s="97">
        <f>'بودجه 1404'!O163</f>
        <v>0</v>
      </c>
      <c r="G27" s="97">
        <f>'بودجه 1404'!P163</f>
        <v>0</v>
      </c>
      <c r="H27" s="97"/>
      <c r="I27" s="101">
        <v>1400</v>
      </c>
      <c r="J27" s="101" t="s">
        <v>683</v>
      </c>
    </row>
    <row r="28" spans="1:10" s="1" customFormat="1" ht="18.75" x14ac:dyDescent="0.25">
      <c r="A28" s="268"/>
      <c r="B28" s="104" t="s">
        <v>8</v>
      </c>
      <c r="C28" s="101">
        <v>13070200</v>
      </c>
      <c r="D28" s="101" t="s">
        <v>123</v>
      </c>
      <c r="E28" s="101" t="s">
        <v>72</v>
      </c>
      <c r="F28" s="97">
        <f>SUM('بودجه 1404'!O181)</f>
        <v>1440000</v>
      </c>
      <c r="G28" s="97">
        <f>SUM('بودجه 1404'!P181)</f>
        <v>225000000000</v>
      </c>
      <c r="H28" s="101"/>
      <c r="I28" s="101">
        <v>1400</v>
      </c>
      <c r="J28" s="101" t="s">
        <v>683</v>
      </c>
    </row>
    <row r="29" spans="1:10" ht="18.75" x14ac:dyDescent="0.25">
      <c r="A29" s="268"/>
      <c r="B29" s="101" t="s">
        <v>459</v>
      </c>
      <c r="C29" s="101">
        <v>13070306</v>
      </c>
      <c r="D29" s="101" t="s">
        <v>661</v>
      </c>
      <c r="E29" s="101" t="s">
        <v>460</v>
      </c>
      <c r="F29" s="97">
        <f>'بودجه 1404'!O191</f>
        <v>300000</v>
      </c>
      <c r="G29" s="97">
        <f>'بودجه 1404'!P191</f>
        <v>122767857142.85713</v>
      </c>
      <c r="H29" s="97"/>
      <c r="I29" s="101">
        <v>1400</v>
      </c>
      <c r="J29" s="101" t="s">
        <v>662</v>
      </c>
    </row>
    <row r="30" spans="1:10" ht="18.75" x14ac:dyDescent="0.25">
      <c r="A30" s="268"/>
      <c r="B30" s="101" t="s">
        <v>459</v>
      </c>
      <c r="C30" s="101" t="s">
        <v>488</v>
      </c>
      <c r="D30" s="101" t="s">
        <v>280</v>
      </c>
      <c r="E30" s="101" t="s">
        <v>680</v>
      </c>
      <c r="F30" s="97">
        <f>'بودجه 1404'!O192</f>
        <v>18000</v>
      </c>
      <c r="G30" s="97">
        <f>'بودجه 1404'!P192</f>
        <v>3751200000</v>
      </c>
      <c r="H30" s="97"/>
      <c r="I30" s="101">
        <v>1400</v>
      </c>
      <c r="J30" s="101" t="s">
        <v>681</v>
      </c>
    </row>
    <row r="31" spans="1:10" s="1" customFormat="1" ht="18.75" x14ac:dyDescent="0.25">
      <c r="A31" s="268"/>
      <c r="B31" s="101" t="s">
        <v>459</v>
      </c>
      <c r="C31" s="101" t="s">
        <v>497</v>
      </c>
      <c r="D31" s="101" t="s">
        <v>305</v>
      </c>
      <c r="E31" s="101" t="s">
        <v>303</v>
      </c>
      <c r="F31" s="97">
        <f>'بودجه 1404'!O209</f>
        <v>1080000</v>
      </c>
      <c r="G31" s="97">
        <f>'بودجه 1404'!P209</f>
        <v>24107142857.142857</v>
      </c>
      <c r="H31" s="97"/>
      <c r="I31" s="101">
        <v>1400</v>
      </c>
      <c r="J31" s="101" t="s">
        <v>679</v>
      </c>
    </row>
    <row r="32" spans="1:10" ht="18.75" x14ac:dyDescent="0.25">
      <c r="A32" s="269"/>
      <c r="B32" s="101" t="s">
        <v>459</v>
      </c>
      <c r="C32" s="101">
        <v>13030208</v>
      </c>
      <c r="D32" s="101" t="s">
        <v>677</v>
      </c>
      <c r="E32" s="101"/>
      <c r="F32" s="97">
        <f>'بودجه 1404'!O207</f>
        <v>1000000</v>
      </c>
      <c r="G32" s="97">
        <f>'بودجه 1404'!P207</f>
        <v>20535714285.714283</v>
      </c>
      <c r="H32" s="97"/>
      <c r="I32" s="101">
        <v>1400</v>
      </c>
      <c r="J32" s="101" t="s">
        <v>760</v>
      </c>
    </row>
    <row r="33" spans="1:10" s="1" customFormat="1" ht="25.15" customHeight="1" x14ac:dyDescent="0.25">
      <c r="A33" s="111"/>
      <c r="B33" s="122"/>
      <c r="C33" s="123"/>
      <c r="D33" s="123"/>
      <c r="E33" s="123"/>
      <c r="F33" s="123"/>
      <c r="G33" s="123"/>
      <c r="H33" s="123"/>
      <c r="I33" s="122"/>
      <c r="J33" s="123"/>
    </row>
    <row r="34" spans="1:10" ht="18.75" x14ac:dyDescent="0.25">
      <c r="A34" s="270" t="s">
        <v>761</v>
      </c>
      <c r="B34" s="101" t="s">
        <v>11</v>
      </c>
      <c r="C34" s="101">
        <v>13010336</v>
      </c>
      <c r="D34" s="103" t="s">
        <v>726</v>
      </c>
      <c r="E34" s="108" t="s">
        <v>427</v>
      </c>
      <c r="F34" s="97">
        <f>'بودجه 1404'!O139</f>
        <v>360000</v>
      </c>
      <c r="G34" s="97">
        <f>'بودجه 1404'!P139</f>
        <v>5467320000</v>
      </c>
      <c r="H34" s="101" t="s">
        <v>695</v>
      </c>
      <c r="I34" s="101">
        <v>1401</v>
      </c>
      <c r="J34" s="101" t="s">
        <v>629</v>
      </c>
    </row>
    <row r="35" spans="1:10" ht="18.75" x14ac:dyDescent="0.25">
      <c r="A35" s="271"/>
      <c r="B35" s="101" t="s">
        <v>11</v>
      </c>
      <c r="C35" s="101">
        <v>13010334</v>
      </c>
      <c r="D35" s="103" t="s">
        <v>727</v>
      </c>
      <c r="E35" s="102" t="s">
        <v>427</v>
      </c>
      <c r="F35" s="97">
        <f>'بودجه 1404'!O138</f>
        <v>360000</v>
      </c>
      <c r="G35" s="97">
        <f>'بودجه 1404'!P138</f>
        <v>4517280000</v>
      </c>
      <c r="H35" s="101" t="s">
        <v>695</v>
      </c>
      <c r="I35" s="101">
        <v>1401</v>
      </c>
      <c r="J35" s="101" t="s">
        <v>629</v>
      </c>
    </row>
    <row r="36" spans="1:10" ht="18.75" x14ac:dyDescent="0.25">
      <c r="A36" s="271"/>
      <c r="B36" s="101" t="s">
        <v>11</v>
      </c>
      <c r="C36" s="101">
        <v>13010333</v>
      </c>
      <c r="D36" s="103" t="s">
        <v>728</v>
      </c>
      <c r="E36" s="102" t="s">
        <v>425</v>
      </c>
      <c r="F36" s="97">
        <f>'بودجه 1404'!O135</f>
        <v>720000</v>
      </c>
      <c r="G36" s="97">
        <f>'بودجه 1404'!P135</f>
        <v>59118480000</v>
      </c>
      <c r="H36" s="97" t="s">
        <v>696</v>
      </c>
      <c r="I36" s="101">
        <v>1401</v>
      </c>
      <c r="J36" s="101" t="s">
        <v>752</v>
      </c>
    </row>
    <row r="37" spans="1:10" ht="18.75" x14ac:dyDescent="0.25">
      <c r="A37" s="271"/>
      <c r="B37" s="101" t="s">
        <v>11</v>
      </c>
      <c r="C37" s="101">
        <v>13010332</v>
      </c>
      <c r="D37" s="103" t="s">
        <v>729</v>
      </c>
      <c r="E37" s="102" t="s">
        <v>425</v>
      </c>
      <c r="F37" s="97">
        <f>'بودجه 1404'!O134</f>
        <v>1260000</v>
      </c>
      <c r="G37" s="97">
        <f>'بودجه 1404'!P134</f>
        <v>60613560000</v>
      </c>
      <c r="H37" s="97" t="s">
        <v>696</v>
      </c>
      <c r="I37" s="101">
        <v>1401</v>
      </c>
      <c r="J37" s="101" t="s">
        <v>629</v>
      </c>
    </row>
    <row r="38" spans="1:10" ht="18.75" x14ac:dyDescent="0.25">
      <c r="A38" s="271"/>
      <c r="B38" s="101" t="s">
        <v>11</v>
      </c>
      <c r="C38" s="101">
        <v>13010328</v>
      </c>
      <c r="D38" s="101" t="s">
        <v>736</v>
      </c>
      <c r="E38" s="101"/>
      <c r="F38" s="97">
        <f>'بودجه 1404'!O130</f>
        <v>180000</v>
      </c>
      <c r="G38" s="97">
        <f>'بودجه 1404'!P130</f>
        <v>1428660000</v>
      </c>
      <c r="H38" s="101" t="s">
        <v>702</v>
      </c>
      <c r="I38" s="101">
        <v>1401</v>
      </c>
      <c r="J38" s="101" t="s">
        <v>651</v>
      </c>
    </row>
    <row r="39" spans="1:10" ht="18.75" x14ac:dyDescent="0.25">
      <c r="A39" s="271"/>
      <c r="B39" s="101" t="s">
        <v>11</v>
      </c>
      <c r="C39" s="101">
        <v>13010329</v>
      </c>
      <c r="D39" s="101" t="s">
        <v>737</v>
      </c>
      <c r="E39" s="101"/>
      <c r="F39" s="97">
        <f>'بودجه 1404'!O131</f>
        <v>180000</v>
      </c>
      <c r="G39" s="97">
        <f>'بودجه 1404'!P131</f>
        <v>1278900000</v>
      </c>
      <c r="H39" s="101" t="s">
        <v>702</v>
      </c>
      <c r="I39" s="101">
        <v>1401</v>
      </c>
      <c r="J39" s="101" t="s">
        <v>651</v>
      </c>
    </row>
    <row r="40" spans="1:10" ht="18.75" x14ac:dyDescent="0.25">
      <c r="A40" s="271"/>
      <c r="B40" s="101" t="s">
        <v>11</v>
      </c>
      <c r="C40" s="101">
        <v>13010330</v>
      </c>
      <c r="D40" s="101" t="s">
        <v>738</v>
      </c>
      <c r="E40" s="101"/>
      <c r="F40" s="97">
        <f>'بودجه 1404'!O129</f>
        <v>180000</v>
      </c>
      <c r="G40" s="97">
        <f>'بودجه 1404'!P129</f>
        <v>1047780000</v>
      </c>
      <c r="H40" s="101" t="s">
        <v>702</v>
      </c>
      <c r="I40" s="101">
        <v>1401</v>
      </c>
      <c r="J40" s="101" t="s">
        <v>651</v>
      </c>
    </row>
    <row r="41" spans="1:10" ht="18.75" x14ac:dyDescent="0.25">
      <c r="A41" s="271"/>
      <c r="B41" s="101" t="s">
        <v>11</v>
      </c>
      <c r="C41" s="101">
        <v>13010331</v>
      </c>
      <c r="D41" s="101" t="s">
        <v>739</v>
      </c>
      <c r="E41" s="101"/>
      <c r="F41" s="97">
        <f>'بودجه 1404'!O128</f>
        <v>360000</v>
      </c>
      <c r="G41" s="97">
        <f>'بودجه 1404'!P128</f>
        <v>2270160000</v>
      </c>
      <c r="H41" s="101" t="s">
        <v>702</v>
      </c>
      <c r="I41" s="101">
        <v>1401</v>
      </c>
      <c r="J41" s="101" t="s">
        <v>651</v>
      </c>
    </row>
    <row r="42" spans="1:10" ht="18.75" x14ac:dyDescent="0.25">
      <c r="A42" s="271"/>
      <c r="B42" s="101" t="s">
        <v>11</v>
      </c>
      <c r="C42" s="101">
        <v>13010338</v>
      </c>
      <c r="D42" s="101" t="s">
        <v>261</v>
      </c>
      <c r="E42" s="101"/>
      <c r="F42" s="97">
        <f>'بودجه 1404'!O127</f>
        <v>0</v>
      </c>
      <c r="G42" s="97">
        <f>'بودجه 1404'!P127</f>
        <v>0</v>
      </c>
      <c r="H42" s="101" t="s">
        <v>698</v>
      </c>
      <c r="I42" s="101">
        <v>1401</v>
      </c>
      <c r="J42" s="101" t="s">
        <v>648</v>
      </c>
    </row>
    <row r="43" spans="1:10" ht="18.75" x14ac:dyDescent="0.25">
      <c r="A43" s="271"/>
      <c r="B43" s="101" t="s">
        <v>11</v>
      </c>
      <c r="C43" s="101">
        <v>13010340</v>
      </c>
      <c r="D43" s="103" t="s">
        <v>730</v>
      </c>
      <c r="E43" s="102" t="s">
        <v>52</v>
      </c>
      <c r="F43" s="97">
        <f>'بودجه 1404'!O132</f>
        <v>0</v>
      </c>
      <c r="G43" s="97">
        <f>'بودجه 1404'!P132</f>
        <v>0</v>
      </c>
      <c r="H43" s="97" t="s">
        <v>697</v>
      </c>
      <c r="I43" s="101">
        <v>1401</v>
      </c>
      <c r="J43" s="101" t="s">
        <v>629</v>
      </c>
    </row>
    <row r="44" spans="1:10" ht="18.75" x14ac:dyDescent="0.25">
      <c r="A44" s="271"/>
      <c r="B44" s="101" t="s">
        <v>11</v>
      </c>
      <c r="C44" s="101">
        <v>13010244</v>
      </c>
      <c r="D44" s="103" t="s">
        <v>731</v>
      </c>
      <c r="E44" s="103"/>
      <c r="F44" s="97">
        <f>'بودجه 1404'!O133</f>
        <v>1080000</v>
      </c>
      <c r="G44" s="97">
        <f>'بودجه 1404'!P133</f>
        <v>20385000000</v>
      </c>
      <c r="H44" s="97" t="s">
        <v>699</v>
      </c>
      <c r="I44" s="101">
        <v>1401</v>
      </c>
      <c r="J44" s="101" t="s">
        <v>647</v>
      </c>
    </row>
    <row r="45" spans="1:10" ht="18.75" x14ac:dyDescent="0.25">
      <c r="A45" s="271"/>
      <c r="B45" s="104" t="s">
        <v>11</v>
      </c>
      <c r="C45" s="101">
        <v>13040207</v>
      </c>
      <c r="D45" s="101" t="s">
        <v>765</v>
      </c>
      <c r="E45" s="101" t="s">
        <v>84</v>
      </c>
      <c r="F45" s="97">
        <f>SUM('بودجه 1404'!O204)</f>
        <v>311040</v>
      </c>
      <c r="G45" s="97">
        <f>SUM('بودجه 1404'!P204)</f>
        <v>26438400000</v>
      </c>
      <c r="H45" s="101"/>
      <c r="I45" s="104">
        <v>1401</v>
      </c>
      <c r="J45" s="101" t="s">
        <v>764</v>
      </c>
    </row>
    <row r="46" spans="1:10" ht="18.75" x14ac:dyDescent="0.25">
      <c r="A46" s="271"/>
      <c r="B46" s="104" t="s">
        <v>11</v>
      </c>
      <c r="C46" s="101" t="s">
        <v>495</v>
      </c>
      <c r="D46" s="104" t="s">
        <v>766</v>
      </c>
      <c r="E46" s="101" t="s">
        <v>84</v>
      </c>
      <c r="F46" s="97">
        <f>SUM('بودجه 1404'!O206)</f>
        <v>11520</v>
      </c>
      <c r="G46" s="97">
        <f>SUM('بودجه 1404'!P206)</f>
        <v>3275032320</v>
      </c>
      <c r="H46" s="101"/>
      <c r="I46" s="104">
        <v>1401</v>
      </c>
      <c r="J46" s="101" t="s">
        <v>764</v>
      </c>
    </row>
    <row r="47" spans="1:10" ht="18.75" x14ac:dyDescent="0.25">
      <c r="A47" s="271"/>
      <c r="B47" s="113" t="s">
        <v>11</v>
      </c>
      <c r="C47" s="101">
        <v>13030206</v>
      </c>
      <c r="D47" s="101" t="s">
        <v>300</v>
      </c>
      <c r="E47" s="101" t="s">
        <v>649</v>
      </c>
      <c r="F47" s="97">
        <f>'بودجه 1404'!O202</f>
        <v>1080000</v>
      </c>
      <c r="G47" s="97">
        <f>'بودجه 1404'!P202</f>
        <v>27505440000</v>
      </c>
      <c r="H47" s="101" t="s">
        <v>700</v>
      </c>
      <c r="I47" s="101">
        <v>1401</v>
      </c>
      <c r="J47" s="101" t="s">
        <v>650</v>
      </c>
    </row>
    <row r="48" spans="1:10" s="1" customFormat="1" ht="18.75" x14ac:dyDescent="0.25">
      <c r="A48" s="271"/>
      <c r="B48" s="104" t="s">
        <v>8</v>
      </c>
      <c r="C48" s="101">
        <v>13050341</v>
      </c>
      <c r="D48" s="101" t="s">
        <v>309</v>
      </c>
      <c r="E48" s="101" t="s">
        <v>58</v>
      </c>
      <c r="F48" s="97">
        <f>SUM('بودجه 1404'!O216)</f>
        <v>120000</v>
      </c>
      <c r="G48" s="97">
        <f>SUM('بودجه 1404'!P216)</f>
        <v>18750000000</v>
      </c>
      <c r="H48" s="101"/>
      <c r="I48" s="104">
        <v>1400</v>
      </c>
      <c r="J48" s="101" t="s">
        <v>781</v>
      </c>
    </row>
    <row r="49" spans="1:10" s="1" customFormat="1" ht="18.75" x14ac:dyDescent="0.25">
      <c r="A49" s="271"/>
      <c r="B49" s="104" t="s">
        <v>8</v>
      </c>
      <c r="C49" s="101">
        <v>13060307</v>
      </c>
      <c r="D49" s="101" t="s">
        <v>307</v>
      </c>
      <c r="E49" s="101" t="s">
        <v>58</v>
      </c>
      <c r="F49" s="97">
        <f>SUM('بودجه 1404'!O214)</f>
        <v>120000</v>
      </c>
      <c r="G49" s="97">
        <f>SUM('بودجه 1404'!P214)</f>
        <v>12500004000</v>
      </c>
      <c r="H49" s="101"/>
      <c r="I49" s="101">
        <v>1401</v>
      </c>
      <c r="J49" s="101" t="s">
        <v>782</v>
      </c>
    </row>
    <row r="50" spans="1:10" s="1" customFormat="1" ht="18.75" x14ac:dyDescent="0.25">
      <c r="A50" s="271"/>
      <c r="B50" s="104" t="s">
        <v>8</v>
      </c>
      <c r="C50" s="101">
        <v>13050342</v>
      </c>
      <c r="D50" s="101" t="s">
        <v>308</v>
      </c>
      <c r="E50" s="101" t="s">
        <v>58</v>
      </c>
      <c r="F50" s="97">
        <f>SUM('بودجه 1404'!O215)</f>
        <v>180000</v>
      </c>
      <c r="G50" s="97">
        <f>SUM('بودجه 1404'!P215)</f>
        <v>23437494000</v>
      </c>
      <c r="H50" s="101"/>
      <c r="I50" s="101">
        <v>1401</v>
      </c>
      <c r="J50" s="101" t="s">
        <v>782</v>
      </c>
    </row>
    <row r="51" spans="1:10" ht="18.75" x14ac:dyDescent="0.25">
      <c r="A51" s="271"/>
      <c r="B51" s="101" t="s">
        <v>459</v>
      </c>
      <c r="C51" s="101">
        <v>13060309</v>
      </c>
      <c r="D51" s="101" t="s">
        <v>156</v>
      </c>
      <c r="E51" s="101" t="s">
        <v>149</v>
      </c>
      <c r="F51" s="97">
        <f>'بودجه 1404'!O58</f>
        <v>72000</v>
      </c>
      <c r="G51" s="97">
        <f>'بودجه 1404'!P58</f>
        <v>55327896000</v>
      </c>
      <c r="H51" s="97"/>
      <c r="I51" s="101">
        <v>1401</v>
      </c>
      <c r="J51" s="101" t="s">
        <v>801</v>
      </c>
    </row>
    <row r="52" spans="1:10" ht="18.75" x14ac:dyDescent="0.25">
      <c r="A52" s="271"/>
      <c r="B52" s="101" t="s">
        <v>8</v>
      </c>
      <c r="C52" s="101" t="s">
        <v>533</v>
      </c>
      <c r="D52" s="101" t="s">
        <v>463</v>
      </c>
      <c r="E52" s="101" t="s">
        <v>129</v>
      </c>
      <c r="F52" s="97">
        <f>SUM('بودجه 1404'!O170)</f>
        <v>1800000</v>
      </c>
      <c r="G52" s="97">
        <f>SUM('بودجه 1404'!P170)</f>
        <v>34531200000</v>
      </c>
      <c r="H52" s="97"/>
      <c r="I52" s="101">
        <v>1401</v>
      </c>
      <c r="J52" s="101" t="s">
        <v>656</v>
      </c>
    </row>
    <row r="53" spans="1:10" s="1" customFormat="1" ht="18.75" x14ac:dyDescent="0.25">
      <c r="A53" s="271"/>
      <c r="B53" s="104" t="s">
        <v>8</v>
      </c>
      <c r="C53" s="101">
        <v>13020279</v>
      </c>
      <c r="D53" s="101" t="s">
        <v>762</v>
      </c>
      <c r="E53" s="101"/>
      <c r="F53" s="97">
        <f>SUM('بودجه 1404'!O169)</f>
        <v>360000</v>
      </c>
      <c r="G53" s="97">
        <f>SUM('بودجه 1404'!P169)</f>
        <v>4017852000.0000005</v>
      </c>
      <c r="H53" s="101"/>
      <c r="I53" s="101">
        <v>1401</v>
      </c>
      <c r="J53" s="101" t="s">
        <v>763</v>
      </c>
    </row>
    <row r="54" spans="1:10" ht="18.75" x14ac:dyDescent="0.25">
      <c r="A54" s="271"/>
      <c r="B54" s="101" t="s">
        <v>459</v>
      </c>
      <c r="C54" s="101" t="s">
        <v>510</v>
      </c>
      <c r="D54" s="101" t="s">
        <v>667</v>
      </c>
      <c r="E54" s="101" t="s">
        <v>511</v>
      </c>
      <c r="F54" s="97">
        <f>'بودجه 1404'!O172</f>
        <v>480000</v>
      </c>
      <c r="G54" s="97">
        <f>'بودجه 1404'!P172</f>
        <v>11786640000</v>
      </c>
      <c r="H54" s="97"/>
      <c r="I54" s="101">
        <v>1401</v>
      </c>
      <c r="J54" s="101" t="s">
        <v>668</v>
      </c>
    </row>
    <row r="55" spans="1:10" ht="18.75" x14ac:dyDescent="0.25">
      <c r="A55" s="271"/>
      <c r="B55" s="101" t="s">
        <v>459</v>
      </c>
      <c r="C55" s="101" t="s">
        <v>509</v>
      </c>
      <c r="D55" s="101" t="s">
        <v>431</v>
      </c>
      <c r="E55" s="101"/>
      <c r="F55" s="97">
        <f>'بودجه 1404'!O171</f>
        <v>3600000</v>
      </c>
      <c r="G55" s="97">
        <f>'بودجه 1404'!P171</f>
        <v>80357142857.142868</v>
      </c>
      <c r="H55" s="97"/>
      <c r="I55" s="101">
        <v>1401</v>
      </c>
      <c r="J55" s="101" t="s">
        <v>669</v>
      </c>
    </row>
    <row r="56" spans="1:10" ht="18.75" x14ac:dyDescent="0.25">
      <c r="A56" s="272"/>
      <c r="B56" s="101" t="s">
        <v>459</v>
      </c>
      <c r="C56" s="101">
        <v>13030211</v>
      </c>
      <c r="D56" s="101" t="s">
        <v>455</v>
      </c>
      <c r="E56" s="101"/>
      <c r="F56" s="97">
        <f>'بودجه 1404'!O212</f>
        <v>7200000</v>
      </c>
      <c r="G56" s="97">
        <f>'بودجه 1404'!P212</f>
        <v>101785714285.71428</v>
      </c>
      <c r="H56" s="97"/>
      <c r="I56" s="101">
        <v>1401</v>
      </c>
      <c r="J56" s="101" t="s">
        <v>669</v>
      </c>
    </row>
    <row r="57" spans="1:10" s="1" customFormat="1" ht="25.15" customHeight="1" x14ac:dyDescent="0.25">
      <c r="A57" s="119"/>
      <c r="B57" s="120"/>
      <c r="C57" s="121"/>
      <c r="D57" s="121"/>
      <c r="E57" s="121"/>
      <c r="F57" s="121"/>
      <c r="G57" s="121"/>
      <c r="H57" s="121"/>
      <c r="I57" s="120"/>
      <c r="J57" s="121"/>
    </row>
    <row r="58" spans="1:10" ht="18.75" x14ac:dyDescent="0.25">
      <c r="A58" s="273" t="s">
        <v>598</v>
      </c>
      <c r="B58" s="101" t="s">
        <v>11</v>
      </c>
      <c r="C58" s="101">
        <v>13010341</v>
      </c>
      <c r="D58" s="101" t="s">
        <v>642</v>
      </c>
      <c r="E58" s="101" t="s">
        <v>247</v>
      </c>
      <c r="F58" s="97">
        <f>'بودجه 1404'!O137</f>
        <v>1080000</v>
      </c>
      <c r="G58" s="97">
        <f>'بودجه 1404'!P137</f>
        <v>51797880000</v>
      </c>
      <c r="H58" s="97"/>
      <c r="I58" s="101">
        <v>1402</v>
      </c>
      <c r="J58" s="101" t="s">
        <v>629</v>
      </c>
    </row>
    <row r="59" spans="1:10" ht="18.75" x14ac:dyDescent="0.25">
      <c r="A59" s="274"/>
      <c r="B59" s="101" t="s">
        <v>11</v>
      </c>
      <c r="C59" s="101">
        <v>13010339</v>
      </c>
      <c r="D59" s="101" t="s">
        <v>643</v>
      </c>
      <c r="E59" s="102" t="s">
        <v>246</v>
      </c>
      <c r="F59" s="97">
        <f>'بودجه 1404'!O136</f>
        <v>1440000</v>
      </c>
      <c r="G59" s="97">
        <f>'بودجه 1404'!P136</f>
        <v>45015840000</v>
      </c>
      <c r="H59" s="97"/>
      <c r="I59" s="101">
        <v>1402</v>
      </c>
      <c r="J59" s="101" t="s">
        <v>629</v>
      </c>
    </row>
    <row r="60" spans="1:10" ht="18.75" x14ac:dyDescent="0.25">
      <c r="A60" s="274"/>
      <c r="B60" s="101" t="s">
        <v>11</v>
      </c>
      <c r="C60" s="101">
        <v>13010256</v>
      </c>
      <c r="D60" s="101" t="s">
        <v>430</v>
      </c>
      <c r="E60" s="101"/>
      <c r="F60" s="97">
        <f>'بودجه 1404'!O140</f>
        <v>3600000</v>
      </c>
      <c r="G60" s="97">
        <f>'بودجه 1404'!P140</f>
        <v>24300000000</v>
      </c>
      <c r="H60" s="97"/>
      <c r="I60" s="101">
        <v>1402</v>
      </c>
      <c r="J60" s="101" t="s">
        <v>629</v>
      </c>
    </row>
    <row r="61" spans="1:10" ht="18.75" x14ac:dyDescent="0.25">
      <c r="A61" s="274"/>
      <c r="B61" s="101" t="s">
        <v>11</v>
      </c>
      <c r="C61" s="101" t="s">
        <v>500</v>
      </c>
      <c r="D61" s="101" t="s">
        <v>135</v>
      </c>
      <c r="E61" s="101"/>
      <c r="F61" s="97">
        <f>'بودجه 1404'!O145</f>
        <v>3600000</v>
      </c>
      <c r="G61" s="97">
        <f>'بودجه 1404'!P145</f>
        <v>60480000000</v>
      </c>
      <c r="H61" s="97"/>
      <c r="I61" s="101">
        <v>1402</v>
      </c>
      <c r="J61" s="101" t="s">
        <v>629</v>
      </c>
    </row>
    <row r="62" spans="1:10" ht="18.75" x14ac:dyDescent="0.25">
      <c r="A62" s="274"/>
      <c r="B62" s="114" t="s">
        <v>11</v>
      </c>
      <c r="C62" s="101">
        <v>13020274</v>
      </c>
      <c r="D62" s="101" t="s">
        <v>740</v>
      </c>
      <c r="E62" s="102" t="s">
        <v>428</v>
      </c>
      <c r="F62" s="97">
        <f>'بودجه 1404'!O142</f>
        <v>12000000</v>
      </c>
      <c r="G62" s="97">
        <f>'بودجه 1404'!P142</f>
        <v>190080000000</v>
      </c>
      <c r="H62" s="97"/>
      <c r="I62" s="101">
        <v>1402</v>
      </c>
      <c r="J62" s="101" t="s">
        <v>639</v>
      </c>
    </row>
    <row r="63" spans="1:10" ht="18.75" x14ac:dyDescent="0.25">
      <c r="A63" s="274"/>
      <c r="B63" s="101" t="s">
        <v>11</v>
      </c>
      <c r="C63" s="101">
        <v>13020287</v>
      </c>
      <c r="D63" s="101" t="s">
        <v>734</v>
      </c>
      <c r="E63" s="101"/>
      <c r="F63" s="97">
        <f>'بودجه 1404'!O150</f>
        <v>2160000</v>
      </c>
      <c r="G63" s="97">
        <f>'بودجه 1404'!P150</f>
        <v>54000000000</v>
      </c>
      <c r="H63" s="97" t="s">
        <v>628</v>
      </c>
      <c r="I63" s="101">
        <v>1402</v>
      </c>
      <c r="J63" s="101" t="s">
        <v>629</v>
      </c>
    </row>
    <row r="64" spans="1:10" ht="18.75" x14ac:dyDescent="0.25">
      <c r="A64" s="274"/>
      <c r="B64" s="101" t="s">
        <v>11</v>
      </c>
      <c r="C64" s="101">
        <v>13020284</v>
      </c>
      <c r="D64" s="101" t="s">
        <v>735</v>
      </c>
      <c r="E64" s="101"/>
      <c r="F64" s="97">
        <f>SUM('بودجه 1404'!O149)</f>
        <v>1800000</v>
      </c>
      <c r="G64" s="97">
        <f>SUM('بودجه 1404'!P149)</f>
        <v>28904400000</v>
      </c>
      <c r="H64" s="97" t="s">
        <v>628</v>
      </c>
      <c r="I64" s="101">
        <v>1402</v>
      </c>
      <c r="J64" s="101" t="s">
        <v>630</v>
      </c>
    </row>
    <row r="65" spans="1:10" ht="18.75" x14ac:dyDescent="0.25">
      <c r="A65" s="274"/>
      <c r="B65" s="101" t="s">
        <v>11</v>
      </c>
      <c r="C65" s="101">
        <v>13020295</v>
      </c>
      <c r="D65" s="101" t="s">
        <v>273</v>
      </c>
      <c r="E65" s="101"/>
      <c r="F65" s="97">
        <f>'بودجه 1404'!O147</f>
        <v>720000</v>
      </c>
      <c r="G65" s="97">
        <f>'بودجه 1404'!P147</f>
        <v>58894560000</v>
      </c>
      <c r="H65" s="97" t="s">
        <v>694</v>
      </c>
      <c r="I65" s="101">
        <v>1402</v>
      </c>
      <c r="J65" s="101" t="s">
        <v>631</v>
      </c>
    </row>
    <row r="66" spans="1:10" s="1" customFormat="1" ht="18.75" x14ac:dyDescent="0.25">
      <c r="A66" s="274"/>
      <c r="B66" s="104" t="s">
        <v>11</v>
      </c>
      <c r="C66" s="101" t="s">
        <v>480</v>
      </c>
      <c r="D66" s="101" t="s">
        <v>433</v>
      </c>
      <c r="E66" s="101" t="s">
        <v>181</v>
      </c>
      <c r="F66" s="97">
        <f>SUM('بودجه 1404'!O148)</f>
        <v>2520000</v>
      </c>
      <c r="G66" s="97">
        <f>SUM('بودجه 1404'!P148)</f>
        <v>28123200000</v>
      </c>
      <c r="H66" s="101"/>
      <c r="I66" s="101">
        <v>1402</v>
      </c>
      <c r="J66" s="101" t="s">
        <v>635</v>
      </c>
    </row>
    <row r="67" spans="1:10" ht="18.75" x14ac:dyDescent="0.25">
      <c r="A67" s="274"/>
      <c r="B67" s="114" t="s">
        <v>11</v>
      </c>
      <c r="C67" s="101">
        <v>13050335</v>
      </c>
      <c r="D67" s="103" t="s">
        <v>741</v>
      </c>
      <c r="E67" s="103"/>
      <c r="F67" s="97">
        <f>'بودجه 1404'!O45</f>
        <v>96000</v>
      </c>
      <c r="G67" s="97">
        <f>'بودجه 1404'!P45</f>
        <v>36432000000</v>
      </c>
      <c r="H67" s="97"/>
      <c r="I67" s="101">
        <v>1402</v>
      </c>
      <c r="J67" s="101" t="s">
        <v>629</v>
      </c>
    </row>
    <row r="68" spans="1:10" s="1" customFormat="1" ht="18.75" x14ac:dyDescent="0.25">
      <c r="A68" s="274"/>
      <c r="B68" s="114" t="s">
        <v>11</v>
      </c>
      <c r="C68" s="101" t="s">
        <v>478</v>
      </c>
      <c r="D68" s="101" t="s">
        <v>88</v>
      </c>
      <c r="E68" s="102" t="s">
        <v>284</v>
      </c>
      <c r="F68" s="97">
        <f>'بودجه 1404'!O179</f>
        <v>360000</v>
      </c>
      <c r="G68" s="97">
        <f>'بودجه 1404'!P179</f>
        <v>72000000000</v>
      </c>
      <c r="H68" s="97"/>
      <c r="I68" s="101">
        <v>1402</v>
      </c>
      <c r="J68" s="101" t="s">
        <v>638</v>
      </c>
    </row>
    <row r="69" spans="1:10" ht="18.75" x14ac:dyDescent="0.25">
      <c r="A69" s="274"/>
      <c r="B69" s="114" t="s">
        <v>11</v>
      </c>
      <c r="C69" s="101">
        <v>13070217</v>
      </c>
      <c r="D69" s="103" t="s">
        <v>645</v>
      </c>
      <c r="E69" s="103"/>
      <c r="F69" s="97">
        <f>'بودجه 1404'!O180</f>
        <v>48000</v>
      </c>
      <c r="G69" s="97">
        <f>'بودجه 1404'!P180</f>
        <v>10560000000</v>
      </c>
      <c r="H69" s="97" t="s">
        <v>724</v>
      </c>
      <c r="I69" s="101">
        <v>1402</v>
      </c>
      <c r="J69" s="101" t="s">
        <v>646</v>
      </c>
    </row>
    <row r="70" spans="1:10" s="1" customFormat="1" ht="18.75" x14ac:dyDescent="0.25">
      <c r="A70" s="274"/>
      <c r="B70" s="113" t="s">
        <v>11</v>
      </c>
      <c r="C70" s="101" t="s">
        <v>489</v>
      </c>
      <c r="D70" s="101" t="s">
        <v>369</v>
      </c>
      <c r="E70" s="102" t="s">
        <v>110</v>
      </c>
      <c r="F70" s="97">
        <f>'بودجه 1404'!O293</f>
        <v>11760</v>
      </c>
      <c r="G70" s="97">
        <f>'بودجه 1404'!P293</f>
        <v>15573885600</v>
      </c>
      <c r="H70" s="97"/>
      <c r="I70" s="101">
        <v>1402</v>
      </c>
      <c r="J70" s="101" t="s">
        <v>635</v>
      </c>
    </row>
    <row r="71" spans="1:10" ht="18.75" x14ac:dyDescent="0.25">
      <c r="A71" s="274"/>
      <c r="B71" s="113" t="s">
        <v>11</v>
      </c>
      <c r="C71" s="101" t="s">
        <v>490</v>
      </c>
      <c r="D71" s="101" t="s">
        <v>370</v>
      </c>
      <c r="E71" s="102" t="s">
        <v>110</v>
      </c>
      <c r="F71" s="97">
        <f>'بودجه 1404'!O294</f>
        <v>8400</v>
      </c>
      <c r="G71" s="97">
        <f>'بودجه 1404'!P294</f>
        <v>22263486000</v>
      </c>
      <c r="H71" s="97"/>
      <c r="I71" s="101">
        <v>1402</v>
      </c>
      <c r="J71" s="101" t="s">
        <v>635</v>
      </c>
    </row>
    <row r="72" spans="1:10" ht="18.75" x14ac:dyDescent="0.25">
      <c r="A72" s="274"/>
      <c r="B72" s="113" t="s">
        <v>11</v>
      </c>
      <c r="C72" s="101" t="s">
        <v>494</v>
      </c>
      <c r="D72" s="101" t="s">
        <v>139</v>
      </c>
      <c r="E72" s="102" t="s">
        <v>109</v>
      </c>
      <c r="F72" s="97">
        <f>'بودجه 1404'!O205</f>
        <v>0</v>
      </c>
      <c r="G72" s="97">
        <f>'بودجه 1404'!P205</f>
        <v>0</v>
      </c>
      <c r="H72" s="97"/>
      <c r="I72" s="101">
        <v>1402</v>
      </c>
      <c r="J72" s="101" t="s">
        <v>644</v>
      </c>
    </row>
    <row r="73" spans="1:10" ht="18.75" x14ac:dyDescent="0.25">
      <c r="A73" s="274"/>
      <c r="B73" s="101" t="s">
        <v>459</v>
      </c>
      <c r="C73" s="101">
        <v>13020313</v>
      </c>
      <c r="D73" s="103" t="s">
        <v>539</v>
      </c>
      <c r="E73" s="101" t="s">
        <v>655</v>
      </c>
      <c r="F73" s="97">
        <f>'بودجه 1404'!O160</f>
        <v>1160000</v>
      </c>
      <c r="G73" s="97">
        <f>'بودجه 1404'!P160</f>
        <v>39702380952.380959</v>
      </c>
      <c r="H73" s="97"/>
      <c r="I73" s="101">
        <v>1402</v>
      </c>
      <c r="J73" s="101" t="s">
        <v>772</v>
      </c>
    </row>
    <row r="74" spans="1:10" ht="18.75" x14ac:dyDescent="0.25">
      <c r="A74" s="274"/>
      <c r="B74" s="101" t="s">
        <v>8</v>
      </c>
      <c r="C74" s="101"/>
      <c r="D74" s="104" t="s">
        <v>561</v>
      </c>
      <c r="E74" s="101" t="s">
        <v>671</v>
      </c>
      <c r="F74" s="97">
        <f>SUM('بودجه 1404'!O175)</f>
        <v>1350000</v>
      </c>
      <c r="G74" s="97">
        <f>SUM('بودجه 1404'!P175)</f>
        <v>0</v>
      </c>
      <c r="H74" s="97"/>
      <c r="I74" s="101">
        <v>1402</v>
      </c>
      <c r="J74" s="101" t="s">
        <v>672</v>
      </c>
    </row>
    <row r="75" spans="1:10" s="1" customFormat="1" ht="18.75" x14ac:dyDescent="0.25">
      <c r="A75" s="274"/>
      <c r="B75" s="104" t="s">
        <v>8</v>
      </c>
      <c r="C75" s="101" t="s">
        <v>521</v>
      </c>
      <c r="D75" s="101" t="s">
        <v>368</v>
      </c>
      <c r="E75" s="101" t="s">
        <v>451</v>
      </c>
      <c r="F75" s="97">
        <f>SUM('بودجه 1404'!O173)</f>
        <v>480000</v>
      </c>
      <c r="G75" s="97">
        <f>SUM('بودجه 1404'!P173)</f>
        <v>19153296000</v>
      </c>
      <c r="H75" s="101"/>
      <c r="I75" s="101">
        <v>1402</v>
      </c>
      <c r="J75" s="101" t="s">
        <v>767</v>
      </c>
    </row>
    <row r="76" spans="1:10" s="1" customFormat="1" ht="18.75" x14ac:dyDescent="0.25">
      <c r="A76" s="274"/>
      <c r="B76" s="104" t="s">
        <v>8</v>
      </c>
      <c r="C76" s="101" t="s">
        <v>520</v>
      </c>
      <c r="D76" s="101" t="s">
        <v>168</v>
      </c>
      <c r="E76" s="101" t="s">
        <v>169</v>
      </c>
      <c r="F76" s="97">
        <f>SUM('بودجه 1404'!O185)</f>
        <v>12000</v>
      </c>
      <c r="G76" s="97">
        <f>SUM('بودجه 1404'!P185)</f>
        <v>15696000000</v>
      </c>
      <c r="H76" s="101"/>
      <c r="I76" s="101">
        <v>1402</v>
      </c>
      <c r="J76" s="101" t="s">
        <v>768</v>
      </c>
    </row>
    <row r="77" spans="1:10" s="1" customFormat="1" ht="18.75" x14ac:dyDescent="0.25">
      <c r="A77" s="274"/>
      <c r="B77" s="104" t="s">
        <v>8</v>
      </c>
      <c r="C77" s="101" t="s">
        <v>522</v>
      </c>
      <c r="D77" s="101" t="s">
        <v>153</v>
      </c>
      <c r="E77" s="101"/>
      <c r="F77" s="97">
        <f>SUM('بودجه 1404'!O61)</f>
        <v>0</v>
      </c>
      <c r="G77" s="97">
        <f>SUM('بودجه 1404'!P61)</f>
        <v>0</v>
      </c>
      <c r="H77" s="101"/>
      <c r="I77" s="101">
        <v>1402</v>
      </c>
      <c r="J77" s="101" t="s">
        <v>768</v>
      </c>
    </row>
    <row r="78" spans="1:10" s="1" customFormat="1" ht="18.75" x14ac:dyDescent="0.25">
      <c r="A78" s="274"/>
      <c r="B78" s="101" t="s">
        <v>459</v>
      </c>
      <c r="C78" s="101" t="s">
        <v>541</v>
      </c>
      <c r="D78" s="101" t="s">
        <v>687</v>
      </c>
      <c r="E78" s="101"/>
      <c r="F78" s="97">
        <f>'بودجه 1404'!O213</f>
        <v>5040000</v>
      </c>
      <c r="G78" s="97">
        <f>'بودجه 1404'!P213</f>
        <v>176249975999.99997</v>
      </c>
      <c r="H78" s="97" t="s">
        <v>688</v>
      </c>
      <c r="I78" s="101" t="s">
        <v>688</v>
      </c>
      <c r="J78" s="101" t="s">
        <v>659</v>
      </c>
    </row>
    <row r="79" spans="1:10" ht="18.75" x14ac:dyDescent="0.25">
      <c r="A79" s="275"/>
      <c r="B79" s="101" t="s">
        <v>459</v>
      </c>
      <c r="C79" s="101" t="s">
        <v>498</v>
      </c>
      <c r="D79" s="101" t="s">
        <v>791</v>
      </c>
      <c r="E79" s="101" t="s">
        <v>145</v>
      </c>
      <c r="F79" s="97">
        <f>'بودجه 1404'!O211</f>
        <v>7200000</v>
      </c>
      <c r="G79" s="97">
        <f>'بودجه 1404'!P211</f>
        <v>165749760000</v>
      </c>
      <c r="H79" s="97"/>
      <c r="I79" s="101">
        <v>1402</v>
      </c>
      <c r="J79" s="101" t="s">
        <v>660</v>
      </c>
    </row>
    <row r="80" spans="1:10" s="1" customFormat="1" ht="25.15" customHeight="1" x14ac:dyDescent="0.25">
      <c r="A80" s="115"/>
      <c r="B80" s="116"/>
      <c r="C80" s="117"/>
      <c r="D80" s="117"/>
      <c r="E80" s="117"/>
      <c r="F80" s="118"/>
      <c r="G80" s="118"/>
      <c r="H80" s="117"/>
      <c r="I80" s="117"/>
      <c r="J80" s="117"/>
    </row>
    <row r="81" spans="1:11" ht="18.75" x14ac:dyDescent="0.25">
      <c r="A81" s="276" t="s">
        <v>601</v>
      </c>
      <c r="B81" s="101" t="s">
        <v>11</v>
      </c>
      <c r="C81" s="101" t="s">
        <v>501</v>
      </c>
      <c r="D81" s="101" t="s">
        <v>725</v>
      </c>
      <c r="E81" s="101"/>
      <c r="F81" s="97">
        <f>'بودجه 1404'!O153</f>
        <v>960000</v>
      </c>
      <c r="G81" s="97">
        <f>'بودجه 1404'!P153</f>
        <v>53934720000</v>
      </c>
      <c r="H81" s="97"/>
      <c r="I81" s="101">
        <v>1403</v>
      </c>
      <c r="J81" s="101" t="s">
        <v>624</v>
      </c>
    </row>
    <row r="82" spans="1:11" s="1" customFormat="1" ht="18.75" x14ac:dyDescent="0.25">
      <c r="A82" s="277"/>
      <c r="B82" s="104" t="s">
        <v>11</v>
      </c>
      <c r="C82" s="101" t="s">
        <v>479</v>
      </c>
      <c r="D82" s="101" t="s">
        <v>543</v>
      </c>
      <c r="E82" s="101" t="s">
        <v>538</v>
      </c>
      <c r="F82" s="97">
        <f>SUM('بودجه 1404'!O152)</f>
        <v>1080000</v>
      </c>
      <c r="G82" s="97">
        <f>SUM('بودجه 1404'!P152)</f>
        <v>11534400000</v>
      </c>
      <c r="H82" s="101"/>
      <c r="I82" s="101" t="s">
        <v>790</v>
      </c>
      <c r="J82" s="101" t="s">
        <v>789</v>
      </c>
    </row>
    <row r="83" spans="1:11" s="1" customFormat="1" ht="18.75" x14ac:dyDescent="0.25">
      <c r="A83" s="277"/>
      <c r="B83" s="172" t="s">
        <v>11</v>
      </c>
      <c r="C83" s="173" t="s">
        <v>502</v>
      </c>
      <c r="D83" s="173" t="s">
        <v>432</v>
      </c>
      <c r="E83" s="173"/>
      <c r="F83" s="174">
        <f>'بودجه 1404'!O151</f>
        <v>1000000</v>
      </c>
      <c r="G83" s="174">
        <f>'بودجه 1404'!P151</f>
        <v>30000000000</v>
      </c>
      <c r="H83" s="173"/>
      <c r="I83" s="173" t="s">
        <v>788</v>
      </c>
      <c r="J83" s="173" t="s">
        <v>620</v>
      </c>
      <c r="K83" s="142"/>
    </row>
    <row r="84" spans="1:11" s="1" customFormat="1" ht="18.75" x14ac:dyDescent="0.25">
      <c r="A84" s="277"/>
      <c r="B84" s="172" t="s">
        <v>11</v>
      </c>
      <c r="C84" s="173">
        <v>13020290</v>
      </c>
      <c r="D84" s="173" t="s">
        <v>174</v>
      </c>
      <c r="E84" s="173"/>
      <c r="F84" s="174">
        <f>SUM('بودجه 1404'!O154)</f>
        <v>1200000</v>
      </c>
      <c r="G84" s="174">
        <f>SUM('بودجه 1404'!P154)</f>
        <v>6600000000</v>
      </c>
      <c r="H84" s="173"/>
      <c r="I84" s="173" t="s">
        <v>802</v>
      </c>
      <c r="J84" s="173" t="s">
        <v>803</v>
      </c>
      <c r="K84" s="142"/>
    </row>
    <row r="85" spans="1:11" s="1" customFormat="1" ht="18.75" x14ac:dyDescent="0.25">
      <c r="A85" s="277"/>
      <c r="B85" s="172" t="s">
        <v>11</v>
      </c>
      <c r="C85" s="173">
        <v>13020291</v>
      </c>
      <c r="D85" s="173" t="s">
        <v>175</v>
      </c>
      <c r="E85" s="173"/>
      <c r="F85" s="174">
        <f>SUM('بودجه 1404'!O155)</f>
        <v>1200000</v>
      </c>
      <c r="G85" s="174">
        <f>SUM('بودجه 1404'!P155)</f>
        <v>8760000000</v>
      </c>
      <c r="H85" s="173"/>
      <c r="I85" s="173" t="s">
        <v>802</v>
      </c>
      <c r="J85" s="173" t="s">
        <v>803</v>
      </c>
      <c r="K85" s="142"/>
    </row>
    <row r="86" spans="1:11" s="1" customFormat="1" ht="18.75" x14ac:dyDescent="0.25">
      <c r="A86" s="277"/>
      <c r="B86" s="104" t="s">
        <v>11</v>
      </c>
      <c r="C86" s="101" t="s">
        <v>525</v>
      </c>
      <c r="D86" s="101" t="s">
        <v>544</v>
      </c>
      <c r="E86" s="101"/>
      <c r="F86" s="97">
        <f>SUM('بودجه 1404'!O297)</f>
        <v>23100</v>
      </c>
      <c r="G86" s="97">
        <f>SUM('بودجه 1404'!P297)</f>
        <v>45794738000</v>
      </c>
      <c r="H86" s="101"/>
      <c r="I86" s="101">
        <v>1403</v>
      </c>
      <c r="J86" s="101" t="s">
        <v>769</v>
      </c>
    </row>
    <row r="87" spans="1:11" s="1" customFormat="1" ht="18.75" x14ac:dyDescent="0.25">
      <c r="A87" s="277"/>
      <c r="B87" s="104" t="s">
        <v>11</v>
      </c>
      <c r="C87" s="101" t="s">
        <v>491</v>
      </c>
      <c r="D87" s="101" t="s">
        <v>373</v>
      </c>
      <c r="E87" s="101"/>
      <c r="F87" s="97">
        <f>SUM('بودجه 1404'!O295)</f>
        <v>24660</v>
      </c>
      <c r="G87" s="97">
        <f>SUM('بودجه 1404'!P295)</f>
        <v>24660000000</v>
      </c>
      <c r="H87" s="101"/>
      <c r="I87" s="101">
        <v>1403</v>
      </c>
      <c r="J87" s="101" t="s">
        <v>679</v>
      </c>
    </row>
    <row r="88" spans="1:11" s="1" customFormat="1" ht="18.75" x14ac:dyDescent="0.25">
      <c r="A88" s="277"/>
      <c r="B88" s="104" t="s">
        <v>11</v>
      </c>
      <c r="C88" s="101" t="s">
        <v>492</v>
      </c>
      <c r="D88" s="101" t="s">
        <v>374</v>
      </c>
      <c r="E88" s="101"/>
      <c r="F88" s="97">
        <f>SUM('بودجه 1404'!O296)</f>
        <v>103680</v>
      </c>
      <c r="G88" s="97">
        <f>SUM('بودجه 1404'!P296)</f>
        <v>212544000000</v>
      </c>
      <c r="H88" s="101"/>
      <c r="I88" s="101">
        <v>1403</v>
      </c>
      <c r="J88" s="101" t="s">
        <v>679</v>
      </c>
    </row>
    <row r="89" spans="1:11" ht="18.75" x14ac:dyDescent="0.25">
      <c r="A89" s="277"/>
      <c r="B89" s="101" t="s">
        <v>459</v>
      </c>
      <c r="C89" s="101"/>
      <c r="D89" s="101" t="s">
        <v>693</v>
      </c>
      <c r="E89" s="101" t="s">
        <v>151</v>
      </c>
      <c r="F89" s="97">
        <f>'بودجه 1404'!O60</f>
        <v>24000</v>
      </c>
      <c r="G89" s="97">
        <f>'بودجه 1404'!P60</f>
        <v>9353040000</v>
      </c>
      <c r="H89" s="97" t="s">
        <v>721</v>
      </c>
      <c r="I89" s="101">
        <v>1403</v>
      </c>
      <c r="J89" s="101" t="s">
        <v>689</v>
      </c>
    </row>
    <row r="90" spans="1:11" ht="18.75" x14ac:dyDescent="0.25">
      <c r="A90" s="277"/>
      <c r="B90" s="101" t="s">
        <v>8</v>
      </c>
      <c r="C90" s="101">
        <v>13020243</v>
      </c>
      <c r="D90" s="103" t="s">
        <v>549</v>
      </c>
      <c r="E90" s="101" t="s">
        <v>49</v>
      </c>
      <c r="F90" s="97">
        <f>SUM('بودجه 1404'!O156)</f>
        <v>2880000</v>
      </c>
      <c r="G90" s="97">
        <f>SUM('بودجه 1404'!P156)</f>
        <v>29142863999.999996</v>
      </c>
      <c r="H90" s="97"/>
      <c r="I90" s="101">
        <v>1403</v>
      </c>
      <c r="J90" s="101" t="s">
        <v>692</v>
      </c>
    </row>
    <row r="91" spans="1:11" s="1" customFormat="1" ht="18.75" x14ac:dyDescent="0.25">
      <c r="A91" s="277"/>
      <c r="B91" s="101" t="s">
        <v>459</v>
      </c>
      <c r="C91" s="101"/>
      <c r="D91" s="101" t="s">
        <v>550</v>
      </c>
      <c r="E91" s="101" t="s">
        <v>429</v>
      </c>
      <c r="F91" s="97">
        <f>'[1]بودجه 1404'!AF175</f>
        <v>360000</v>
      </c>
      <c r="G91" s="97">
        <f>'[1]بودجه 1404'!AG175</f>
        <v>0</v>
      </c>
      <c r="H91" s="97" t="s">
        <v>722</v>
      </c>
      <c r="I91" s="101"/>
      <c r="J91" s="101" t="s">
        <v>783</v>
      </c>
    </row>
    <row r="92" spans="1:11" s="1" customFormat="1" ht="18.75" x14ac:dyDescent="0.25">
      <c r="A92"/>
      <c r="B92" s="109"/>
      <c r="C92" s="110"/>
      <c r="D92" s="110"/>
      <c r="E92" s="110" t="s">
        <v>773</v>
      </c>
      <c r="F92" s="141">
        <f>SUM(F3:F91)</f>
        <v>106794160</v>
      </c>
      <c r="G92" s="141">
        <f>SUM(G3:G91)</f>
        <v>2991131049729.5234</v>
      </c>
      <c r="H92" s="110"/>
      <c r="I92" s="109"/>
      <c r="J92" s="110"/>
    </row>
    <row r="93" spans="1:11" ht="18" customHeight="1" x14ac:dyDescent="0.25"/>
    <row r="94" spans="1:11" s="1" customFormat="1" ht="18.75" hidden="1" x14ac:dyDescent="0.25">
      <c r="A94" s="1" t="s">
        <v>792</v>
      </c>
      <c r="B94" s="124" t="s">
        <v>11</v>
      </c>
      <c r="C94" s="124" t="s">
        <v>465</v>
      </c>
      <c r="D94" s="124" t="s">
        <v>13</v>
      </c>
      <c r="E94" s="124" t="s">
        <v>10</v>
      </c>
      <c r="F94" s="125">
        <f>SUM('بودجه 1404'!O3)</f>
        <v>540000</v>
      </c>
      <c r="G94" s="125">
        <f>SUM('بودجه 1404'!P3)</f>
        <v>174420000000</v>
      </c>
      <c r="H94" s="124">
        <v>1397</v>
      </c>
      <c r="I94" s="124">
        <v>1401</v>
      </c>
      <c r="J94" s="124" t="s">
        <v>742</v>
      </c>
    </row>
    <row r="95" spans="1:11" s="1" customFormat="1" ht="18.75" hidden="1" x14ac:dyDescent="0.25">
      <c r="B95" s="124" t="s">
        <v>11</v>
      </c>
      <c r="C95" s="124" t="s">
        <v>466</v>
      </c>
      <c r="D95" s="124" t="s">
        <v>14</v>
      </c>
      <c r="E95" s="124" t="s">
        <v>10</v>
      </c>
      <c r="F95" s="125">
        <f>SUM('بودجه 1404'!O4)</f>
        <v>360000</v>
      </c>
      <c r="G95" s="125">
        <f>SUM('بودجه 1404'!P4)</f>
        <v>180000000000</v>
      </c>
      <c r="H95" s="124" t="s">
        <v>707</v>
      </c>
      <c r="I95" s="124">
        <v>1401</v>
      </c>
      <c r="J95" s="124" t="s">
        <v>743</v>
      </c>
    </row>
    <row r="96" spans="1:11" s="1" customFormat="1" ht="18.75" hidden="1" x14ac:dyDescent="0.25">
      <c r="B96" s="124" t="s">
        <v>11</v>
      </c>
      <c r="C96" s="124" t="s">
        <v>483</v>
      </c>
      <c r="D96" s="124" t="s">
        <v>421</v>
      </c>
      <c r="E96" s="124" t="s">
        <v>34</v>
      </c>
      <c r="F96" s="125">
        <f>SUM('بودجه 1404'!O39)</f>
        <v>600000</v>
      </c>
      <c r="G96" s="125">
        <f>SUM('بودجه 1404'!P39)</f>
        <v>90000000000</v>
      </c>
      <c r="H96" s="125" t="s">
        <v>719</v>
      </c>
      <c r="I96" s="124">
        <v>1401</v>
      </c>
      <c r="J96" s="124" t="s">
        <v>744</v>
      </c>
    </row>
    <row r="97" spans="2:10" s="1" customFormat="1" ht="18.75" hidden="1" x14ac:dyDescent="0.25">
      <c r="B97" s="124" t="s">
        <v>11</v>
      </c>
      <c r="C97" s="124" t="s">
        <v>474</v>
      </c>
      <c r="D97" s="124" t="s">
        <v>197</v>
      </c>
      <c r="E97" s="124" t="s">
        <v>181</v>
      </c>
      <c r="F97" s="125">
        <f>SUM('بودجه 1404'!O23)</f>
        <v>120000</v>
      </c>
      <c r="G97" s="125">
        <f>SUM('بودجه 1404'!P23)</f>
        <v>23040000000</v>
      </c>
      <c r="H97" s="124" t="s">
        <v>703</v>
      </c>
      <c r="I97" s="124">
        <v>1401</v>
      </c>
      <c r="J97" s="124" t="s">
        <v>745</v>
      </c>
    </row>
    <row r="98" spans="2:10" s="1" customFormat="1" ht="18.75" hidden="1" x14ac:dyDescent="0.25">
      <c r="B98" s="124" t="s">
        <v>11</v>
      </c>
      <c r="C98" s="124">
        <v>13050210</v>
      </c>
      <c r="D98" s="124" t="s">
        <v>39</v>
      </c>
      <c r="E98" s="124" t="s">
        <v>714</v>
      </c>
      <c r="F98" s="125">
        <f>SUM('بودجه 1404'!O43)</f>
        <v>0</v>
      </c>
      <c r="G98" s="125">
        <f>SUM('بودجه 1404'!P43)</f>
        <v>0</v>
      </c>
      <c r="H98" s="124" t="s">
        <v>715</v>
      </c>
      <c r="I98" s="124">
        <v>1401</v>
      </c>
      <c r="J98" s="124" t="s">
        <v>746</v>
      </c>
    </row>
    <row r="99" spans="2:10" s="1" customFormat="1" ht="18.75" hidden="1" x14ac:dyDescent="0.25">
      <c r="B99" s="124" t="s">
        <v>11</v>
      </c>
      <c r="C99" s="124">
        <v>13050323</v>
      </c>
      <c r="D99" s="124" t="s">
        <v>182</v>
      </c>
      <c r="E99" s="124" t="s">
        <v>188</v>
      </c>
      <c r="F99" s="125">
        <f>SUM('بودجه 1404'!O12)</f>
        <v>0</v>
      </c>
      <c r="G99" s="125">
        <f>SUM('بودجه 1404'!P12)</f>
        <v>0</v>
      </c>
      <c r="H99" s="124" t="s">
        <v>716</v>
      </c>
      <c r="I99" s="124">
        <v>1401</v>
      </c>
      <c r="J99" s="124" t="s">
        <v>747</v>
      </c>
    </row>
    <row r="100" spans="2:10" s="1" customFormat="1" ht="37.5" hidden="1" x14ac:dyDescent="0.25">
      <c r="B100" s="124" t="s">
        <v>11</v>
      </c>
      <c r="C100" s="124">
        <v>13050319</v>
      </c>
      <c r="D100" s="126" t="s">
        <v>621</v>
      </c>
      <c r="E100" s="124" t="s">
        <v>191</v>
      </c>
      <c r="F100" s="125">
        <f>'[1]بودجه 1404'!AF16</f>
        <v>12000</v>
      </c>
      <c r="G100" s="125">
        <f>'[1]بودجه 1404'!AG16</f>
        <v>2664000000</v>
      </c>
      <c r="H100" s="125"/>
      <c r="I100" s="124">
        <v>1403</v>
      </c>
      <c r="J100" s="124" t="s">
        <v>622</v>
      </c>
    </row>
    <row r="101" spans="2:10" ht="37.5" hidden="1" x14ac:dyDescent="0.25">
      <c r="B101" s="124" t="s">
        <v>11</v>
      </c>
      <c r="C101" s="124" t="s">
        <v>484</v>
      </c>
      <c r="D101" s="126" t="s">
        <v>625</v>
      </c>
      <c r="E101" s="124" t="s">
        <v>536</v>
      </c>
      <c r="F101" s="125">
        <f>'بودجه 1404'!O41</f>
        <v>300000</v>
      </c>
      <c r="G101" s="125">
        <f>'بودجه 1404'!P41</f>
        <v>61200000000</v>
      </c>
      <c r="H101" s="125"/>
      <c r="I101" s="124" t="s">
        <v>626</v>
      </c>
      <c r="J101" s="124" t="s">
        <v>627</v>
      </c>
    </row>
    <row r="102" spans="2:10" ht="18.75" hidden="1" x14ac:dyDescent="0.25">
      <c r="B102" s="124" t="s">
        <v>11</v>
      </c>
      <c r="C102" s="124">
        <v>13050100</v>
      </c>
      <c r="D102" s="124" t="s">
        <v>411</v>
      </c>
      <c r="E102" s="124" t="s">
        <v>18</v>
      </c>
      <c r="F102" s="125">
        <f>'بودجه 1404'!O27</f>
        <v>1200000</v>
      </c>
      <c r="G102" s="125">
        <f>'بودجه 1404'!P27</f>
        <v>239040000000</v>
      </c>
      <c r="H102" s="125"/>
      <c r="I102" s="124">
        <v>1400</v>
      </c>
      <c r="J102" s="124" t="s">
        <v>653</v>
      </c>
    </row>
    <row r="103" spans="2:10" ht="18.75" hidden="1" x14ac:dyDescent="0.25">
      <c r="B103" s="124" t="s">
        <v>11</v>
      </c>
      <c r="C103" s="124">
        <v>13050102</v>
      </c>
      <c r="D103" s="124" t="s">
        <v>418</v>
      </c>
      <c r="E103" s="124" t="s">
        <v>27</v>
      </c>
      <c r="F103" s="125">
        <f>'بودجه 1404'!O34</f>
        <v>840000</v>
      </c>
      <c r="G103" s="125">
        <f>'بودجه 1404'!P34</f>
        <v>141120000000</v>
      </c>
      <c r="H103" s="125"/>
      <c r="I103" s="124">
        <v>1400</v>
      </c>
      <c r="J103" s="124" t="s">
        <v>654</v>
      </c>
    </row>
    <row r="104" spans="2:10" ht="18.75" hidden="1" x14ac:dyDescent="0.25">
      <c r="B104" s="124" t="s">
        <v>11</v>
      </c>
      <c r="C104" s="124">
        <v>13020265</v>
      </c>
      <c r="D104" s="124" t="s">
        <v>705</v>
      </c>
      <c r="E104" s="124" t="s">
        <v>704</v>
      </c>
      <c r="F104" s="125">
        <f>SUM('بودجه 1404'!O116)</f>
        <v>6000000</v>
      </c>
      <c r="G104" s="125">
        <f>SUM('بودجه 1404'!P116)</f>
        <v>35640000000</v>
      </c>
      <c r="H104" s="124" t="s">
        <v>706</v>
      </c>
      <c r="I104" s="124">
        <v>1401</v>
      </c>
      <c r="J104" s="124" t="s">
        <v>748</v>
      </c>
    </row>
    <row r="105" spans="2:10" s="1" customFormat="1" ht="18.75" hidden="1" x14ac:dyDescent="0.25">
      <c r="B105" s="124" t="s">
        <v>11</v>
      </c>
      <c r="C105" s="124" t="s">
        <v>504</v>
      </c>
      <c r="D105" s="124" t="s">
        <v>321</v>
      </c>
      <c r="E105" s="124" t="s">
        <v>45</v>
      </c>
      <c r="F105" s="125">
        <f>SUM('بودجه 1404'!O62)</f>
        <v>36000000</v>
      </c>
      <c r="G105" s="125">
        <f>SUM('بودجه 1404'!P62)</f>
        <v>163800000000</v>
      </c>
      <c r="H105" s="124" t="s">
        <v>708</v>
      </c>
      <c r="I105" s="124">
        <v>1401</v>
      </c>
      <c r="J105" s="124" t="s">
        <v>675</v>
      </c>
    </row>
    <row r="106" spans="2:10" s="1" customFormat="1" ht="18.75" hidden="1" x14ac:dyDescent="0.25">
      <c r="B106" s="124" t="s">
        <v>11</v>
      </c>
      <c r="C106" s="124">
        <v>13020260</v>
      </c>
      <c r="D106" s="124" t="s">
        <v>344</v>
      </c>
      <c r="E106" s="124" t="s">
        <v>57</v>
      </c>
      <c r="F106" s="125">
        <f>SUM('بودجه 1404'!O90)</f>
        <v>0</v>
      </c>
      <c r="G106" s="125">
        <f>SUM('بودجه 1404'!P90)</f>
        <v>0</v>
      </c>
      <c r="H106" s="124" t="s">
        <v>712</v>
      </c>
      <c r="I106" s="124">
        <v>1401</v>
      </c>
      <c r="J106" s="124" t="s">
        <v>749</v>
      </c>
    </row>
    <row r="107" spans="2:10" s="1" customFormat="1" ht="18.75" hidden="1" x14ac:dyDescent="0.25">
      <c r="B107" s="124" t="s">
        <v>11</v>
      </c>
      <c r="C107" s="124">
        <v>13010232</v>
      </c>
      <c r="D107" s="124" t="s">
        <v>338</v>
      </c>
      <c r="E107" s="124" t="s">
        <v>51</v>
      </c>
      <c r="F107" s="125">
        <f>SUM('بودجه 1404'!O82)</f>
        <v>24000000</v>
      </c>
      <c r="G107" s="125">
        <f>SUM('بودجه 1404'!P82)</f>
        <v>82080000000</v>
      </c>
      <c r="H107" s="124" t="s">
        <v>713</v>
      </c>
      <c r="I107" s="124">
        <v>1401</v>
      </c>
      <c r="J107" s="124" t="s">
        <v>750</v>
      </c>
    </row>
    <row r="108" spans="2:10" s="1" customFormat="1" ht="18.75" hidden="1" x14ac:dyDescent="0.25">
      <c r="B108" s="124" t="s">
        <v>11</v>
      </c>
      <c r="C108" s="124">
        <v>13010321</v>
      </c>
      <c r="D108" s="124" t="s">
        <v>360</v>
      </c>
      <c r="E108" s="124" t="s">
        <v>65</v>
      </c>
      <c r="F108" s="125">
        <f>SUM('بودجه 1404'!O113)</f>
        <v>7200000</v>
      </c>
      <c r="G108" s="125">
        <f>SUM('بودجه 1404'!P113)</f>
        <v>57024000000</v>
      </c>
      <c r="H108" s="124" t="s">
        <v>717</v>
      </c>
      <c r="I108" s="124">
        <v>1401</v>
      </c>
      <c r="J108" s="124" t="s">
        <v>751</v>
      </c>
    </row>
    <row r="109" spans="2:10" s="1" customFormat="1" ht="18.75" hidden="1" x14ac:dyDescent="0.25">
      <c r="B109" s="124" t="s">
        <v>11</v>
      </c>
      <c r="C109" s="124">
        <v>13010206</v>
      </c>
      <c r="D109" s="124" t="s">
        <v>618</v>
      </c>
      <c r="E109" s="124" t="s">
        <v>44</v>
      </c>
      <c r="F109" s="125">
        <f>'بودجه 1404'!O71</f>
        <v>1440000</v>
      </c>
      <c r="G109" s="125">
        <f>'بودجه 1404'!P71</f>
        <v>21859200000</v>
      </c>
      <c r="H109" s="125"/>
      <c r="I109" s="124">
        <v>1403</v>
      </c>
      <c r="J109" s="124" t="s">
        <v>619</v>
      </c>
    </row>
    <row r="110" spans="2:10" ht="18.75" hidden="1" x14ac:dyDescent="0.25">
      <c r="B110" s="124" t="s">
        <v>11</v>
      </c>
      <c r="C110" s="124">
        <v>13010302</v>
      </c>
      <c r="D110" s="124" t="s">
        <v>632</v>
      </c>
      <c r="E110" s="127" t="s">
        <v>60</v>
      </c>
      <c r="F110" s="125">
        <f>'بودجه 1404'!O95</f>
        <v>3600000</v>
      </c>
      <c r="G110" s="125">
        <f>'بودجه 1404'!P95</f>
        <v>39441600000</v>
      </c>
      <c r="H110" s="125"/>
      <c r="I110" s="124">
        <v>1402</v>
      </c>
      <c r="J110" s="124" t="s">
        <v>633</v>
      </c>
    </row>
    <row r="111" spans="2:10" ht="18.75" hidden="1" x14ac:dyDescent="0.25">
      <c r="B111" s="124" t="s">
        <v>11</v>
      </c>
      <c r="C111" s="124">
        <v>13010303</v>
      </c>
      <c r="D111" s="124" t="s">
        <v>346</v>
      </c>
      <c r="E111" s="127" t="s">
        <v>60</v>
      </c>
      <c r="F111" s="125">
        <f>'بودجه 1404'!O94</f>
        <v>1680000</v>
      </c>
      <c r="G111" s="125">
        <f>'بودجه 1404'!P94</f>
        <v>46569600000</v>
      </c>
      <c r="H111" s="125"/>
      <c r="I111" s="124">
        <v>1402</v>
      </c>
      <c r="J111" s="124" t="s">
        <v>634</v>
      </c>
    </row>
    <row r="112" spans="2:10" ht="18.75" hidden="1" x14ac:dyDescent="0.25">
      <c r="B112" s="124" t="s">
        <v>11</v>
      </c>
      <c r="C112" s="124">
        <v>13010342</v>
      </c>
      <c r="D112" s="124" t="s">
        <v>636</v>
      </c>
      <c r="E112" s="127" t="s">
        <v>445</v>
      </c>
      <c r="F112" s="125">
        <f>'بودجه 1404'!O141</f>
        <v>4320000</v>
      </c>
      <c r="G112" s="125">
        <f>'بودجه 1404'!P141</f>
        <v>27993600000</v>
      </c>
      <c r="H112" s="125" t="s">
        <v>723</v>
      </c>
      <c r="I112" s="124">
        <v>1402</v>
      </c>
      <c r="J112" s="124" t="s">
        <v>637</v>
      </c>
    </row>
    <row r="113" spans="2:10" ht="18.75" hidden="1" x14ac:dyDescent="0.25">
      <c r="B113" s="124" t="s">
        <v>11</v>
      </c>
      <c r="C113" s="124">
        <v>13070209</v>
      </c>
      <c r="D113" s="124" t="s">
        <v>281</v>
      </c>
      <c r="E113" s="124" t="s">
        <v>559</v>
      </c>
      <c r="F113" s="125">
        <f>SUM('بودجه 1404'!O176)</f>
        <v>240000</v>
      </c>
      <c r="G113" s="125">
        <f>SUM('بودجه 1404'!P176)</f>
        <v>34560000000</v>
      </c>
      <c r="H113" s="124" t="s">
        <v>711</v>
      </c>
      <c r="I113" s="124">
        <v>1401</v>
      </c>
      <c r="J113" s="124" t="s">
        <v>753</v>
      </c>
    </row>
    <row r="114" spans="2:10" ht="18.75" hidden="1" x14ac:dyDescent="0.25">
      <c r="B114" s="124" t="s">
        <v>11</v>
      </c>
      <c r="C114" s="124">
        <v>13030202</v>
      </c>
      <c r="D114" s="124" t="s">
        <v>294</v>
      </c>
      <c r="E114" s="124" t="s">
        <v>318</v>
      </c>
      <c r="F114" s="125">
        <f>SUM('بودجه 1404'!O196)</f>
        <v>3600000</v>
      </c>
      <c r="G114" s="125">
        <f>SUM('بودجه 1404'!P196)</f>
        <v>24544800000</v>
      </c>
      <c r="H114" s="125" t="s">
        <v>720</v>
      </c>
      <c r="I114" s="124">
        <v>1401</v>
      </c>
      <c r="J114" s="124" t="s">
        <v>750</v>
      </c>
    </row>
    <row r="115" spans="2:10" ht="18.75" hidden="1" x14ac:dyDescent="0.25">
      <c r="B115" s="128" t="s">
        <v>11</v>
      </c>
      <c r="C115" s="124">
        <v>13080201</v>
      </c>
      <c r="D115" s="124" t="s">
        <v>311</v>
      </c>
      <c r="E115" s="129"/>
      <c r="F115" s="125">
        <f>'بودجه 1404'!O219</f>
        <v>60000</v>
      </c>
      <c r="G115" s="125">
        <f>'بودجه 1404'!P219</f>
        <v>9360000000</v>
      </c>
      <c r="H115" s="125"/>
      <c r="I115" s="129"/>
      <c r="J115" s="124" t="s">
        <v>686</v>
      </c>
    </row>
    <row r="116" spans="2:10" ht="18.75" hidden="1" x14ac:dyDescent="0.25">
      <c r="B116" s="124" t="s">
        <v>459</v>
      </c>
      <c r="C116" s="124">
        <v>13060313</v>
      </c>
      <c r="D116" s="124" t="s">
        <v>226</v>
      </c>
      <c r="E116" s="124" t="s">
        <v>227</v>
      </c>
      <c r="F116" s="125">
        <f>'بودجه 1404'!O59</f>
        <v>96000</v>
      </c>
      <c r="G116" s="125">
        <f>'بودجه 1404'!P59</f>
        <v>92857142857.142853</v>
      </c>
      <c r="H116" s="125"/>
      <c r="I116" s="124">
        <v>1400</v>
      </c>
      <c r="J116" s="124" t="s">
        <v>658</v>
      </c>
    </row>
    <row r="117" spans="2:10" ht="18.75" hidden="1" x14ac:dyDescent="0.25">
      <c r="B117" s="124" t="s">
        <v>459</v>
      </c>
      <c r="C117" s="124" t="s">
        <v>514</v>
      </c>
      <c r="D117" s="126" t="s">
        <v>670</v>
      </c>
      <c r="E117" s="124"/>
      <c r="F117" s="125">
        <f>'بودجه 1404'!O274</f>
        <v>36000</v>
      </c>
      <c r="G117" s="125">
        <f>'بودجه 1404'!P274</f>
        <v>387991200</v>
      </c>
      <c r="H117" s="125"/>
      <c r="I117" s="124">
        <v>1401</v>
      </c>
      <c r="J117" s="124"/>
    </row>
    <row r="118" spans="2:10" ht="18.75" hidden="1" x14ac:dyDescent="0.25">
      <c r="B118" s="124" t="s">
        <v>459</v>
      </c>
      <c r="C118" s="124"/>
      <c r="D118" s="124" t="s">
        <v>690</v>
      </c>
      <c r="E118" s="124"/>
      <c r="F118" s="125">
        <f>'بودجه 1404'!O272</f>
        <v>360000</v>
      </c>
      <c r="G118" s="125">
        <f>'بودجه 1404'!P272</f>
        <v>0</v>
      </c>
      <c r="H118" s="125" t="s">
        <v>691</v>
      </c>
      <c r="I118" s="124">
        <v>1403</v>
      </c>
      <c r="J118" s="124" t="s">
        <v>689</v>
      </c>
    </row>
    <row r="119" spans="2:10" ht="18.75" hidden="1" x14ac:dyDescent="0.25">
      <c r="B119" s="124" t="s">
        <v>459</v>
      </c>
      <c r="C119" s="124">
        <v>13050342</v>
      </c>
      <c r="D119" s="124" t="s">
        <v>684</v>
      </c>
      <c r="E119" s="124" t="s">
        <v>58</v>
      </c>
      <c r="F119" s="125">
        <f>'بودجه 1404'!O215</f>
        <v>180000</v>
      </c>
      <c r="G119" s="125">
        <f>'بودجه 1404'!P215</f>
        <v>23437494000</v>
      </c>
      <c r="H119" s="125"/>
      <c r="I119" s="124">
        <v>1400</v>
      </c>
      <c r="J119" s="124"/>
    </row>
    <row r="120" spans="2:10" ht="18.75" hidden="1" x14ac:dyDescent="0.25">
      <c r="B120" s="124" t="s">
        <v>459</v>
      </c>
      <c r="C120" s="124"/>
      <c r="D120" s="124" t="s">
        <v>674</v>
      </c>
      <c r="E120" s="124"/>
      <c r="F120" s="125" t="e">
        <f>'بودجه 1404'!#REF!</f>
        <v>#REF!</v>
      </c>
      <c r="G120" s="125" t="e">
        <f>'بودجه 1404'!#REF!</f>
        <v>#REF!</v>
      </c>
      <c r="H120" s="125"/>
      <c r="I120" s="124">
        <v>1400</v>
      </c>
      <c r="J120" s="124" t="s">
        <v>675</v>
      </c>
    </row>
    <row r="121" spans="2:10" ht="18.75" hidden="1" x14ac:dyDescent="0.25">
      <c r="B121" s="124" t="s">
        <v>459</v>
      </c>
      <c r="C121" s="124"/>
      <c r="D121" s="124" t="s">
        <v>676</v>
      </c>
      <c r="E121" s="124"/>
      <c r="F121" s="125" t="e">
        <f>'بودجه 1404'!#REF!</f>
        <v>#REF!</v>
      </c>
      <c r="G121" s="125" t="e">
        <f>'بودجه 1404'!#REF!</f>
        <v>#REF!</v>
      </c>
      <c r="H121" s="125"/>
      <c r="I121" s="124">
        <v>1400</v>
      </c>
      <c r="J121" s="124" t="s">
        <v>675</v>
      </c>
    </row>
    <row r="122" spans="2:10" ht="18.75" hidden="1" x14ac:dyDescent="0.25">
      <c r="B122" s="124" t="s">
        <v>459</v>
      </c>
      <c r="C122" s="124"/>
      <c r="D122" s="126" t="s">
        <v>673</v>
      </c>
      <c r="E122" s="124"/>
      <c r="F122" s="125" t="e">
        <f>SUM('بودجه 1404'!#REF!)</f>
        <v>#REF!</v>
      </c>
      <c r="G122" s="125" t="e">
        <f>SUM('بودجه 1404'!#REF!)</f>
        <v>#REF!</v>
      </c>
      <c r="H122" s="125"/>
      <c r="I122" s="124">
        <v>1401</v>
      </c>
      <c r="J122" s="124"/>
    </row>
    <row r="123" spans="2:10" ht="18.75" hidden="1" x14ac:dyDescent="0.25">
      <c r="B123" s="124" t="s">
        <v>459</v>
      </c>
      <c r="C123" s="124" t="s">
        <v>541</v>
      </c>
      <c r="D123" s="124" t="s">
        <v>718</v>
      </c>
      <c r="E123" s="125"/>
      <c r="F123" s="125">
        <f>'بودجه 1404'!O213</f>
        <v>5040000</v>
      </c>
      <c r="G123" s="125">
        <f>'بودجه 1404'!P213</f>
        <v>176249975999.99997</v>
      </c>
      <c r="H123" s="125"/>
      <c r="I123" s="124">
        <v>1402</v>
      </c>
      <c r="J123" s="124" t="s">
        <v>659</v>
      </c>
    </row>
    <row r="124" spans="2:10" ht="18.75" hidden="1" x14ac:dyDescent="0.25">
      <c r="B124" s="124" t="s">
        <v>8</v>
      </c>
      <c r="C124" s="124"/>
      <c r="D124" s="124" t="s">
        <v>458</v>
      </c>
      <c r="E124" s="124" t="s">
        <v>452</v>
      </c>
      <c r="F124" s="125">
        <f>'بودجه 1404'!O246</f>
        <v>1000</v>
      </c>
      <c r="G124" s="125">
        <f>'بودجه 1404'!P246</f>
        <v>1233408000</v>
      </c>
      <c r="H124" s="125"/>
      <c r="I124" s="124" t="s">
        <v>623</v>
      </c>
      <c r="J124" s="124"/>
    </row>
    <row r="125" spans="2:10" hidden="1" x14ac:dyDescent="0.25"/>
    <row r="126" spans="2:10" x14ac:dyDescent="0.25">
      <c r="F126" s="200">
        <f>F92/'بودجه 1404'!B329</f>
        <v>0.17383478099396221</v>
      </c>
      <c r="G126" s="200">
        <f>G92/'بودجه 1404'!C329</f>
        <v>0.25753348500285578</v>
      </c>
    </row>
    <row r="127" spans="2:10" x14ac:dyDescent="0.25">
      <c r="D127" s="1"/>
    </row>
  </sheetData>
  <autoFilter ref="B2:J124" xr:uid="{00000000-0009-0000-0000-000001000000}"/>
  <mergeCells count="5">
    <mergeCell ref="A3:A32"/>
    <mergeCell ref="A34:A56"/>
    <mergeCell ref="A58:A79"/>
    <mergeCell ref="A81:A91"/>
    <mergeCell ref="B1:J1"/>
  </mergeCells>
  <phoneticPr fontId="18"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9"/>
  <sheetViews>
    <sheetView rightToLeft="1" topLeftCell="A16" zoomScale="110" zoomScaleNormal="110" workbookViewId="0">
      <selection activeCell="C10" sqref="C10"/>
    </sheetView>
  </sheetViews>
  <sheetFormatPr defaultRowHeight="18" x14ac:dyDescent="0.45"/>
  <cols>
    <col min="1" max="1" width="18.85546875" style="143" bestFit="1" customWidth="1"/>
    <col min="2" max="2" width="28" style="143" bestFit="1" customWidth="1"/>
    <col min="3" max="3" width="29.5703125" style="145" customWidth="1"/>
    <col min="4" max="4" width="27.5703125" style="145" customWidth="1"/>
    <col min="5" max="5" width="19.42578125" style="145" bestFit="1" customWidth="1"/>
    <col min="6" max="6" width="25" style="143" customWidth="1"/>
    <col min="7" max="8" width="26.85546875" style="143" bestFit="1" customWidth="1"/>
    <col min="9" max="9" width="27.28515625" style="143" bestFit="1" customWidth="1"/>
    <col min="10" max="10" width="37" style="143" customWidth="1"/>
    <col min="11" max="12" width="9.140625" style="143"/>
  </cols>
  <sheetData>
    <row r="1" spans="1:17" x14ac:dyDescent="0.45">
      <c r="B1" s="239" t="s">
        <v>876</v>
      </c>
    </row>
    <row r="2" spans="1:17" x14ac:dyDescent="0.45">
      <c r="A2" s="146" t="s">
        <v>592</v>
      </c>
      <c r="B2" s="146"/>
      <c r="C2" s="147" t="s">
        <v>593</v>
      </c>
      <c r="D2" s="147" t="s">
        <v>594</v>
      </c>
      <c r="E2" s="158" t="s">
        <v>595</v>
      </c>
      <c r="F2" s="147" t="s">
        <v>596</v>
      </c>
      <c r="G2" s="147" t="s">
        <v>597</v>
      </c>
      <c r="H2" s="153" t="s">
        <v>795</v>
      </c>
      <c r="I2" s="153" t="s">
        <v>796</v>
      </c>
    </row>
    <row r="3" spans="1:17" x14ac:dyDescent="0.45">
      <c r="A3" s="282" t="s">
        <v>598</v>
      </c>
      <c r="B3" s="148" t="s">
        <v>599</v>
      </c>
      <c r="C3" s="149">
        <v>1634538034537490</v>
      </c>
      <c r="D3" s="149">
        <v>53940718165</v>
      </c>
      <c r="E3" s="159">
        <v>1402</v>
      </c>
      <c r="F3" s="149">
        <v>9298517362294</v>
      </c>
      <c r="G3" s="150">
        <v>466290481</v>
      </c>
      <c r="H3" s="144">
        <f>F3/C4</f>
        <v>7.0307931087161676E-3</v>
      </c>
      <c r="I3" s="144">
        <f>G3/D4</f>
        <v>8.7574394899239249E-3</v>
      </c>
    </row>
    <row r="4" spans="1:17" x14ac:dyDescent="0.45">
      <c r="A4" s="283"/>
      <c r="B4" s="148" t="s">
        <v>600</v>
      </c>
      <c r="C4" s="149">
        <v>1322541741523656</v>
      </c>
      <c r="D4" s="151">
        <v>53245070267</v>
      </c>
      <c r="E4" s="159">
        <v>1403</v>
      </c>
      <c r="F4" s="149">
        <v>6668798306820</v>
      </c>
      <c r="G4" s="150">
        <v>304114032</v>
      </c>
      <c r="H4" s="144">
        <f>F4/C6</f>
        <v>6.3704343834793216E-3</v>
      </c>
      <c r="I4" s="144">
        <f>G4/D6</f>
        <v>9.7015598128863349E-3</v>
      </c>
    </row>
    <row r="5" spans="1:17" x14ac:dyDescent="0.45">
      <c r="A5" s="284" t="s">
        <v>601</v>
      </c>
      <c r="B5" s="148" t="s">
        <v>599</v>
      </c>
      <c r="C5" s="149">
        <v>1276225828744962</v>
      </c>
      <c r="D5" s="149">
        <v>31927768899</v>
      </c>
      <c r="E5" s="156"/>
      <c r="F5" s="157"/>
    </row>
    <row r="6" spans="1:17" x14ac:dyDescent="0.45">
      <c r="A6" s="285"/>
      <c r="B6" s="148" t="s">
        <v>600</v>
      </c>
      <c r="C6" s="149">
        <v>1046835726636544</v>
      </c>
      <c r="D6" s="149">
        <v>31346921306</v>
      </c>
      <c r="E6" s="156"/>
      <c r="F6" s="156"/>
    </row>
    <row r="7" spans="1:17" x14ac:dyDescent="0.45">
      <c r="C7" s="143"/>
      <c r="D7" s="143"/>
      <c r="F7" s="156"/>
      <c r="G7" s="166"/>
      <c r="H7" s="166"/>
    </row>
    <row r="8" spans="1:17" x14ac:dyDescent="0.45">
      <c r="A8" s="280" t="s">
        <v>602</v>
      </c>
      <c r="B8" s="280"/>
      <c r="C8" s="280"/>
      <c r="D8" s="280" t="s">
        <v>603</v>
      </c>
      <c r="E8" s="280"/>
      <c r="F8" s="286"/>
      <c r="G8" s="281">
        <v>1402</v>
      </c>
      <c r="H8" s="281"/>
      <c r="I8" s="281">
        <v>1403</v>
      </c>
      <c r="J8" s="281"/>
      <c r="K8" s="162"/>
      <c r="L8" s="162"/>
      <c r="M8" s="163"/>
      <c r="N8" s="163"/>
      <c r="O8" s="163"/>
      <c r="P8" s="163"/>
      <c r="Q8" s="163"/>
    </row>
    <row r="9" spans="1:17" x14ac:dyDescent="0.45">
      <c r="A9" s="152" t="s">
        <v>604</v>
      </c>
      <c r="B9" s="152" t="s">
        <v>605</v>
      </c>
      <c r="C9" s="152" t="s">
        <v>606</v>
      </c>
      <c r="D9" s="152" t="s">
        <v>604</v>
      </c>
      <c r="E9" s="152" t="s">
        <v>605</v>
      </c>
      <c r="F9" s="160" t="s">
        <v>606</v>
      </c>
      <c r="G9" s="153" t="s">
        <v>795</v>
      </c>
      <c r="H9" s="153" t="s">
        <v>796</v>
      </c>
      <c r="I9" s="153" t="s">
        <v>795</v>
      </c>
      <c r="J9" s="153" t="s">
        <v>796</v>
      </c>
      <c r="K9" s="162"/>
      <c r="L9" s="162"/>
      <c r="M9" s="163"/>
      <c r="N9" s="163"/>
      <c r="O9" s="163"/>
      <c r="P9" s="163"/>
      <c r="Q9" s="163"/>
    </row>
    <row r="10" spans="1:17" x14ac:dyDescent="0.45">
      <c r="A10" s="153" t="s">
        <v>580</v>
      </c>
      <c r="B10" s="154">
        <v>15096625392141</v>
      </c>
      <c r="C10" s="154">
        <v>37963543</v>
      </c>
      <c r="D10" s="153" t="s">
        <v>580</v>
      </c>
      <c r="E10" s="154">
        <v>12822581679899</v>
      </c>
      <c r="F10" s="161">
        <v>29079010</v>
      </c>
      <c r="G10" s="169">
        <f t="shared" ref="G10:H17" si="0">B21/B10</f>
        <v>2.7810918946002728E-2</v>
      </c>
      <c r="H10" s="169">
        <f t="shared" si="0"/>
        <v>3.7264356490646827E-2</v>
      </c>
      <c r="I10" s="170">
        <f t="shared" ref="I10:J17" si="1">E21/E10</f>
        <v>2.0191952263862622E-2</v>
      </c>
      <c r="J10" s="170">
        <f t="shared" si="1"/>
        <v>4.1655441502306989E-2</v>
      </c>
      <c r="K10" s="162"/>
      <c r="L10" s="162"/>
      <c r="M10" s="163"/>
      <c r="N10" s="163"/>
      <c r="O10" s="163"/>
      <c r="P10" s="163"/>
      <c r="Q10" s="163"/>
    </row>
    <row r="11" spans="1:17" x14ac:dyDescent="0.45">
      <c r="A11" s="153" t="s">
        <v>581</v>
      </c>
      <c r="B11" s="154">
        <v>92426108921096</v>
      </c>
      <c r="C11" s="154">
        <v>362487024</v>
      </c>
      <c r="D11" s="153" t="s">
        <v>581</v>
      </c>
      <c r="E11" s="154">
        <v>55915408578348</v>
      </c>
      <c r="F11" s="161">
        <v>167978467</v>
      </c>
      <c r="G11" s="169">
        <f t="shared" si="0"/>
        <v>2.9136763564903585E-2</v>
      </c>
      <c r="H11" s="169">
        <f t="shared" si="0"/>
        <v>4.0173829781007551E-2</v>
      </c>
      <c r="I11" s="170">
        <f t="shared" si="1"/>
        <v>3.4009583105083049E-2</v>
      </c>
      <c r="J11" s="170">
        <f t="shared" si="1"/>
        <v>4.8248368643583346E-2</v>
      </c>
      <c r="K11" s="162"/>
      <c r="L11" s="162"/>
      <c r="M11" s="163"/>
      <c r="N11" s="163"/>
      <c r="O11" s="163"/>
      <c r="P11" s="163"/>
      <c r="Q11" s="163"/>
    </row>
    <row r="12" spans="1:17" x14ac:dyDescent="0.45">
      <c r="A12" s="153" t="s">
        <v>582</v>
      </c>
      <c r="B12" s="154">
        <v>546159734183314</v>
      </c>
      <c r="C12" s="154">
        <v>42535965822</v>
      </c>
      <c r="D12" s="153" t="s">
        <v>582</v>
      </c>
      <c r="E12" s="154">
        <v>421404521456375</v>
      </c>
      <c r="F12" s="161">
        <v>24619592156</v>
      </c>
      <c r="G12" s="169">
        <f t="shared" si="0"/>
        <v>7.3593980704533581E-3</v>
      </c>
      <c r="H12" s="169">
        <f t="shared" si="0"/>
        <v>9.9116874356228405E-3</v>
      </c>
      <c r="I12" s="170">
        <f t="shared" si="1"/>
        <v>7.5731511228466462E-3</v>
      </c>
      <c r="J12" s="170">
        <f t="shared" si="1"/>
        <v>1.1664008899108264E-2</v>
      </c>
      <c r="K12" s="164"/>
      <c r="L12" s="162"/>
      <c r="M12" s="163"/>
      <c r="N12" s="163"/>
      <c r="O12" s="163"/>
      <c r="P12" s="163"/>
      <c r="Q12" s="163"/>
    </row>
    <row r="13" spans="1:17" ht="21" customHeight="1" x14ac:dyDescent="0.45">
      <c r="A13" s="153" t="s">
        <v>583</v>
      </c>
      <c r="B13" s="154">
        <v>21109752255409</v>
      </c>
      <c r="C13" s="154">
        <v>230492245</v>
      </c>
      <c r="D13" s="153" t="s">
        <v>583</v>
      </c>
      <c r="E13" s="154">
        <v>13884097874222</v>
      </c>
      <c r="F13" s="161">
        <v>97074267</v>
      </c>
      <c r="G13" s="169">
        <f t="shared" si="0"/>
        <v>3.8753232640159657E-3</v>
      </c>
      <c r="H13" s="169">
        <f t="shared" si="0"/>
        <v>3.9364838500314837E-3</v>
      </c>
      <c r="I13" s="170">
        <f t="shared" si="1"/>
        <v>7.5690806238924435E-3</v>
      </c>
      <c r="J13" s="170">
        <f t="shared" si="1"/>
        <v>5.6180697197538458E-3</v>
      </c>
      <c r="K13" s="165"/>
      <c r="L13" s="162"/>
      <c r="M13" s="163"/>
      <c r="N13" s="163"/>
      <c r="O13" s="163"/>
      <c r="P13" s="163"/>
      <c r="Q13" s="163"/>
    </row>
    <row r="14" spans="1:17" x14ac:dyDescent="0.45">
      <c r="A14" s="153" t="s">
        <v>584</v>
      </c>
      <c r="B14" s="154">
        <v>112742985875486</v>
      </c>
      <c r="C14" s="154">
        <v>5089962911</v>
      </c>
      <c r="D14" s="153" t="s">
        <v>584</v>
      </c>
      <c r="E14" s="154">
        <v>115325360852178</v>
      </c>
      <c r="F14" s="161">
        <v>4310942569</v>
      </c>
      <c r="G14" s="169">
        <f t="shared" si="0"/>
        <v>2.1392074189374517E-3</v>
      </c>
      <c r="H14" s="169">
        <f t="shared" si="0"/>
        <v>2.6366659707866779E-3</v>
      </c>
      <c r="I14" s="170">
        <f t="shared" si="1"/>
        <v>3.5317571867134358E-4</v>
      </c>
      <c r="J14" s="170">
        <f t="shared" si="1"/>
        <v>4.4089128295691756E-4</v>
      </c>
      <c r="K14" s="162"/>
      <c r="L14" s="162"/>
      <c r="M14" s="163"/>
      <c r="N14" s="163"/>
      <c r="O14" s="163"/>
      <c r="P14" s="163"/>
      <c r="Q14" s="163"/>
    </row>
    <row r="15" spans="1:17" ht="45" customHeight="1" x14ac:dyDescent="0.45">
      <c r="A15" s="155" t="s">
        <v>797</v>
      </c>
      <c r="B15" s="154">
        <v>16417287445646</v>
      </c>
      <c r="C15" s="154">
        <v>1110120167</v>
      </c>
      <c r="D15" s="153" t="s">
        <v>585</v>
      </c>
      <c r="E15" s="154">
        <v>259187954851448</v>
      </c>
      <c r="F15" s="161">
        <v>639102144</v>
      </c>
      <c r="G15" s="169">
        <f t="shared" si="0"/>
        <v>0</v>
      </c>
      <c r="H15" s="169">
        <f t="shared" si="0"/>
        <v>0</v>
      </c>
      <c r="I15" s="170">
        <f t="shared" si="1"/>
        <v>0</v>
      </c>
      <c r="J15" s="170">
        <f t="shared" si="1"/>
        <v>0</v>
      </c>
      <c r="K15" s="162"/>
      <c r="L15" s="162"/>
      <c r="M15" s="163"/>
      <c r="N15" s="163"/>
      <c r="O15" s="163"/>
      <c r="P15" s="163"/>
      <c r="Q15" s="163"/>
    </row>
    <row r="16" spans="1:17" x14ac:dyDescent="0.45">
      <c r="A16" s="153" t="s">
        <v>607</v>
      </c>
      <c r="B16" s="154">
        <v>3194940360490</v>
      </c>
      <c r="C16" s="154">
        <v>96898306</v>
      </c>
      <c r="D16" s="153" t="s">
        <v>607</v>
      </c>
      <c r="E16" s="154">
        <v>3937097087100</v>
      </c>
      <c r="F16" s="161">
        <v>90254676</v>
      </c>
      <c r="G16" s="169">
        <f t="shared" si="0"/>
        <v>0</v>
      </c>
      <c r="H16" s="169">
        <f t="shared" si="0"/>
        <v>0</v>
      </c>
      <c r="I16" s="170">
        <f t="shared" si="1"/>
        <v>0</v>
      </c>
      <c r="J16" s="170">
        <f t="shared" si="1"/>
        <v>0</v>
      </c>
      <c r="K16" s="162"/>
      <c r="L16" s="162"/>
      <c r="M16" s="163"/>
      <c r="N16" s="163"/>
      <c r="O16" s="163"/>
      <c r="P16" s="163"/>
      <c r="Q16" s="163"/>
    </row>
    <row r="17" spans="1:17" ht="20.25" customHeight="1" x14ac:dyDescent="0.45">
      <c r="A17" s="153" t="s">
        <v>608</v>
      </c>
      <c r="B17" s="154">
        <v>15642096209779</v>
      </c>
      <c r="C17" s="154">
        <v>95952461</v>
      </c>
      <c r="D17" s="153" t="s">
        <v>609</v>
      </c>
      <c r="E17" s="154">
        <v>13634418729448</v>
      </c>
      <c r="F17" s="161">
        <v>66543915</v>
      </c>
      <c r="G17" s="169">
        <f t="shared" si="0"/>
        <v>7.653610568202192E-4</v>
      </c>
      <c r="H17" s="169">
        <f t="shared" si="0"/>
        <v>1.0827236625019967E-3</v>
      </c>
      <c r="I17" s="170">
        <f t="shared" si="1"/>
        <v>5.8572353970262137E-4</v>
      </c>
      <c r="J17" s="170">
        <f t="shared" si="1"/>
        <v>9.0166020439284345E-4</v>
      </c>
      <c r="K17" s="162"/>
      <c r="L17" s="162"/>
      <c r="M17" s="163"/>
      <c r="N17" s="163"/>
      <c r="O17" s="163"/>
      <c r="P17" s="163"/>
      <c r="Q17" s="163"/>
    </row>
    <row r="18" spans="1:17" x14ac:dyDescent="0.45">
      <c r="C18" s="143"/>
      <c r="D18" s="143"/>
      <c r="E18" s="143"/>
      <c r="I18" s="162"/>
      <c r="J18" s="162"/>
      <c r="K18" s="162"/>
      <c r="L18" s="162"/>
      <c r="M18" s="163"/>
      <c r="N18" s="163"/>
      <c r="O18" s="163"/>
      <c r="P18" s="163"/>
      <c r="Q18" s="163"/>
    </row>
    <row r="19" spans="1:17" ht="26.25" customHeight="1" x14ac:dyDescent="0.45">
      <c r="A19" s="280" t="s">
        <v>709</v>
      </c>
      <c r="B19" s="280"/>
      <c r="C19" s="280"/>
      <c r="D19" s="280" t="s">
        <v>710</v>
      </c>
      <c r="E19" s="280"/>
      <c r="F19" s="280"/>
    </row>
    <row r="20" spans="1:17" x14ac:dyDescent="0.45">
      <c r="A20" s="152" t="s">
        <v>604</v>
      </c>
      <c r="B20" s="152" t="s">
        <v>605</v>
      </c>
      <c r="C20" s="152" t="s">
        <v>606</v>
      </c>
      <c r="D20" s="152" t="s">
        <v>604</v>
      </c>
      <c r="E20" s="152" t="s">
        <v>605</v>
      </c>
      <c r="F20" s="152" t="s">
        <v>606</v>
      </c>
    </row>
    <row r="21" spans="1:17" x14ac:dyDescent="0.45">
      <c r="A21" s="153" t="s">
        <v>580</v>
      </c>
      <c r="B21" s="154">
        <v>419851025139</v>
      </c>
      <c r="C21" s="154">
        <v>1414687</v>
      </c>
      <c r="D21" s="153" t="s">
        <v>580</v>
      </c>
      <c r="E21" s="154">
        <v>258912957180</v>
      </c>
      <c r="F21" s="161">
        <v>1211299</v>
      </c>
      <c r="G21" s="166"/>
      <c r="H21" s="166"/>
      <c r="I21" s="166"/>
    </row>
    <row r="22" spans="1:17" x14ac:dyDescent="0.45">
      <c r="A22" s="153" t="s">
        <v>581</v>
      </c>
      <c r="B22" s="154">
        <v>2692997682858</v>
      </c>
      <c r="C22" s="154">
        <v>14562492</v>
      </c>
      <c r="D22" s="153" t="s">
        <v>581</v>
      </c>
      <c r="E22" s="154">
        <v>1901659734900</v>
      </c>
      <c r="F22" s="161">
        <v>8104687</v>
      </c>
      <c r="G22" s="166"/>
      <c r="H22" s="166"/>
      <c r="I22" s="166"/>
    </row>
    <row r="23" spans="1:17" x14ac:dyDescent="0.45">
      <c r="A23" s="153" t="s">
        <v>582</v>
      </c>
      <c r="B23" s="154">
        <v>4019406893908</v>
      </c>
      <c r="C23" s="154">
        <v>421603198</v>
      </c>
      <c r="D23" s="153" t="s">
        <v>582</v>
      </c>
      <c r="E23" s="154">
        <v>3191360124840</v>
      </c>
      <c r="F23" s="161">
        <v>287163142</v>
      </c>
      <c r="G23" s="167"/>
      <c r="H23" s="167"/>
      <c r="I23" s="166"/>
    </row>
    <row r="24" spans="1:17" x14ac:dyDescent="0.45">
      <c r="A24" s="153" t="s">
        <v>583</v>
      </c>
      <c r="B24" s="154">
        <v>81807114013</v>
      </c>
      <c r="C24" s="154">
        <v>907329</v>
      </c>
      <c r="D24" s="153" t="s">
        <v>583</v>
      </c>
      <c r="E24" s="154">
        <v>105089856200</v>
      </c>
      <c r="F24" s="161">
        <v>545370</v>
      </c>
      <c r="G24" s="157"/>
      <c r="H24" s="157"/>
      <c r="I24" s="166"/>
    </row>
    <row r="25" spans="1:17" x14ac:dyDescent="0.45">
      <c r="A25" s="153" t="s">
        <v>584</v>
      </c>
      <c r="B25" s="154">
        <v>241180631818</v>
      </c>
      <c r="C25" s="154">
        <v>13420532</v>
      </c>
      <c r="D25" s="153" t="s">
        <v>584</v>
      </c>
      <c r="E25" s="154">
        <v>40730117200</v>
      </c>
      <c r="F25" s="161">
        <v>1900657</v>
      </c>
      <c r="G25" s="168"/>
      <c r="H25" s="168"/>
      <c r="I25" s="166"/>
    </row>
    <row r="26" spans="1:17" x14ac:dyDescent="0.45">
      <c r="A26" s="153" t="s">
        <v>585</v>
      </c>
      <c r="B26" s="154">
        <v>0</v>
      </c>
      <c r="C26" s="154">
        <v>0</v>
      </c>
      <c r="D26" s="153" t="s">
        <v>585</v>
      </c>
      <c r="E26" s="154">
        <v>0</v>
      </c>
      <c r="F26" s="161">
        <v>0</v>
      </c>
      <c r="G26" s="168"/>
      <c r="H26" s="168"/>
      <c r="I26" s="166"/>
    </row>
    <row r="27" spans="1:17" x14ac:dyDescent="0.45">
      <c r="A27" s="153" t="s">
        <v>607</v>
      </c>
      <c r="B27" s="154">
        <v>0</v>
      </c>
      <c r="C27" s="154">
        <v>0</v>
      </c>
      <c r="D27" s="153" t="s">
        <v>607</v>
      </c>
      <c r="E27" s="154">
        <v>0</v>
      </c>
      <c r="F27" s="161">
        <v>0</v>
      </c>
      <c r="G27" s="168"/>
      <c r="H27" s="168"/>
      <c r="I27" s="166"/>
    </row>
    <row r="28" spans="1:17" x14ac:dyDescent="0.45">
      <c r="A28" s="153" t="s">
        <v>609</v>
      </c>
      <c r="B28" s="154">
        <v>11971851286</v>
      </c>
      <c r="C28" s="154">
        <v>103890</v>
      </c>
      <c r="D28" s="153" t="s">
        <v>609</v>
      </c>
      <c r="E28" s="154">
        <v>7986000000</v>
      </c>
      <c r="F28" s="161">
        <v>60000</v>
      </c>
      <c r="G28" s="168"/>
      <c r="H28" s="168"/>
      <c r="I28" s="166"/>
    </row>
    <row r="29" spans="1:17" x14ac:dyDescent="0.45">
      <c r="C29" s="143"/>
      <c r="D29" s="143"/>
      <c r="E29" s="143"/>
      <c r="G29" s="166"/>
      <c r="H29" s="166"/>
      <c r="I29" s="166"/>
    </row>
  </sheetData>
  <mergeCells count="8">
    <mergeCell ref="A19:C19"/>
    <mergeCell ref="D19:F19"/>
    <mergeCell ref="G8:H8"/>
    <mergeCell ref="I8:J8"/>
    <mergeCell ref="A3:A4"/>
    <mergeCell ref="A5:A6"/>
    <mergeCell ref="A8:C8"/>
    <mergeCell ref="D8:F8"/>
  </mergeCell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6"/>
  <sheetViews>
    <sheetView rightToLeft="1" topLeftCell="D13" zoomScale="110" zoomScaleNormal="110" workbookViewId="0">
      <selection activeCell="K15" sqref="K15"/>
    </sheetView>
  </sheetViews>
  <sheetFormatPr defaultRowHeight="19.5" x14ac:dyDescent="0.25"/>
  <cols>
    <col min="1" max="1" width="14.85546875" bestFit="1" customWidth="1"/>
    <col min="2" max="2" width="18.140625" style="203" bestFit="1" customWidth="1"/>
    <col min="3" max="3" width="18.7109375" bestFit="1" customWidth="1"/>
    <col min="4" max="4" width="22.140625" bestFit="1" customWidth="1"/>
    <col min="5" max="5" width="16.7109375" bestFit="1" customWidth="1"/>
    <col min="6" max="6" width="22.28515625" bestFit="1" customWidth="1"/>
    <col min="7" max="7" width="19.85546875" bestFit="1" customWidth="1"/>
    <col min="9" max="9" width="16.42578125" customWidth="1"/>
    <col min="10" max="10" width="14.28515625" bestFit="1" customWidth="1"/>
    <col min="11" max="11" width="22.28515625" bestFit="1" customWidth="1"/>
    <col min="14" max="14" width="18.28515625" style="181" customWidth="1"/>
    <col min="15" max="15" width="11.140625" style="182" bestFit="1" customWidth="1"/>
    <col min="16" max="16" width="16.42578125" style="182" bestFit="1" customWidth="1"/>
    <col min="17" max="17" width="15.42578125" style="183" bestFit="1" customWidth="1"/>
    <col min="18" max="18" width="17.7109375" style="183" bestFit="1" customWidth="1"/>
  </cols>
  <sheetData>
    <row r="1" spans="1:18" ht="21" x14ac:dyDescent="0.55000000000000004">
      <c r="A1" s="287" t="s">
        <v>576</v>
      </c>
      <c r="B1" s="287"/>
      <c r="C1" s="288"/>
      <c r="D1" s="289" t="s">
        <v>577</v>
      </c>
      <c r="E1" s="289"/>
      <c r="F1" s="289"/>
      <c r="G1" s="177"/>
      <c r="H1" s="177"/>
      <c r="N1" s="184"/>
      <c r="O1" s="185" t="s">
        <v>819</v>
      </c>
      <c r="P1" s="185" t="s">
        <v>820</v>
      </c>
      <c r="Q1" s="186" t="s">
        <v>821</v>
      </c>
      <c r="R1" s="186" t="s">
        <v>822</v>
      </c>
    </row>
    <row r="2" spans="1:18" ht="21" x14ac:dyDescent="0.45">
      <c r="A2" s="93"/>
      <c r="B2" s="201" t="s">
        <v>578</v>
      </c>
      <c r="C2" s="94" t="s">
        <v>579</v>
      </c>
      <c r="D2" s="95"/>
      <c r="E2" s="94" t="s">
        <v>578</v>
      </c>
      <c r="F2" s="94" t="s">
        <v>579</v>
      </c>
      <c r="G2" s="290" t="s">
        <v>816</v>
      </c>
      <c r="H2" s="290"/>
      <c r="N2" s="189" t="s">
        <v>823</v>
      </c>
      <c r="O2" s="187">
        <f>SUM('بودجه 1404'!O62:O175)</f>
        <v>545810000</v>
      </c>
      <c r="P2" s="187">
        <f>SUM('بودجه 1404'!P62:P175)</f>
        <v>5024200596380.9521</v>
      </c>
      <c r="Q2" s="188">
        <f>P2/K15</f>
        <v>0.43257880294359402</v>
      </c>
      <c r="R2" s="188">
        <f>O2/J15</f>
        <v>0.88844522785061009</v>
      </c>
    </row>
    <row r="3" spans="1:18" ht="42" x14ac:dyDescent="0.25">
      <c r="A3" s="96" t="s">
        <v>556</v>
      </c>
      <c r="B3" s="97">
        <v>788886617.60000002</v>
      </c>
      <c r="C3" s="97">
        <v>11446062730918.4</v>
      </c>
      <c r="D3" s="96" t="s">
        <v>556</v>
      </c>
      <c r="E3" s="97">
        <f>'بودجه 1404'!B329</f>
        <v>614342880</v>
      </c>
      <c r="F3" s="97">
        <f>'بودجه 1404'!C329</f>
        <v>11614532571158.096</v>
      </c>
      <c r="G3" s="175">
        <f>(E3-B3)/B3</f>
        <v>-0.22125326213671598</v>
      </c>
      <c r="H3" s="175">
        <f>(F3-C3)/C3</f>
        <v>1.4718584390125718E-2</v>
      </c>
      <c r="J3" s="97">
        <f>O2+O6+O9+O13+O18+O20+O24+O7</f>
        <v>614342880</v>
      </c>
      <c r="K3" s="97">
        <f>P2+P6+P9+P13+P18+P20+P24+P7</f>
        <v>11614532571158.096</v>
      </c>
      <c r="N3" s="189" t="s">
        <v>824</v>
      </c>
      <c r="O3" s="187">
        <f>SUM('بودجه 1404'!O62:O155)</f>
        <v>493380000</v>
      </c>
      <c r="P3" s="187">
        <f>SUM('بودجه 1404'!P62:P155)</f>
        <v>4365625140000</v>
      </c>
      <c r="Q3" s="188">
        <f>P3/K15</f>
        <v>0.37587609430283769</v>
      </c>
      <c r="R3" s="188">
        <f>O3/J15</f>
        <v>0.80310200713972624</v>
      </c>
    </row>
    <row r="4" spans="1:18" ht="21" x14ac:dyDescent="0.55000000000000004">
      <c r="A4" s="98" t="s">
        <v>580</v>
      </c>
      <c r="B4" s="202">
        <v>2387520</v>
      </c>
      <c r="C4" s="97">
        <v>613106899200</v>
      </c>
      <c r="D4" s="99" t="s">
        <v>580</v>
      </c>
      <c r="E4" s="97">
        <f>SUM('بودجه 1404'!O2:O7)</f>
        <v>1405920</v>
      </c>
      <c r="F4" s="97">
        <f>SUM('بودجه 1404'!P2:P7)</f>
        <v>524155641600</v>
      </c>
      <c r="G4" s="175">
        <f t="shared" ref="G4:G12" si="0">(E4-B4)/B4</f>
        <v>-0.41113791716928028</v>
      </c>
      <c r="H4" s="175">
        <f t="shared" ref="H4:H12" si="1">(F4-C4)/C4</f>
        <v>-0.14508278689420431</v>
      </c>
      <c r="N4" s="189" t="s">
        <v>825</v>
      </c>
      <c r="O4" s="187">
        <f>O2-O3</f>
        <v>52430000</v>
      </c>
      <c r="P4" s="187">
        <f>P2-P3</f>
        <v>658575456380.95215</v>
      </c>
      <c r="Q4" s="188">
        <f>P4/K15</f>
        <v>5.6702708640756341E-2</v>
      </c>
      <c r="R4" s="188">
        <f>O4/J15</f>
        <v>8.5343220710883794E-2</v>
      </c>
    </row>
    <row r="5" spans="1:18" ht="21" x14ac:dyDescent="0.55000000000000004">
      <c r="A5" s="98" t="s">
        <v>581</v>
      </c>
      <c r="B5" s="202">
        <v>19480320</v>
      </c>
      <c r="C5" s="97">
        <v>3399730454674.2856</v>
      </c>
      <c r="D5" s="99" t="s">
        <v>581</v>
      </c>
      <c r="E5" s="97">
        <f>SUM('بودجه 1404'!O8:O61)</f>
        <v>14544000</v>
      </c>
      <c r="F5" s="97">
        <f>SUM('بودجه 1404'!P8:P61)</f>
        <v>2973452721714.2856</v>
      </c>
      <c r="G5" s="175">
        <f t="shared" si="0"/>
        <v>-0.25340035481963336</v>
      </c>
      <c r="H5" s="175">
        <f t="shared" si="1"/>
        <v>-0.12538574414742534</v>
      </c>
      <c r="N5" s="184"/>
      <c r="O5" s="187"/>
      <c r="P5" s="187"/>
      <c r="Q5" s="188" t="s">
        <v>821</v>
      </c>
      <c r="R5" s="188" t="s">
        <v>822</v>
      </c>
    </row>
    <row r="6" spans="1:18" ht="21" x14ac:dyDescent="0.55000000000000004">
      <c r="A6" s="98" t="s">
        <v>582</v>
      </c>
      <c r="B6" s="202">
        <v>700729760</v>
      </c>
      <c r="C6" s="97">
        <v>5164223984480</v>
      </c>
      <c r="D6" s="99" t="s">
        <v>588</v>
      </c>
      <c r="E6" s="97">
        <f>SUM('بودجه 1404'!O62:O175)</f>
        <v>545810000</v>
      </c>
      <c r="F6" s="97">
        <f>SUM('بودجه 1404'!P62:P175)</f>
        <v>5024200596380.9521</v>
      </c>
      <c r="G6" s="175">
        <f t="shared" si="0"/>
        <v>-0.221083460191558</v>
      </c>
      <c r="H6" s="175">
        <f t="shared" si="1"/>
        <v>-2.7114119859994259E-2</v>
      </c>
      <c r="N6" s="189" t="s">
        <v>826</v>
      </c>
      <c r="O6" s="187">
        <f>SUM('بودجه 1404'!O2:O7)</f>
        <v>1405920</v>
      </c>
      <c r="P6" s="187">
        <f>SUM('بودجه 1404'!P2:P7)</f>
        <v>524155641600</v>
      </c>
      <c r="Q6" s="188">
        <f>P6/K15</f>
        <v>4.5129292839697632E-2</v>
      </c>
      <c r="R6" s="188">
        <f>O6/J15</f>
        <v>2.2884940084273459E-3</v>
      </c>
    </row>
    <row r="7" spans="1:18" ht="21" x14ac:dyDescent="0.55000000000000004">
      <c r="A7" s="98" t="s">
        <v>583</v>
      </c>
      <c r="B7" s="202">
        <v>12176640</v>
      </c>
      <c r="C7" s="97">
        <v>1535938837302.8572</v>
      </c>
      <c r="D7" s="98" t="s">
        <v>583</v>
      </c>
      <c r="E7" s="97">
        <f>SUM('بودجه 1404'!O176:O193)</f>
        <v>9656400</v>
      </c>
      <c r="F7" s="97">
        <f>SUM('بودجه 1404'!P176:P193)</f>
        <v>2216055649142.8574</v>
      </c>
      <c r="G7" s="175">
        <f t="shared" si="0"/>
        <v>-0.2069733522548092</v>
      </c>
      <c r="H7" s="175">
        <f t="shared" si="1"/>
        <v>0.44280201484734932</v>
      </c>
      <c r="N7" s="189" t="s">
        <v>827</v>
      </c>
      <c r="O7" s="187">
        <f>SUM('بودجه 1404'!O214:O216)</f>
        <v>420000</v>
      </c>
      <c r="P7" s="187">
        <f>SUM('بودجه 1404'!P214:P216)</f>
        <v>54687498000</v>
      </c>
      <c r="Q7" s="188">
        <f>P6/K15</f>
        <v>4.5129292839697632E-2</v>
      </c>
      <c r="R7" s="188">
        <f>O7/J15</f>
        <v>6.8365730876542431E-4</v>
      </c>
    </row>
    <row r="8" spans="1:18" ht="21" x14ac:dyDescent="0.55000000000000004">
      <c r="A8" s="98" t="s">
        <v>584</v>
      </c>
      <c r="B8" s="202">
        <v>49556217.600000001</v>
      </c>
      <c r="C8" s="97">
        <v>535945810941.25714</v>
      </c>
      <c r="D8" s="99" t="s">
        <v>589</v>
      </c>
      <c r="E8" s="97">
        <f>SUM('بودجه 1404'!O194:O211)</f>
        <v>29990560</v>
      </c>
      <c r="F8" s="97">
        <f>SUM('بودجه 1404'!P194:P211)</f>
        <v>511688774034.28577</v>
      </c>
      <c r="G8" s="175">
        <f t="shared" si="0"/>
        <v>-0.3948174123765249</v>
      </c>
      <c r="H8" s="175">
        <f t="shared" si="1"/>
        <v>-4.5260241635940487E-2</v>
      </c>
      <c r="N8" s="184"/>
      <c r="O8" s="187"/>
      <c r="P8" s="187"/>
      <c r="Q8" s="188" t="s">
        <v>821</v>
      </c>
      <c r="R8" s="188" t="s">
        <v>822</v>
      </c>
    </row>
    <row r="9" spans="1:18" ht="21" x14ac:dyDescent="0.55000000000000004">
      <c r="A9" s="98" t="s">
        <v>585</v>
      </c>
      <c r="B9" s="202">
        <v>2880000</v>
      </c>
      <c r="C9" s="97">
        <v>40714272000</v>
      </c>
      <c r="D9" s="98" t="s">
        <v>585</v>
      </c>
      <c r="E9" s="97">
        <f>SUM('بودجه 1404'!O212:O213)</f>
        <v>12240000</v>
      </c>
      <c r="F9" s="97">
        <f>SUM('بودجه 1404'!P212:P213)</f>
        <v>278035690285.71423</v>
      </c>
      <c r="G9" s="175">
        <f t="shared" si="0"/>
        <v>3.25</v>
      </c>
      <c r="H9" s="175">
        <f t="shared" si="1"/>
        <v>5.8289490792249516</v>
      </c>
      <c r="N9" s="189" t="s">
        <v>828</v>
      </c>
      <c r="O9" s="187">
        <f>SUM('بودجه 1404'!O8:O61)</f>
        <v>14544000</v>
      </c>
      <c r="P9" s="187">
        <f>SUM('بودجه 1404'!P8:P61)</f>
        <v>2973452721714.2856</v>
      </c>
      <c r="Q9" s="188">
        <f>P9/K15</f>
        <v>0.2560113980908833</v>
      </c>
      <c r="R9" s="188">
        <f>O9/J15</f>
        <v>2.3674075949248408E-2</v>
      </c>
    </row>
    <row r="10" spans="1:18" ht="21" x14ac:dyDescent="0.55000000000000004">
      <c r="A10" s="98" t="s">
        <v>586</v>
      </c>
      <c r="B10" s="202">
        <v>518400</v>
      </c>
      <c r="C10" s="97">
        <v>60750008640</v>
      </c>
      <c r="D10" s="98" t="s">
        <v>586</v>
      </c>
      <c r="E10" s="97">
        <f>SUM('بودجه 1404'!O214:O216)</f>
        <v>420000</v>
      </c>
      <c r="F10" s="97">
        <f>SUM('بودجه 1404'!P214:P216)</f>
        <v>54687498000</v>
      </c>
      <c r="G10" s="175">
        <f t="shared" si="0"/>
        <v>-0.18981481481481483</v>
      </c>
      <c r="H10" s="175">
        <f t="shared" si="1"/>
        <v>-9.9794399634179215E-2</v>
      </c>
      <c r="N10" s="189" t="s">
        <v>829</v>
      </c>
      <c r="O10" s="187">
        <f>SUM('بودجه 1404'!O46:O61)</f>
        <v>1068000</v>
      </c>
      <c r="P10" s="187">
        <f>SUM('بودجه 1404'!P46:P61)</f>
        <v>541250721714.28577</v>
      </c>
      <c r="Q10" s="188">
        <f>P10/K15</f>
        <v>4.6601162672560072E-2</v>
      </c>
      <c r="R10" s="188">
        <f>O10/J15</f>
        <v>1.7384428708606503E-3</v>
      </c>
    </row>
    <row r="11" spans="1:18" ht="21" x14ac:dyDescent="0.55000000000000004">
      <c r="A11" s="98" t="s">
        <v>587</v>
      </c>
      <c r="B11" s="202">
        <v>1157760</v>
      </c>
      <c r="C11" s="97">
        <v>95652463680</v>
      </c>
      <c r="D11" s="98" t="s">
        <v>587</v>
      </c>
      <c r="E11" s="97">
        <f>SUM('بودجه 1404'!O217:O219)</f>
        <v>276000</v>
      </c>
      <c r="F11" s="97">
        <f>SUM('بودجه 1404'!P217:P219)</f>
        <v>32256000000</v>
      </c>
      <c r="G11" s="175">
        <f t="shared" si="0"/>
        <v>-0.761608623548922</v>
      </c>
      <c r="H11" s="175">
        <f t="shared" si="1"/>
        <v>-0.66277920338873175</v>
      </c>
      <c r="N11" s="189" t="s">
        <v>830</v>
      </c>
      <c r="O11" s="187">
        <f>SUM('بودجه 1404'!O8:O45)</f>
        <v>13476000</v>
      </c>
      <c r="P11" s="187">
        <f>SUM('بودجه 1404'!P8:P45)</f>
        <v>2432202000000</v>
      </c>
      <c r="Q11" s="188">
        <f>P11/K15</f>
        <v>0.20941023541832324</v>
      </c>
      <c r="R11" s="188">
        <f>O11/J15</f>
        <v>2.1935633078387758E-2</v>
      </c>
    </row>
    <row r="12" spans="1:18" ht="21" x14ac:dyDescent="0.55000000000000004">
      <c r="A12" s="98" t="s">
        <v>799</v>
      </c>
      <c r="B12" s="97">
        <v>97525920</v>
      </c>
      <c r="C12" s="97">
        <v>1807647319062.8572</v>
      </c>
      <c r="D12" s="98" t="s">
        <v>798</v>
      </c>
      <c r="E12" s="97">
        <f>'محصولات جدید'!F92</f>
        <v>106794160</v>
      </c>
      <c r="F12" s="97">
        <f>'محصولات جدید'!G92</f>
        <v>2991131049729.5234</v>
      </c>
      <c r="G12" s="175">
        <f t="shared" si="0"/>
        <v>9.5033607475838222E-2</v>
      </c>
      <c r="H12" s="175">
        <f t="shared" si="1"/>
        <v>0.65470942157025547</v>
      </c>
      <c r="N12" s="184"/>
      <c r="O12" s="187"/>
      <c r="P12" s="187"/>
      <c r="Q12" s="188" t="s">
        <v>821</v>
      </c>
      <c r="R12" s="188" t="s">
        <v>822</v>
      </c>
    </row>
    <row r="13" spans="1:18" x14ac:dyDescent="0.25">
      <c r="E13" s="97"/>
      <c r="F13" s="97"/>
      <c r="N13" s="189" t="s">
        <v>831</v>
      </c>
      <c r="O13" s="187">
        <f>SUM('بودجه 1404'!O194:O211)</f>
        <v>29990560</v>
      </c>
      <c r="P13" s="187">
        <f>SUM('بودجه 1404'!P194:P211)</f>
        <v>511688774034.28577</v>
      </c>
      <c r="Q13" s="188">
        <f>P13/K15</f>
        <v>4.4055907622571229E-2</v>
      </c>
      <c r="R13" s="188">
        <f>O13/J15</f>
        <v>4.8817298899923769E-2</v>
      </c>
    </row>
    <row r="14" spans="1:18" x14ac:dyDescent="0.45">
      <c r="I14" s="195"/>
      <c r="J14" s="196" t="s">
        <v>812</v>
      </c>
      <c r="K14" s="196" t="s">
        <v>813</v>
      </c>
      <c r="N14" s="189" t="s">
        <v>832</v>
      </c>
      <c r="O14" s="187">
        <f>SUM('بودجه 1404'!O194:O203)</f>
        <v>17868000</v>
      </c>
      <c r="P14" s="187">
        <f>SUM('بودجه 1404'!P194:P203)</f>
        <v>222193296000</v>
      </c>
      <c r="Q14" s="188">
        <f>P14/K15</f>
        <v>1.9130627482311577E-2</v>
      </c>
      <c r="R14" s="188">
        <f>O14/J15</f>
        <v>2.9084735221477621E-2</v>
      </c>
    </row>
    <row r="15" spans="1:18" ht="39" x14ac:dyDescent="0.25">
      <c r="A15" s="190" t="s">
        <v>805</v>
      </c>
      <c r="B15" s="204" t="s">
        <v>810</v>
      </c>
      <c r="C15" s="191" t="s">
        <v>811</v>
      </c>
      <c r="D15" s="190" t="s">
        <v>816</v>
      </c>
      <c r="E15" s="190" t="s">
        <v>805</v>
      </c>
      <c r="F15" s="191" t="s">
        <v>814</v>
      </c>
      <c r="G15" s="191" t="s">
        <v>815</v>
      </c>
      <c r="I15" s="197" t="s">
        <v>556</v>
      </c>
      <c r="J15" s="187">
        <f>'بودجه 1404'!B329</f>
        <v>614342880</v>
      </c>
      <c r="K15" s="187">
        <f>'بودجه 1404'!C329</f>
        <v>11614532571158.096</v>
      </c>
      <c r="N15" s="189" t="s">
        <v>833</v>
      </c>
      <c r="O15" s="187">
        <f>SUM('بودجه 1404'!O194:O206)</f>
        <v>18190560</v>
      </c>
      <c r="P15" s="187">
        <f>SUM('بودجه 1404'!P194:P206)</f>
        <v>251906728320</v>
      </c>
      <c r="Q15" s="188">
        <f>P15/K15</f>
        <v>2.1688925213017175E-2</v>
      </c>
      <c r="R15" s="188">
        <f>O15/J15</f>
        <v>2.9609784034609468E-2</v>
      </c>
    </row>
    <row r="16" spans="1:18" x14ac:dyDescent="0.25">
      <c r="A16" s="192" t="s">
        <v>459</v>
      </c>
      <c r="B16" s="193">
        <v>59739840</v>
      </c>
      <c r="C16" s="193">
        <v>2658802096799.9995</v>
      </c>
      <c r="D16" s="175">
        <f>(F16-B16)/B16</f>
        <v>0.44509794468816788</v>
      </c>
      <c r="E16" s="192" t="s">
        <v>459</v>
      </c>
      <c r="F16" s="193">
        <f>SUM('بودجه 1404'!O5,'بودجه 1404'!O46,'بودجه 1404'!O47,'بودجه 1404'!O48,'بودجه 1404'!O49,'بودجه 1404'!O50,'بودجه 1404'!O51,'بودجه 1404'!O52,'بودجه 1404'!O53,'بودجه 1404'!O54,'بودجه 1404'!O55,'بودجه 1404'!O56,'بودجه 1404'!O57,'بودجه 1404'!O58,'بودجه 1404'!O59,'بودجه 1404'!O61,'بودجه 1404'!O60,'بودجه 1404'!O156,'بودجه 1404'!O157,'بودجه 1404'!O158,'بودجه 1404'!O159,'بودجه 1404'!O160,'بودجه 1404'!O161,'بودجه 1404'!O162,'بودجه 1404'!O163,'بودجه 1404'!O164,'بودجه 1404'!O165,'بودجه 1404'!O166,'بودجه 1404'!O167,'بودجه 1404'!O168,'بودجه 1404'!O169,'بودجه 1404'!O170,'بودجه 1404'!O171,'بودجه 1404'!O172,'بودجه 1404'!O173,'بودجه 1404'!O174,'بودجه 1404'!O175,'بودجه 1404'!O181,'بودجه 1404'!O182,'بودجه 1404'!O183,'بودجه 1404'!O184,'بودجه 1404'!O185,'بودجه 1404'!O186,'بودجه 1404'!O187,'بودجه 1404'!O188,'بودجه 1404'!O189,'بودجه 1404'!O190,'بودجه 1404'!O191,'بودجه 1404'!O192,'بودجه 1404'!O193,'بودجه 1404'!O207,'بودجه 1404'!O208,'بودجه 1404'!O209,'بودجه 1404'!O210,'بودجه 1404'!O211,'بودجه 1404'!O212,'بودجه 1404'!O213,'بودجه 1404'!O214,'بودجه 1404'!O215,'بودجه 1404'!O216,)</f>
        <v>86329920</v>
      </c>
      <c r="G16" s="193">
        <f>SUM('بودجه 1404'!P5,'بودجه 1404'!P46,'بودجه 1404'!P47,'بودجه 1404'!P48,'بودجه 1404'!P49,'بودجه 1404'!P50,'بودجه 1404'!P51,'بودجه 1404'!P52,'بودجه 1404'!P53,'بودجه 1404'!P54,'بودجه 1404'!P55,'بودجه 1404'!P56,'بودجه 1404'!P57,'بودجه 1404'!P58,'بودجه 1404'!P59,'بودجه 1404'!P61,'بودجه 1404'!P60,'بودجه 1404'!P156,'بودجه 1404'!P157,'بودجه 1404'!P158,'بودجه 1404'!P159,'بودجه 1404'!P160,'بودجه 1404'!P161,'بودجه 1404'!P162,'بودجه 1404'!P163,'بودجه 1404'!P164,'بودجه 1404'!P165,'بودجه 1404'!P166,'بودجه 1404'!P167,'بودجه 1404'!P168,'بودجه 1404'!P169,'بودجه 1404'!P170,'بودجه 1404'!P171,'بودجه 1404'!P172,'بودجه 1404'!P173,'بودجه 1404'!P174,'بودجه 1404'!P175,'بودجه 1404'!P181,'بودجه 1404'!P182,'بودجه 1404'!P183,'بودجه 1404'!P184,'بودجه 1404'!P185,'بودجه 1404'!P186,'بودجه 1404'!P187,'بودجه 1404'!P188,'بودجه 1404'!P189,'بودجه 1404'!P190,'بودجه 1404'!P191,'بودجه 1404'!P192,'بودجه 1404'!P193,'بودجه 1404'!P207,'بودجه 1404'!P208,'بودجه 1404'!P209,'بودجه 1404'!P210,'بودجه 1404'!P211,'بودجه 1404'!P212,'بودجه 1404'!P213,'بودجه 1404'!P214,'بودجه 1404'!P215,'بودجه 1404'!P216,)</f>
        <v>3806506702838.0957</v>
      </c>
      <c r="N16" s="189" t="s">
        <v>834</v>
      </c>
      <c r="O16" s="187">
        <f>SUM('بودجه 1404'!O207:O211)</f>
        <v>11800000</v>
      </c>
      <c r="P16" s="187">
        <f>SUM('بودجه 1404'!P207:P211)</f>
        <v>259782045714.28571</v>
      </c>
      <c r="Q16" s="188">
        <f>P16/K15</f>
        <v>2.2366982409554051E-2</v>
      </c>
      <c r="R16" s="188">
        <f>O16/J15</f>
        <v>1.9207514865314301E-2</v>
      </c>
    </row>
    <row r="17" spans="1:18" x14ac:dyDescent="0.25">
      <c r="A17" s="192" t="s">
        <v>806</v>
      </c>
      <c r="B17" s="193">
        <v>22118400</v>
      </c>
      <c r="C17" s="193">
        <v>1290489875382.8572</v>
      </c>
      <c r="D17" s="175">
        <f t="shared" ref="D17:D25" si="2">(F17-B17)/B17</f>
        <v>0.96940104166666663</v>
      </c>
      <c r="E17" s="192" t="s">
        <v>806</v>
      </c>
      <c r="F17" s="193">
        <f>SUM('بودجه 1404'!O158,'بودجه 1404'!O159,'بودجه 1404'!O161,'بودجه 1404'!O181,'بودجه 1404'!O182,'بودجه 1404'!O186,'بودجه 1404'!O187,'بودجه 1404'!O188,'بودجه 1404'!O189)</f>
        <v>43560000</v>
      </c>
      <c r="G17" s="193">
        <f>SUM('بودجه 1404'!P158,'بودجه 1404'!P159,'بودجه 1404'!P161,'بودجه 1404'!P181,'بودجه 1404'!P182,'بودجه 1404'!P186,'بودجه 1404'!P187,'بودجه 1404'!P188,'بودجه 1404'!P189)</f>
        <v>2164191064000</v>
      </c>
      <c r="N17" s="184"/>
      <c r="O17" s="187"/>
      <c r="P17" s="187"/>
      <c r="Q17" s="188" t="s">
        <v>821</v>
      </c>
      <c r="R17" s="188" t="s">
        <v>822</v>
      </c>
    </row>
    <row r="18" spans="1:18" x14ac:dyDescent="0.25">
      <c r="A18" s="192" t="s">
        <v>807</v>
      </c>
      <c r="B18" s="193">
        <v>47989440</v>
      </c>
      <c r="C18" s="193">
        <v>1414597911017.1428</v>
      </c>
      <c r="D18" s="175">
        <f t="shared" si="2"/>
        <v>-0.10876392806417412</v>
      </c>
      <c r="E18" s="192" t="s">
        <v>807</v>
      </c>
      <c r="F18" s="193">
        <f>F16-F17</f>
        <v>42769920</v>
      </c>
      <c r="G18" s="193">
        <f>G16-G17</f>
        <v>1642315638838.0957</v>
      </c>
      <c r="N18" s="189" t="s">
        <v>835</v>
      </c>
      <c r="O18" s="187">
        <f>SUM('بودجه 1404'!O217:O219)</f>
        <v>276000</v>
      </c>
      <c r="P18" s="187">
        <f>SUM('بودجه 1404'!P217:P219)</f>
        <v>32256000000</v>
      </c>
      <c r="Q18" s="188">
        <f>P18/K15</f>
        <v>2.7772103442285775E-3</v>
      </c>
      <c r="R18" s="188">
        <f>O18/J15</f>
        <v>4.4926051718870738E-4</v>
      </c>
    </row>
    <row r="19" spans="1:18" x14ac:dyDescent="0.25">
      <c r="A19" s="192" t="s">
        <v>808</v>
      </c>
      <c r="B19" s="193">
        <v>729146777.60000002</v>
      </c>
      <c r="C19" s="193">
        <v>8787260634118.4004</v>
      </c>
      <c r="D19" s="175">
        <f t="shared" si="2"/>
        <v>-0.27584818829212365</v>
      </c>
      <c r="E19" s="192" t="s">
        <v>808</v>
      </c>
      <c r="F19" s="193">
        <f>SUM('بودجه 1404'!O2,'بودجه 1404'!O3,'بودجه 1404'!O4,'بودجه 1404'!O6:O12,'بودجه 1404'!O13:O19,'بودجه 1404'!O20:O25,'بودجه 1404'!O26:O45,'بودجه 1404'!O62:O155,'بودجه 1404'!O176:O180,'بودجه 1404'!O194:O206,'بودجه 1404'!O217:O219)</f>
        <v>528012960</v>
      </c>
      <c r="G19" s="193">
        <f>SUM('بودجه 1404'!P2,'بودجه 1404'!P3,'بودجه 1404'!P4,'بودجه 1404'!P6:P12,'بودجه 1404'!P13:P19,'بودجه 1404'!P20:P25,'بودجه 1404'!P26:P45,'بودجه 1404'!P62:P155,'بودجه 1404'!P176:P180,'بودجه 1404'!P194:P206,'بودجه 1404'!P217:P219)</f>
        <v>7808025868320</v>
      </c>
      <c r="N19" s="184"/>
      <c r="O19" s="187"/>
      <c r="P19" s="187"/>
      <c r="Q19" s="188" t="s">
        <v>821</v>
      </c>
      <c r="R19" s="188" t="s">
        <v>822</v>
      </c>
    </row>
    <row r="20" spans="1:18" x14ac:dyDescent="0.25">
      <c r="A20" s="194" t="s">
        <v>809</v>
      </c>
      <c r="B20" s="176">
        <f>B16+B19</f>
        <v>788886617.60000002</v>
      </c>
      <c r="C20" s="176">
        <f>C16+C19</f>
        <v>11446062730918.4</v>
      </c>
      <c r="D20" s="175">
        <f t="shared" si="2"/>
        <v>-0.22125326213671598</v>
      </c>
      <c r="E20" s="194" t="s">
        <v>809</v>
      </c>
      <c r="F20" s="176">
        <f>F16+F19</f>
        <v>614342880</v>
      </c>
      <c r="G20" s="176">
        <f>G16+G19</f>
        <v>11614532571158.096</v>
      </c>
      <c r="N20" s="189" t="s">
        <v>836</v>
      </c>
      <c r="O20" s="187">
        <f>SUM('بودجه 1404'!O176:O193)</f>
        <v>9656400</v>
      </c>
      <c r="P20" s="187">
        <f>SUM('بودجه 1404'!P176:P193)</f>
        <v>2216055649142.8574</v>
      </c>
      <c r="Q20" s="188">
        <f>P20/K15</f>
        <v>0.1908002440533767</v>
      </c>
      <c r="R20" s="188">
        <f>O20/J15</f>
        <v>1.5718258181815339E-2</v>
      </c>
    </row>
    <row r="21" spans="1:18" x14ac:dyDescent="0.45">
      <c r="A21" s="177"/>
      <c r="B21" s="205"/>
      <c r="C21" s="177"/>
      <c r="D21" s="177"/>
      <c r="E21" s="177"/>
      <c r="F21" s="177"/>
      <c r="G21" s="177"/>
      <c r="N21" s="189" t="s">
        <v>837</v>
      </c>
      <c r="O21" s="187">
        <f>SUM('بودجه 1404'!O181:O193)</f>
        <v>8346000</v>
      </c>
      <c r="P21" s="187">
        <f>SUM('بودجه 1404'!P181:P193)</f>
        <v>1998999649142.8572</v>
      </c>
      <c r="Q21" s="188">
        <f>P21/K15</f>
        <v>0.17211193277867187</v>
      </c>
      <c r="R21" s="188">
        <f>O21/J15</f>
        <v>1.3585247378467218E-2</v>
      </c>
    </row>
    <row r="22" spans="1:18" ht="54.75" customHeight="1" x14ac:dyDescent="0.45">
      <c r="A22" s="178"/>
      <c r="B22" s="204" t="s">
        <v>810</v>
      </c>
      <c r="C22" s="191" t="s">
        <v>811</v>
      </c>
      <c r="D22" s="190" t="s">
        <v>816</v>
      </c>
      <c r="E22" s="178"/>
      <c r="F22" s="191" t="s">
        <v>814</v>
      </c>
      <c r="G22" s="191" t="s">
        <v>815</v>
      </c>
      <c r="N22" s="189" t="s">
        <v>839</v>
      </c>
      <c r="O22" s="187">
        <f>SUM('بودجه 1404'!O176:O180)</f>
        <v>1310400</v>
      </c>
      <c r="P22" s="187">
        <f>SUM('بودجه 1404'!P176:P180)</f>
        <v>217056000000</v>
      </c>
      <c r="Q22" s="188">
        <f>P22/K15</f>
        <v>1.8688311274704803E-2</v>
      </c>
      <c r="R22" s="188">
        <f>O22/J15</f>
        <v>2.1330108033481236E-3</v>
      </c>
    </row>
    <row r="23" spans="1:18" x14ac:dyDescent="0.25">
      <c r="A23" s="190" t="s">
        <v>817</v>
      </c>
      <c r="B23" s="179">
        <v>9936000</v>
      </c>
      <c r="C23" s="179">
        <v>1227329177142.8572</v>
      </c>
      <c r="D23" s="175">
        <f t="shared" si="2"/>
        <v>-0.20289855072463769</v>
      </c>
      <c r="E23" s="190" t="s">
        <v>817</v>
      </c>
      <c r="F23" s="179">
        <f>SUM('بودجه 1404'!O181,'بودجه 1404'!O182,'بودجه 1404'!O186,'بودجه 1404'!O187,'بودجه 1404'!O188,'بودجه 1404'!O189)</f>
        <v>7920000</v>
      </c>
      <c r="G23" s="179">
        <f>SUM('بودجه 1404'!P181,'بودجه 1404'!P182,'بودجه 1404'!P186,'بودجه 1404'!P187,'بودجه 1404'!P188,'بودجه 1404'!P189)</f>
        <v>1831248880000</v>
      </c>
      <c r="N23" s="184"/>
      <c r="O23" s="187"/>
      <c r="P23" s="187"/>
      <c r="Q23" s="188" t="s">
        <v>821</v>
      </c>
      <c r="R23" s="188" t="s">
        <v>822</v>
      </c>
    </row>
    <row r="24" spans="1:18" x14ac:dyDescent="0.25">
      <c r="A24" s="190" t="s">
        <v>818</v>
      </c>
      <c r="B24" s="179">
        <v>2240640</v>
      </c>
      <c r="C24" s="179">
        <v>308609660160</v>
      </c>
      <c r="D24" s="175">
        <f t="shared" si="2"/>
        <v>-0.22504284490145673</v>
      </c>
      <c r="E24" s="190" t="s">
        <v>818</v>
      </c>
      <c r="F24" s="179">
        <f>SUM('بودجه 1404'!O176,'بودجه 1404'!O177,'بودجه 1404'!O178,'بودجه 1404'!O179,'بودجه 1404'!O180,'بودجه 1404'!O183,'بودجه 1404'!O185,'بودجه 1404'!O190,'بودجه 1404'!O191,'بودجه 1404'!O192,'بودجه 1404'!O193)</f>
        <v>1736400</v>
      </c>
      <c r="G24" s="179">
        <f>SUM('بودجه 1404'!P176,'بودجه 1404'!P177,'بودجه 1404'!P178,'بودجه 1404'!P179,'بودجه 1404'!P180,'بودجه 1404'!P183,'بودجه 1404'!P185,'بودجه 1404'!P190,'بودجه 1404'!P191,'بودجه 1404'!P192,'بودجه 1404'!P193)</f>
        <v>384806769142.85712</v>
      </c>
      <c r="N24" s="189" t="s">
        <v>585</v>
      </c>
      <c r="O24" s="187">
        <f>SUM('بودجه 1404'!O212:O213)</f>
        <v>12240000</v>
      </c>
      <c r="P24" s="187">
        <f>SUM('بودجه 1404'!P212:P213)</f>
        <v>278035690285.71423</v>
      </c>
      <c r="Q24" s="188">
        <f>P24/K15</f>
        <v>2.3938603519538026E-2</v>
      </c>
      <c r="R24" s="188">
        <f>O24/J15</f>
        <v>1.9923727284020937E-2</v>
      </c>
    </row>
    <row r="25" spans="1:18" x14ac:dyDescent="0.25">
      <c r="A25" s="194" t="s">
        <v>809</v>
      </c>
      <c r="B25" s="176">
        <v>12176640</v>
      </c>
      <c r="C25" s="176">
        <v>1535938837302.8572</v>
      </c>
      <c r="D25" s="175">
        <f t="shared" si="2"/>
        <v>-0.2069733522548092</v>
      </c>
      <c r="E25" s="180" t="s">
        <v>809</v>
      </c>
      <c r="F25" s="176">
        <f>F23+F24</f>
        <v>9656400</v>
      </c>
      <c r="G25" s="176">
        <f>G23+G24</f>
        <v>2216055649142.8569</v>
      </c>
      <c r="N25" s="184"/>
      <c r="O25" s="187"/>
      <c r="P25" s="187"/>
      <c r="Q25" s="188" t="s">
        <v>821</v>
      </c>
      <c r="R25" s="188" t="s">
        <v>822</v>
      </c>
    </row>
    <row r="26" spans="1:18" x14ac:dyDescent="0.25">
      <c r="N26" s="189" t="s">
        <v>838</v>
      </c>
      <c r="O26" s="187">
        <f>F16</f>
        <v>86329920</v>
      </c>
      <c r="P26" s="187">
        <f>G16</f>
        <v>3806506702838.0957</v>
      </c>
      <c r="Q26" s="188">
        <f>P26/K15</f>
        <v>0.32773653864389185</v>
      </c>
      <c r="R26" s="188">
        <f>O26/J15</f>
        <v>0.14052400184079614</v>
      </c>
    </row>
  </sheetData>
  <mergeCells count="3">
    <mergeCell ref="A1:C1"/>
    <mergeCell ref="D1:F1"/>
    <mergeCell ref="G2:H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5"/>
  <sheetViews>
    <sheetView rightToLeft="1" workbookViewId="0">
      <selection activeCell="E1" sqref="A1:E1"/>
    </sheetView>
  </sheetViews>
  <sheetFormatPr defaultRowHeight="15" x14ac:dyDescent="0.25"/>
  <cols>
    <col min="2" max="3" width="17.5703125" bestFit="1" customWidth="1"/>
    <col min="4" max="4" width="17.5703125" customWidth="1"/>
    <col min="5" max="5" width="9.140625" customWidth="1"/>
    <col min="6" max="6" width="21.42578125" style="203" bestFit="1" customWidth="1"/>
    <col min="7" max="7" width="17.5703125" bestFit="1" customWidth="1"/>
    <col min="8" max="8" width="14.85546875" customWidth="1"/>
    <col min="9" max="10" width="17.5703125" bestFit="1" customWidth="1"/>
    <col min="11" max="18" width="14.85546875" customWidth="1"/>
    <col min="19" max="28" width="16.42578125" customWidth="1"/>
    <col min="29" max="29" width="14.85546875" bestFit="1" customWidth="1"/>
    <col min="30" max="31" width="28.42578125" bestFit="1" customWidth="1"/>
  </cols>
  <sheetData>
    <row r="1" spans="1:33" ht="31.5" x14ac:dyDescent="0.4">
      <c r="A1" s="242" t="s">
        <v>910</v>
      </c>
      <c r="B1" s="242" t="s">
        <v>927</v>
      </c>
      <c r="C1" s="242" t="s">
        <v>929</v>
      </c>
      <c r="D1" s="242" t="s">
        <v>969</v>
      </c>
      <c r="E1" s="256" t="s">
        <v>970</v>
      </c>
      <c r="F1" s="252" t="s">
        <v>940</v>
      </c>
      <c r="G1" s="247" t="s">
        <v>941</v>
      </c>
      <c r="H1" s="247" t="s">
        <v>944</v>
      </c>
      <c r="I1" s="247" t="s">
        <v>945</v>
      </c>
      <c r="J1" s="247" t="s">
        <v>947</v>
      </c>
      <c r="K1" s="247" t="s">
        <v>948</v>
      </c>
      <c r="L1" s="254" t="s">
        <v>949</v>
      </c>
      <c r="M1" s="254" t="s">
        <v>950</v>
      </c>
      <c r="N1" s="247" t="s">
        <v>951</v>
      </c>
      <c r="O1" s="247" t="s">
        <v>952</v>
      </c>
      <c r="P1" s="247" t="s">
        <v>953</v>
      </c>
      <c r="Q1" s="247" t="s">
        <v>954</v>
      </c>
      <c r="R1" s="254" t="s">
        <v>955</v>
      </c>
      <c r="S1" s="254" t="s">
        <v>956</v>
      </c>
      <c r="T1" s="247" t="s">
        <v>957</v>
      </c>
      <c r="U1" s="247" t="s">
        <v>958</v>
      </c>
      <c r="V1" s="254" t="s">
        <v>959</v>
      </c>
      <c r="W1" s="254" t="s">
        <v>960</v>
      </c>
      <c r="X1" s="254" t="s">
        <v>961</v>
      </c>
      <c r="Y1" s="254" t="s">
        <v>962</v>
      </c>
      <c r="Z1" s="254" t="s">
        <v>963</v>
      </c>
      <c r="AA1" s="254" t="s">
        <v>964</v>
      </c>
      <c r="AB1" s="254" t="s">
        <v>965</v>
      </c>
      <c r="AC1" s="254" t="s">
        <v>966</v>
      </c>
      <c r="AD1" s="247" t="s">
        <v>967</v>
      </c>
      <c r="AE1" s="247" t="s">
        <v>968</v>
      </c>
    </row>
    <row r="2" spans="1:33" ht="18.75" x14ac:dyDescent="0.25">
      <c r="A2" s="153" t="s">
        <v>911</v>
      </c>
      <c r="B2" s="243">
        <f>'بودجه 1404'!$C$334</f>
        <v>12319954961464.096</v>
      </c>
      <c r="C2" s="243">
        <f>E2*B2</f>
        <v>5174381083814.9199</v>
      </c>
      <c r="D2" s="243">
        <f t="shared" ref="D2:D17" si="0">E2*$C$33</f>
        <v>260612661.12</v>
      </c>
      <c r="E2" s="245">
        <v>0.42</v>
      </c>
      <c r="F2" s="243">
        <f>E2*C21</f>
        <v>12973820.58</v>
      </c>
      <c r="G2" s="243">
        <f>B21*E2</f>
        <v>255431811886.56201</v>
      </c>
      <c r="H2" s="243">
        <f>E2*C22</f>
        <v>17958936.492000002</v>
      </c>
      <c r="I2" s="243">
        <f>E2*B22</f>
        <v>352720135186.94672</v>
      </c>
      <c r="J2" s="243">
        <f>E2*C23</f>
        <v>18187349.292000003</v>
      </c>
      <c r="K2" s="243">
        <f>E2*B23</f>
        <v>355893809316.86676</v>
      </c>
      <c r="L2" s="243">
        <f>E2*C24</f>
        <v>17660417.292000003</v>
      </c>
      <c r="M2" s="243">
        <f>E2*B24</f>
        <v>342731795122.94678</v>
      </c>
      <c r="N2" s="243">
        <f>E2*C25</f>
        <v>20254531.248</v>
      </c>
      <c r="O2" s="243">
        <f>E2*B25</f>
        <v>393517095130.17914</v>
      </c>
      <c r="P2" s="243">
        <f>E2*C26</f>
        <v>15788661.336000001</v>
      </c>
      <c r="Q2" s="243">
        <f>E2*B26</f>
        <v>309957097760.35437</v>
      </c>
      <c r="R2" s="243">
        <f>E2*C27</f>
        <v>28817122.093199994</v>
      </c>
      <c r="S2" s="243">
        <f>E2*B27</f>
        <v>574843924351.10608</v>
      </c>
      <c r="T2" s="243">
        <f>E2*C28</f>
        <v>28983860.639999993</v>
      </c>
      <c r="U2" s="243">
        <f>E2*B28</f>
        <v>580054046499.38843</v>
      </c>
      <c r="V2" s="243">
        <f>E2*C29</f>
        <v>26431150.284000002</v>
      </c>
      <c r="W2" s="243">
        <f>E2*B29</f>
        <v>530731917087.19604</v>
      </c>
      <c r="X2" s="243">
        <f>E2*C30</f>
        <v>28694867.039999992</v>
      </c>
      <c r="Y2" s="243">
        <f>E2*B30</f>
        <v>573848829080.18848</v>
      </c>
      <c r="Z2" s="243">
        <f>E2*C31</f>
        <v>26443422.684</v>
      </c>
      <c r="AA2" s="243">
        <f>E2*B31</f>
        <v>531897306832.15607</v>
      </c>
      <c r="AB2" s="243">
        <f>E2*C32</f>
        <v>18418522.138800003</v>
      </c>
      <c r="AC2" s="243">
        <f>E2*B32</f>
        <v>372753315561.02911</v>
      </c>
      <c r="AD2" s="243">
        <f>SUM(AC2,AA2,Y2,W2,U2,S2,Q2,O2,M2,K2,I2,G2)</f>
        <v>5174381083814.9199</v>
      </c>
      <c r="AE2" s="243">
        <f>SUM(AB2,Z2,X2,V2,T2,R2,P2,N2,L2,J2,H2,F2)</f>
        <v>260612661.12</v>
      </c>
      <c r="AF2" s="203"/>
      <c r="AG2" s="203"/>
    </row>
    <row r="3" spans="1:33" ht="18.75" x14ac:dyDescent="0.25">
      <c r="A3" s="244" t="s">
        <v>912</v>
      </c>
      <c r="B3" s="257">
        <f>'بودجه 1404'!$C$334</f>
        <v>12319954961464.096</v>
      </c>
      <c r="C3" s="257">
        <f t="shared" ref="C3:C17" si="1">E3*B3</f>
        <v>739197297687.8457</v>
      </c>
      <c r="D3" s="257">
        <f t="shared" si="0"/>
        <v>37230380.159999996</v>
      </c>
      <c r="E3" s="258">
        <v>0.06</v>
      </c>
      <c r="F3" s="257">
        <f>E3*C21</f>
        <v>1853402.94</v>
      </c>
      <c r="G3" s="257">
        <f>E3*B21</f>
        <v>36490258840.937431</v>
      </c>
      <c r="H3" s="257">
        <f>E3*C22</f>
        <v>2565562.3560000006</v>
      </c>
      <c r="I3" s="257">
        <f>E3*B22</f>
        <v>50388590740.992393</v>
      </c>
      <c r="J3" s="257">
        <f>E3*C23</f>
        <v>2598192.7560000005</v>
      </c>
      <c r="K3" s="257">
        <f>E3*B23</f>
        <v>50841972759.552391</v>
      </c>
      <c r="L3" s="257">
        <f>E3*C24</f>
        <v>2522916.7560000005</v>
      </c>
      <c r="M3" s="257">
        <f>E3*B24</f>
        <v>48961685017.563828</v>
      </c>
      <c r="N3" s="257">
        <f>E3*C25</f>
        <v>2893504.4639999997</v>
      </c>
      <c r="O3" s="257">
        <f>E3*B25</f>
        <v>56216727875.739876</v>
      </c>
      <c r="P3" s="257">
        <f>E3*C26</f>
        <v>2255523.0480000004</v>
      </c>
      <c r="Q3" s="257">
        <f>E3*B26</f>
        <v>44279585394.336342</v>
      </c>
      <c r="R3" s="257">
        <f>E3*C27</f>
        <v>4116731.7275999994</v>
      </c>
      <c r="S3" s="257">
        <f>E3*B27</f>
        <v>82120560621.586578</v>
      </c>
      <c r="T3" s="257">
        <f>E3*C28</f>
        <v>4140551.5199999991</v>
      </c>
      <c r="U3" s="257">
        <f>E3*B28</f>
        <v>82864863785.626923</v>
      </c>
      <c r="V3" s="257">
        <f>E3*C29</f>
        <v>3775878.6120000002</v>
      </c>
      <c r="W3" s="257">
        <f>E3*B29</f>
        <v>75818845298.170868</v>
      </c>
      <c r="X3" s="257">
        <f>E3*C30</f>
        <v>4099266.7199999988</v>
      </c>
      <c r="Y3" s="257">
        <f>E3*B30</f>
        <v>81978404154.312637</v>
      </c>
      <c r="Z3" s="257">
        <f>E3*C31</f>
        <v>3777631.8119999999</v>
      </c>
      <c r="AA3" s="257">
        <f>E3*B31</f>
        <v>75985329547.450867</v>
      </c>
      <c r="AB3" s="257">
        <f>E3*C32</f>
        <v>2631217.4484000006</v>
      </c>
      <c r="AC3" s="257">
        <f>E3*B32</f>
        <v>53250473651.575592</v>
      </c>
      <c r="AD3" s="257">
        <f t="shared" ref="AD3:AD17" si="2">SUM(AC3,AA3,Y3,W3,U3,S3,Q3,O3,M3,K3,I3,G3)</f>
        <v>739197297687.84583</v>
      </c>
      <c r="AE3" s="257">
        <f t="shared" ref="AE3:AE17" si="3">SUM(AB3,Z3,X3,V3,T3,R3,P3,N3,L3,J3,H3,F3)</f>
        <v>37230380.159999996</v>
      </c>
      <c r="AF3" s="203"/>
      <c r="AG3" s="203"/>
    </row>
    <row r="4" spans="1:33" ht="18.75" x14ac:dyDescent="0.25">
      <c r="A4" s="153" t="s">
        <v>913</v>
      </c>
      <c r="B4" s="243">
        <f>'بودجه 1404'!$C$334</f>
        <v>12319954961464.096</v>
      </c>
      <c r="C4" s="243">
        <f t="shared" si="1"/>
        <v>739197297687.8457</v>
      </c>
      <c r="D4" s="243">
        <f t="shared" si="0"/>
        <v>37230380.159999996</v>
      </c>
      <c r="E4" s="245">
        <v>0.06</v>
      </c>
      <c r="F4" s="243">
        <f>E4*C21</f>
        <v>1853402.94</v>
      </c>
      <c r="G4" s="243">
        <f>E4*B21</f>
        <v>36490258840.937431</v>
      </c>
      <c r="H4" s="243">
        <f>E4*C22</f>
        <v>2565562.3560000006</v>
      </c>
      <c r="I4" s="243">
        <f>E4*B22</f>
        <v>50388590740.992393</v>
      </c>
      <c r="J4" s="243">
        <f>E4*C23</f>
        <v>2598192.7560000005</v>
      </c>
      <c r="K4" s="243">
        <f>E4*B23</f>
        <v>50841972759.552391</v>
      </c>
      <c r="L4" s="243">
        <f>E4*C24</f>
        <v>2522916.7560000005</v>
      </c>
      <c r="M4" s="243">
        <f>E4*B24</f>
        <v>48961685017.563828</v>
      </c>
      <c r="N4" s="243">
        <f>E4*C25</f>
        <v>2893504.4639999997</v>
      </c>
      <c r="O4" s="243">
        <f>E4*B25</f>
        <v>56216727875.739876</v>
      </c>
      <c r="P4" s="243">
        <f>E4*C26</f>
        <v>2255523.0480000004</v>
      </c>
      <c r="Q4" s="243">
        <f>E4*B26</f>
        <v>44279585394.336342</v>
      </c>
      <c r="R4" s="243">
        <f>E4*C27</f>
        <v>4116731.7275999994</v>
      </c>
      <c r="S4" s="243">
        <f>E4*B27</f>
        <v>82120560621.586578</v>
      </c>
      <c r="T4" s="243">
        <f>E4*C28</f>
        <v>4140551.5199999991</v>
      </c>
      <c r="U4" s="243">
        <f>E4*B28</f>
        <v>82864863785.626923</v>
      </c>
      <c r="V4" s="243">
        <f>E4*C29</f>
        <v>3775878.6120000002</v>
      </c>
      <c r="W4" s="243">
        <f>E4*B29</f>
        <v>75818845298.170868</v>
      </c>
      <c r="X4" s="243">
        <f>E4*C30</f>
        <v>4099266.7199999988</v>
      </c>
      <c r="Y4" s="243">
        <f>E4*B30</f>
        <v>81978404154.312637</v>
      </c>
      <c r="Z4" s="243">
        <f>E4*C31</f>
        <v>3777631.8119999999</v>
      </c>
      <c r="AA4" s="243">
        <f>E4*B31</f>
        <v>75985329547.450867</v>
      </c>
      <c r="AB4" s="243">
        <f>E4*C32</f>
        <v>2631217.4484000006</v>
      </c>
      <c r="AC4" s="243">
        <f>E4*B32</f>
        <v>53250473651.575592</v>
      </c>
      <c r="AD4" s="243">
        <f t="shared" si="2"/>
        <v>739197297687.84583</v>
      </c>
      <c r="AE4" s="243">
        <f t="shared" si="3"/>
        <v>37230380.159999996</v>
      </c>
      <c r="AF4" s="203"/>
      <c r="AG4" s="203"/>
    </row>
    <row r="5" spans="1:33" ht="18.75" x14ac:dyDescent="0.25">
      <c r="A5" s="244" t="s">
        <v>914</v>
      </c>
      <c r="B5" s="257">
        <f>'بودجه 1404'!$C$334</f>
        <v>12319954961464.096</v>
      </c>
      <c r="C5" s="257">
        <f t="shared" si="1"/>
        <v>246399099229.28192</v>
      </c>
      <c r="D5" s="257">
        <f t="shared" si="0"/>
        <v>12410126.720000001</v>
      </c>
      <c r="E5" s="258">
        <v>0.02</v>
      </c>
      <c r="F5" s="257">
        <f>E5*C21</f>
        <v>617800.98</v>
      </c>
      <c r="G5" s="257">
        <f>E5*B21</f>
        <v>12163419613.645811</v>
      </c>
      <c r="H5" s="257">
        <f>E5*C22</f>
        <v>855187.45200000016</v>
      </c>
      <c r="I5" s="257">
        <f>E5*B22</f>
        <v>16796196913.664131</v>
      </c>
      <c r="J5" s="257">
        <f>E5*C23</f>
        <v>866064.25200000021</v>
      </c>
      <c r="K5" s="257">
        <f>E5*B23</f>
        <v>16947324253.184132</v>
      </c>
      <c r="L5" s="257">
        <f>E5*C24</f>
        <v>840972.25200000021</v>
      </c>
      <c r="M5" s="257">
        <f>E5*B24</f>
        <v>16320561672.521276</v>
      </c>
      <c r="N5" s="257">
        <f>E5*C25</f>
        <v>964501.48800000001</v>
      </c>
      <c r="O5" s="257">
        <f>E5*B25</f>
        <v>18738909291.913296</v>
      </c>
      <c r="P5" s="257">
        <f>E5*C26</f>
        <v>751841.01600000006</v>
      </c>
      <c r="Q5" s="257">
        <f>E5*B26</f>
        <v>14759861798.112114</v>
      </c>
      <c r="R5" s="257">
        <f>E5*C27</f>
        <v>1372243.9091999999</v>
      </c>
      <c r="S5" s="257">
        <f>E5*B27</f>
        <v>27373520207.195526</v>
      </c>
      <c r="T5" s="257">
        <f>E5*C28</f>
        <v>1380183.8399999996</v>
      </c>
      <c r="U5" s="257">
        <f>E5*B28</f>
        <v>27621621261.875641</v>
      </c>
      <c r="V5" s="257">
        <f>E5*C29</f>
        <v>1258626.2040000001</v>
      </c>
      <c r="W5" s="257">
        <f>E5*B29</f>
        <v>25272948432.723625</v>
      </c>
      <c r="X5" s="257">
        <f>E5*C30</f>
        <v>1366422.2399999998</v>
      </c>
      <c r="Y5" s="257">
        <f>E5*B30</f>
        <v>27326134718.104214</v>
      </c>
      <c r="Z5" s="257">
        <f>E5*C31</f>
        <v>1259210.6040000001</v>
      </c>
      <c r="AA5" s="257">
        <f>E5*B31</f>
        <v>25328443182.483624</v>
      </c>
      <c r="AB5" s="257">
        <f>E5*C32</f>
        <v>877072.48280000023</v>
      </c>
      <c r="AC5" s="257">
        <f>E5*B32</f>
        <v>17750157883.858532</v>
      </c>
      <c r="AD5" s="257">
        <f t="shared" si="2"/>
        <v>246399099229.28192</v>
      </c>
      <c r="AE5" s="257">
        <f>SUM(AB5,Z5,X5,V5,T5,R5,P5,N5,L5,J5,H5,F5)</f>
        <v>12410126.720000001</v>
      </c>
      <c r="AF5" s="203"/>
      <c r="AG5" s="203"/>
    </row>
    <row r="6" spans="1:33" ht="18.75" x14ac:dyDescent="0.25">
      <c r="A6" s="153" t="s">
        <v>915</v>
      </c>
      <c r="B6" s="243">
        <f>'بودجه 1404'!$C$334</f>
        <v>12319954961464.096</v>
      </c>
      <c r="C6" s="243">
        <f t="shared" si="1"/>
        <v>1108795946531.7686</v>
      </c>
      <c r="D6" s="243">
        <f t="shared" si="0"/>
        <v>55845570.239999995</v>
      </c>
      <c r="E6" s="245">
        <v>0.09</v>
      </c>
      <c r="F6" s="243">
        <f>E6*C21</f>
        <v>2780104.4099999997</v>
      </c>
      <c r="G6" s="243">
        <f>E6*B21</f>
        <v>54735388261.406143</v>
      </c>
      <c r="H6" s="243">
        <f>E6*C22</f>
        <v>3848343.5340000005</v>
      </c>
      <c r="I6" s="243">
        <f>E6*B22</f>
        <v>75582886111.488586</v>
      </c>
      <c r="J6" s="243">
        <f>E6*C23</f>
        <v>3897289.1340000005</v>
      </c>
      <c r="K6" s="243">
        <f>E6*B23</f>
        <v>76262959139.328583</v>
      </c>
      <c r="L6" s="243">
        <f>E6*C24</f>
        <v>3784375.1340000005</v>
      </c>
      <c r="M6" s="243">
        <f>E6*B24</f>
        <v>73442527526.345749</v>
      </c>
      <c r="N6" s="243">
        <f>E6*C25</f>
        <v>4340256.6959999995</v>
      </c>
      <c r="O6" s="243">
        <f>E6*B25</f>
        <v>84325091813.609818</v>
      </c>
      <c r="P6" s="243">
        <f>E6*C26</f>
        <v>3383284.5720000002</v>
      </c>
      <c r="Q6" s="243">
        <f>E6*B26</f>
        <v>66419378091.504509</v>
      </c>
      <c r="R6" s="243">
        <f>E6*C27</f>
        <v>6175097.5913999993</v>
      </c>
      <c r="S6" s="243">
        <f>E6*B27</f>
        <v>123180840932.37987</v>
      </c>
      <c r="T6" s="243">
        <f>E6*C28</f>
        <v>6210827.2799999984</v>
      </c>
      <c r="U6" s="243">
        <f>E6*B28</f>
        <v>124297295678.44037</v>
      </c>
      <c r="V6" s="243">
        <f>E6*C29</f>
        <v>5663817.9179999996</v>
      </c>
      <c r="W6" s="243">
        <f>E6*B29</f>
        <v>113728267947.2563</v>
      </c>
      <c r="X6" s="243">
        <f>E6*C30</f>
        <v>6148900.0799999982</v>
      </c>
      <c r="Y6" s="243">
        <f>E6*B30</f>
        <v>122967606231.46896</v>
      </c>
      <c r="Z6" s="243">
        <f>E6*C31</f>
        <v>5666447.7180000003</v>
      </c>
      <c r="AA6" s="243">
        <f>E6*B31</f>
        <v>113977994321.1763</v>
      </c>
      <c r="AB6" s="243">
        <f>E6*C32</f>
        <v>3946826.1726000006</v>
      </c>
      <c r="AC6" s="243">
        <f>E6*B32</f>
        <v>79875710477.363388</v>
      </c>
      <c r="AD6" s="243">
        <f t="shared" si="2"/>
        <v>1108795946531.7688</v>
      </c>
      <c r="AE6" s="243">
        <f t="shared" si="3"/>
        <v>55845570.240000002</v>
      </c>
      <c r="AF6" s="203"/>
      <c r="AG6" s="203"/>
    </row>
    <row r="7" spans="1:33" ht="18.75" x14ac:dyDescent="0.25">
      <c r="A7" s="244" t="s">
        <v>916</v>
      </c>
      <c r="B7" s="257">
        <f>'بودجه 1404'!$C$334</f>
        <v>12319954961464.096</v>
      </c>
      <c r="C7" s="257">
        <f t="shared" si="1"/>
        <v>615997748073.20483</v>
      </c>
      <c r="D7" s="257">
        <f t="shared" si="0"/>
        <v>31025316.800000001</v>
      </c>
      <c r="E7" s="258">
        <v>0.05</v>
      </c>
      <c r="F7" s="257">
        <f>E7*C21</f>
        <v>1544502.4500000002</v>
      </c>
      <c r="G7" s="257">
        <f>E7*B21</f>
        <v>30408549034.114529</v>
      </c>
      <c r="H7" s="257">
        <f>E7*C22</f>
        <v>2137968.6300000004</v>
      </c>
      <c r="I7" s="257">
        <f>E7*B22</f>
        <v>41990492284.160332</v>
      </c>
      <c r="J7" s="257">
        <f>E7*C23</f>
        <v>2165160.6300000004</v>
      </c>
      <c r="K7" s="257">
        <f>E7*B23</f>
        <v>42368310632.960327</v>
      </c>
      <c r="L7" s="257">
        <f>E7*C24</f>
        <v>2102430.6300000004</v>
      </c>
      <c r="M7" s="257">
        <f>E7*B24</f>
        <v>40801404181.303192</v>
      </c>
      <c r="N7" s="257">
        <f>E7*C25</f>
        <v>2411253.7200000002</v>
      </c>
      <c r="O7" s="257">
        <f>E7*B25</f>
        <v>46847273229.783234</v>
      </c>
      <c r="P7" s="257">
        <f>E7*C26</f>
        <v>1879602.5400000003</v>
      </c>
      <c r="Q7" s="257">
        <f>E7*B26</f>
        <v>36899654495.280289</v>
      </c>
      <c r="R7" s="257">
        <f>E7*C27</f>
        <v>3430609.773</v>
      </c>
      <c r="S7" s="257">
        <f>E7*B27</f>
        <v>68433800517.988823</v>
      </c>
      <c r="T7" s="257">
        <f>E7*C28</f>
        <v>3450459.5999999996</v>
      </c>
      <c r="U7" s="257">
        <f>E7*B28</f>
        <v>69054053154.689102</v>
      </c>
      <c r="V7" s="257">
        <f>E7*C29</f>
        <v>3146565.5100000002</v>
      </c>
      <c r="W7" s="257">
        <f>E7*B29</f>
        <v>63182371081.809059</v>
      </c>
      <c r="X7" s="257">
        <f>E7*C30</f>
        <v>3416055.5999999996</v>
      </c>
      <c r="Y7" s="257">
        <f>E7*B30</f>
        <v>68315336795.260536</v>
      </c>
      <c r="Z7" s="257">
        <f>E7*C31</f>
        <v>3148026.5100000002</v>
      </c>
      <c r="AA7" s="257">
        <f>E7*B31</f>
        <v>63321107956.209061</v>
      </c>
      <c r="AB7" s="257">
        <f>E7*C32</f>
        <v>2192681.2070000004</v>
      </c>
      <c r="AC7" s="257">
        <f>E7*B32</f>
        <v>44375394709.646332</v>
      </c>
      <c r="AD7" s="257">
        <f t="shared" si="2"/>
        <v>615997748073.20471</v>
      </c>
      <c r="AE7" s="257">
        <f t="shared" si="3"/>
        <v>31025316.799999993</v>
      </c>
      <c r="AF7" s="203"/>
      <c r="AG7" s="203"/>
    </row>
    <row r="8" spans="1:33" ht="18.75" x14ac:dyDescent="0.25">
      <c r="A8" s="153" t="s">
        <v>917</v>
      </c>
      <c r="B8" s="243">
        <f>'بودجه 1404'!$C$334</f>
        <v>12319954961464.096</v>
      </c>
      <c r="C8" s="243">
        <f t="shared" si="1"/>
        <v>123199549614.64096</v>
      </c>
      <c r="D8" s="243">
        <f t="shared" si="0"/>
        <v>6205063.3600000003</v>
      </c>
      <c r="E8" s="245">
        <v>0.01</v>
      </c>
      <c r="F8" s="243">
        <f>E8*C21</f>
        <v>308900.49</v>
      </c>
      <c r="G8" s="243">
        <f>E8*B21</f>
        <v>6081709806.8229055</v>
      </c>
      <c r="H8" s="243">
        <f>E8*C22</f>
        <v>427593.72600000008</v>
      </c>
      <c r="I8" s="243">
        <f>E8*B22</f>
        <v>8398098456.8320656</v>
      </c>
      <c r="J8" s="243">
        <f>E8*C23</f>
        <v>433032.12600000011</v>
      </c>
      <c r="K8" s="243">
        <f>E8*B23</f>
        <v>8473662126.5920658</v>
      </c>
      <c r="L8" s="243">
        <f>E8*C24</f>
        <v>420486.12600000011</v>
      </c>
      <c r="M8" s="243">
        <f>E8*B24</f>
        <v>8160280836.2606382</v>
      </c>
      <c r="N8" s="243">
        <f>E8*C25</f>
        <v>482250.74400000001</v>
      </c>
      <c r="O8" s="243">
        <f>E8*B25</f>
        <v>9369454645.9566479</v>
      </c>
      <c r="P8" s="243">
        <f>E8*C26</f>
        <v>375920.50800000003</v>
      </c>
      <c r="Q8" s="243">
        <f>E8*B26</f>
        <v>7379930899.056057</v>
      </c>
      <c r="R8" s="243">
        <f>E8*C27</f>
        <v>686121.95459999994</v>
      </c>
      <c r="S8" s="243">
        <f>E8*B27</f>
        <v>13686760103.597763</v>
      </c>
      <c r="T8" s="243">
        <f>E8*C28</f>
        <v>690091.91999999981</v>
      </c>
      <c r="U8" s="243">
        <f>E8*B28</f>
        <v>13810810630.93782</v>
      </c>
      <c r="V8" s="243">
        <f>E8*C29</f>
        <v>629313.10200000007</v>
      </c>
      <c r="W8" s="243">
        <f>E8*B29</f>
        <v>12636474216.361813</v>
      </c>
      <c r="X8" s="243">
        <f>E8*C30</f>
        <v>683211.11999999988</v>
      </c>
      <c r="Y8" s="243">
        <f>E8*B30</f>
        <v>13663067359.052107</v>
      </c>
      <c r="Z8" s="243">
        <f>E8*C31</f>
        <v>629605.30200000003</v>
      </c>
      <c r="AA8" s="243">
        <f>E8*B31</f>
        <v>12664221591.241812</v>
      </c>
      <c r="AB8" s="243">
        <f>E8*C32</f>
        <v>438536.24140000012</v>
      </c>
      <c r="AC8" s="243">
        <f>E8*B32</f>
        <v>8875078941.929266</v>
      </c>
      <c r="AD8" s="243">
        <f t="shared" si="2"/>
        <v>123199549614.64096</v>
      </c>
      <c r="AE8" s="243">
        <f t="shared" si="3"/>
        <v>6205063.3600000003</v>
      </c>
      <c r="AF8" s="203"/>
      <c r="AG8" s="203"/>
    </row>
    <row r="9" spans="1:33" ht="18.75" x14ac:dyDescent="0.25">
      <c r="A9" s="244" t="s">
        <v>918</v>
      </c>
      <c r="B9" s="257">
        <f>'بودجه 1404'!$C$334</f>
        <v>12319954961464.096</v>
      </c>
      <c r="C9" s="257">
        <f t="shared" si="1"/>
        <v>615997748073.20483</v>
      </c>
      <c r="D9" s="257">
        <f t="shared" si="0"/>
        <v>31025316.800000001</v>
      </c>
      <c r="E9" s="258">
        <v>0.05</v>
      </c>
      <c r="F9" s="257">
        <f>E9*C21</f>
        <v>1544502.4500000002</v>
      </c>
      <c r="G9" s="257">
        <f>E9*B21</f>
        <v>30408549034.114529</v>
      </c>
      <c r="H9" s="257">
        <f>E9*C22</f>
        <v>2137968.6300000004</v>
      </c>
      <c r="I9" s="257">
        <f>E9*B22</f>
        <v>41990492284.160332</v>
      </c>
      <c r="J9" s="257">
        <f>E9*C23</f>
        <v>2165160.6300000004</v>
      </c>
      <c r="K9" s="257">
        <f>E9*B23</f>
        <v>42368310632.960327</v>
      </c>
      <c r="L9" s="257">
        <f>E9*C24</f>
        <v>2102430.6300000004</v>
      </c>
      <c r="M9" s="257">
        <f>E9*B24</f>
        <v>40801404181.303192</v>
      </c>
      <c r="N9" s="257">
        <f>E9*C25</f>
        <v>2411253.7200000002</v>
      </c>
      <c r="O9" s="257">
        <f>E9*B25</f>
        <v>46847273229.783234</v>
      </c>
      <c r="P9" s="257">
        <f>E9*C26</f>
        <v>1879602.5400000003</v>
      </c>
      <c r="Q9" s="257">
        <f>E9*B26</f>
        <v>36899654495.280289</v>
      </c>
      <c r="R9" s="257">
        <f>E9*C27</f>
        <v>3430609.773</v>
      </c>
      <c r="S9" s="257">
        <f>E9*B27</f>
        <v>68433800517.988823</v>
      </c>
      <c r="T9" s="257">
        <f>E9*C28</f>
        <v>3450459.5999999996</v>
      </c>
      <c r="U9" s="257">
        <f>E9*B28</f>
        <v>69054053154.689102</v>
      </c>
      <c r="V9" s="257">
        <f>E9*C29</f>
        <v>3146565.5100000002</v>
      </c>
      <c r="W9" s="257">
        <f>E9*B29</f>
        <v>63182371081.809059</v>
      </c>
      <c r="X9" s="257">
        <f>E9*C30</f>
        <v>3416055.5999999996</v>
      </c>
      <c r="Y9" s="257">
        <f>E9*B30</f>
        <v>68315336795.260536</v>
      </c>
      <c r="Z9" s="257">
        <f>E9*C31</f>
        <v>3148026.5100000002</v>
      </c>
      <c r="AA9" s="257">
        <f>E9*B31</f>
        <v>63321107956.209061</v>
      </c>
      <c r="AB9" s="257">
        <f>E9*C32</f>
        <v>2192681.2070000004</v>
      </c>
      <c r="AC9" s="257">
        <f>E9*B32</f>
        <v>44375394709.646332</v>
      </c>
      <c r="AD9" s="257">
        <f t="shared" si="2"/>
        <v>615997748073.20471</v>
      </c>
      <c r="AE9" s="257">
        <f t="shared" si="3"/>
        <v>31025316.799999993</v>
      </c>
      <c r="AF9" s="203"/>
      <c r="AG9" s="203"/>
    </row>
    <row r="10" spans="1:33" ht="18.75" x14ac:dyDescent="0.25">
      <c r="A10" s="153" t="s">
        <v>919</v>
      </c>
      <c r="B10" s="243">
        <f>'بودجه 1404'!$C$334</f>
        <v>12319954961464.096</v>
      </c>
      <c r="C10" s="243">
        <f t="shared" si="1"/>
        <v>615997748073.20483</v>
      </c>
      <c r="D10" s="243">
        <f t="shared" si="0"/>
        <v>31025316.800000001</v>
      </c>
      <c r="E10" s="245">
        <v>0.05</v>
      </c>
      <c r="F10" s="243">
        <f>E10*C21</f>
        <v>1544502.4500000002</v>
      </c>
      <c r="G10" s="243">
        <f>E10*B21</f>
        <v>30408549034.114529</v>
      </c>
      <c r="H10" s="243">
        <f>E10*C22</f>
        <v>2137968.6300000004</v>
      </c>
      <c r="I10" s="243">
        <f>E10*B22</f>
        <v>41990492284.160332</v>
      </c>
      <c r="J10" s="243">
        <f>E10*C23</f>
        <v>2165160.6300000004</v>
      </c>
      <c r="K10" s="243">
        <f>E10*B23</f>
        <v>42368310632.960327</v>
      </c>
      <c r="L10" s="243">
        <f>E10*C24</f>
        <v>2102430.6300000004</v>
      </c>
      <c r="M10" s="243">
        <f>E10*B24</f>
        <v>40801404181.303192</v>
      </c>
      <c r="N10" s="243">
        <f>E10*C25</f>
        <v>2411253.7200000002</v>
      </c>
      <c r="O10" s="243">
        <f>E10*B25</f>
        <v>46847273229.783234</v>
      </c>
      <c r="P10" s="243">
        <f>E10*C26</f>
        <v>1879602.5400000003</v>
      </c>
      <c r="Q10" s="243">
        <f>E10*B26</f>
        <v>36899654495.280289</v>
      </c>
      <c r="R10" s="243">
        <f>E10*C27</f>
        <v>3430609.773</v>
      </c>
      <c r="S10" s="243">
        <f>E10*B27</f>
        <v>68433800517.988823</v>
      </c>
      <c r="T10" s="243">
        <f>E10*C28</f>
        <v>3450459.5999999996</v>
      </c>
      <c r="U10" s="243">
        <f>E10*B28</f>
        <v>69054053154.689102</v>
      </c>
      <c r="V10" s="243">
        <f>E10*C29</f>
        <v>3146565.5100000002</v>
      </c>
      <c r="W10" s="243">
        <f>E10*B29</f>
        <v>63182371081.809059</v>
      </c>
      <c r="X10" s="243">
        <f>E10*C30</f>
        <v>3416055.5999999996</v>
      </c>
      <c r="Y10" s="243">
        <f>E10*B30</f>
        <v>68315336795.260536</v>
      </c>
      <c r="Z10" s="243">
        <f>E10*C31</f>
        <v>3148026.5100000002</v>
      </c>
      <c r="AA10" s="243">
        <f>E10*B31</f>
        <v>63321107956.209061</v>
      </c>
      <c r="AB10" s="243">
        <f>E10*C32</f>
        <v>2192681.2070000004</v>
      </c>
      <c r="AC10" s="243">
        <f>E10*B32</f>
        <v>44375394709.646332</v>
      </c>
      <c r="AD10" s="243">
        <f t="shared" si="2"/>
        <v>615997748073.20471</v>
      </c>
      <c r="AE10" s="243">
        <f t="shared" si="3"/>
        <v>31025316.799999993</v>
      </c>
      <c r="AF10" s="203"/>
      <c r="AG10" s="203"/>
    </row>
    <row r="11" spans="1:33" ht="18.75" x14ac:dyDescent="0.25">
      <c r="A11" s="244" t="s">
        <v>920</v>
      </c>
      <c r="B11" s="257">
        <f>'بودجه 1404'!$C$334</f>
        <v>12319954961464.096</v>
      </c>
      <c r="C11" s="257">
        <f t="shared" si="1"/>
        <v>246399099229.28192</v>
      </c>
      <c r="D11" s="257">
        <f t="shared" si="0"/>
        <v>12410126.720000001</v>
      </c>
      <c r="E11" s="258">
        <v>0.02</v>
      </c>
      <c r="F11" s="257">
        <f>E11*C21</f>
        <v>617800.98</v>
      </c>
      <c r="G11" s="257">
        <f>E11*B21</f>
        <v>12163419613.645811</v>
      </c>
      <c r="H11" s="257">
        <f>E11*C22</f>
        <v>855187.45200000016</v>
      </c>
      <c r="I11" s="257">
        <f>E11*B22</f>
        <v>16796196913.664131</v>
      </c>
      <c r="J11" s="257">
        <f>E11*C23</f>
        <v>866064.25200000021</v>
      </c>
      <c r="K11" s="257">
        <f>E11*B23</f>
        <v>16947324253.184132</v>
      </c>
      <c r="L11" s="257">
        <f>E11*C24</f>
        <v>840972.25200000021</v>
      </c>
      <c r="M11" s="257">
        <f>E11*B24</f>
        <v>16320561672.521276</v>
      </c>
      <c r="N11" s="257">
        <f>E11*C25</f>
        <v>964501.48800000001</v>
      </c>
      <c r="O11" s="257">
        <f>E11*B25</f>
        <v>18738909291.913296</v>
      </c>
      <c r="P11" s="257">
        <f>E11*C26</f>
        <v>751841.01600000006</v>
      </c>
      <c r="Q11" s="257">
        <f>E11*B26</f>
        <v>14759861798.112114</v>
      </c>
      <c r="R11" s="257">
        <f>E11*C27</f>
        <v>1372243.9091999999</v>
      </c>
      <c r="S11" s="257">
        <f>E11*B27</f>
        <v>27373520207.195526</v>
      </c>
      <c r="T11" s="257">
        <f>E11*C28</f>
        <v>1380183.8399999996</v>
      </c>
      <c r="U11" s="257">
        <f>E11*B28</f>
        <v>27621621261.875641</v>
      </c>
      <c r="V11" s="257">
        <f>E11*C29</f>
        <v>1258626.2040000001</v>
      </c>
      <c r="W11" s="257">
        <f>E11*B29</f>
        <v>25272948432.723625</v>
      </c>
      <c r="X11" s="257">
        <f>E11*C30</f>
        <v>1366422.2399999998</v>
      </c>
      <c r="Y11" s="257">
        <f>E11*B30</f>
        <v>27326134718.104214</v>
      </c>
      <c r="Z11" s="257">
        <f>E11*C31</f>
        <v>1259210.6040000001</v>
      </c>
      <c r="AA11" s="257">
        <f>E11*B31</f>
        <v>25328443182.483624</v>
      </c>
      <c r="AB11" s="257">
        <f>E11*C32</f>
        <v>877072.48280000023</v>
      </c>
      <c r="AC11" s="257">
        <f>E11*B32</f>
        <v>17750157883.858532</v>
      </c>
      <c r="AD11" s="257">
        <f t="shared" si="2"/>
        <v>246399099229.28192</v>
      </c>
      <c r="AE11" s="257">
        <f t="shared" si="3"/>
        <v>12410126.720000001</v>
      </c>
      <c r="AF11" s="203"/>
      <c r="AG11" s="203"/>
    </row>
    <row r="12" spans="1:33" ht="18.75" x14ac:dyDescent="0.25">
      <c r="A12" s="153" t="s">
        <v>921</v>
      </c>
      <c r="B12" s="243">
        <f>'بودجه 1404'!$C$334</f>
        <v>12319954961464.096</v>
      </c>
      <c r="C12" s="243">
        <f t="shared" si="1"/>
        <v>615997748073.20483</v>
      </c>
      <c r="D12" s="243">
        <f t="shared" si="0"/>
        <v>31025316.800000001</v>
      </c>
      <c r="E12" s="245">
        <v>0.05</v>
      </c>
      <c r="F12" s="243">
        <f>E12*C21</f>
        <v>1544502.4500000002</v>
      </c>
      <c r="G12" s="243">
        <f>E12*B21</f>
        <v>30408549034.114529</v>
      </c>
      <c r="H12" s="243">
        <f>E12*C22</f>
        <v>2137968.6300000004</v>
      </c>
      <c r="I12" s="243">
        <f>E12*B22</f>
        <v>41990492284.160332</v>
      </c>
      <c r="J12" s="243">
        <f>E12*C23</f>
        <v>2165160.6300000004</v>
      </c>
      <c r="K12" s="243">
        <f>E12*B23</f>
        <v>42368310632.960327</v>
      </c>
      <c r="L12" s="243">
        <f>E12*C24</f>
        <v>2102430.6300000004</v>
      </c>
      <c r="M12" s="243">
        <f>E12*B24</f>
        <v>40801404181.303192</v>
      </c>
      <c r="N12" s="243">
        <f>E12*C25</f>
        <v>2411253.7200000002</v>
      </c>
      <c r="O12" s="243">
        <f>E12*B25</f>
        <v>46847273229.783234</v>
      </c>
      <c r="P12" s="243">
        <f>E12*C26</f>
        <v>1879602.5400000003</v>
      </c>
      <c r="Q12" s="243">
        <f>E12*B26</f>
        <v>36899654495.280289</v>
      </c>
      <c r="R12" s="243">
        <f>E12*C27</f>
        <v>3430609.773</v>
      </c>
      <c r="S12" s="243">
        <f>E12*B27</f>
        <v>68433800517.988823</v>
      </c>
      <c r="T12" s="243">
        <f>E12*C28</f>
        <v>3450459.5999999996</v>
      </c>
      <c r="U12" s="243">
        <f>E12*B28</f>
        <v>69054053154.689102</v>
      </c>
      <c r="V12" s="243">
        <f>E12*C29</f>
        <v>3146565.5100000002</v>
      </c>
      <c r="W12" s="243">
        <f>E12*B29</f>
        <v>63182371081.809059</v>
      </c>
      <c r="X12" s="243">
        <f>E12*C30</f>
        <v>3416055.5999999996</v>
      </c>
      <c r="Y12" s="243">
        <f>E12*B30</f>
        <v>68315336795.260536</v>
      </c>
      <c r="Z12" s="243">
        <f>E12*C31</f>
        <v>3148026.5100000002</v>
      </c>
      <c r="AA12" s="243">
        <f>E12*B31</f>
        <v>63321107956.209061</v>
      </c>
      <c r="AB12" s="243">
        <f>E12*C32</f>
        <v>2192681.2070000004</v>
      </c>
      <c r="AC12" s="243">
        <f>E12*B32</f>
        <v>44375394709.646332</v>
      </c>
      <c r="AD12" s="243">
        <f t="shared" si="2"/>
        <v>615997748073.20471</v>
      </c>
      <c r="AE12" s="243">
        <f t="shared" si="3"/>
        <v>31025316.799999993</v>
      </c>
      <c r="AF12" s="203"/>
      <c r="AG12" s="203"/>
    </row>
    <row r="13" spans="1:33" ht="18.75" x14ac:dyDescent="0.25">
      <c r="A13" s="244" t="s">
        <v>922</v>
      </c>
      <c r="B13" s="257">
        <f>'بودجه 1404'!$C$334</f>
        <v>12319954961464.096</v>
      </c>
      <c r="C13" s="257">
        <f t="shared" si="1"/>
        <v>492798198458.56384</v>
      </c>
      <c r="D13" s="257">
        <f t="shared" si="0"/>
        <v>24820253.440000001</v>
      </c>
      <c r="E13" s="258">
        <v>0.04</v>
      </c>
      <c r="F13" s="257">
        <f>E13*C21</f>
        <v>1235601.96</v>
      </c>
      <c r="G13" s="257">
        <f>E13*B21</f>
        <v>24326839227.291622</v>
      </c>
      <c r="H13" s="257">
        <f>E13*C22</f>
        <v>1710374.9040000003</v>
      </c>
      <c r="I13" s="257">
        <f>E13*B22</f>
        <v>33592393827.328262</v>
      </c>
      <c r="J13" s="257">
        <f>E13*C23</f>
        <v>1732128.5040000004</v>
      </c>
      <c r="K13" s="257">
        <f>E13*B23</f>
        <v>33894648506.368263</v>
      </c>
      <c r="L13" s="257">
        <f>E13*C24</f>
        <v>1681944.5040000004</v>
      </c>
      <c r="M13" s="257">
        <f>E13*B24</f>
        <v>32641123345.042553</v>
      </c>
      <c r="N13" s="257">
        <f>E13*C25</f>
        <v>1929002.976</v>
      </c>
      <c r="O13" s="257">
        <f>E13*B25</f>
        <v>37477818583.826591</v>
      </c>
      <c r="P13" s="257">
        <f>E13*C26</f>
        <v>1503682.0320000001</v>
      </c>
      <c r="Q13" s="257">
        <f>E13*B26</f>
        <v>29519723596.224228</v>
      </c>
      <c r="R13" s="257">
        <f>E13*C27</f>
        <v>2744487.8183999998</v>
      </c>
      <c r="S13" s="257">
        <f>E13*B27</f>
        <v>54747040414.391052</v>
      </c>
      <c r="T13" s="257">
        <f>E13*C28</f>
        <v>2760367.6799999992</v>
      </c>
      <c r="U13" s="257">
        <f>E13*B28</f>
        <v>55243242523.751282</v>
      </c>
      <c r="V13" s="257">
        <f>E13*C29</f>
        <v>2517252.4080000003</v>
      </c>
      <c r="W13" s="257">
        <f>E13*B29</f>
        <v>50545896865.44725</v>
      </c>
      <c r="X13" s="257">
        <f>E13*C30</f>
        <v>2732844.4799999995</v>
      </c>
      <c r="Y13" s="257">
        <f>E13*B30</f>
        <v>54652269436.208427</v>
      </c>
      <c r="Z13" s="257">
        <f>E13*C31</f>
        <v>2518421.2080000001</v>
      </c>
      <c r="AA13" s="257">
        <f>E13*B31</f>
        <v>50656886364.967247</v>
      </c>
      <c r="AB13" s="257">
        <f>E13*C32</f>
        <v>1754144.9656000005</v>
      </c>
      <c r="AC13" s="257">
        <f>E13*B32</f>
        <v>35500315767.717064</v>
      </c>
      <c r="AD13" s="257">
        <f t="shared" si="2"/>
        <v>492798198458.56384</v>
      </c>
      <c r="AE13" s="257">
        <f t="shared" si="3"/>
        <v>24820253.440000001</v>
      </c>
      <c r="AF13" s="203"/>
      <c r="AG13" s="203"/>
    </row>
    <row r="14" spans="1:33" ht="18.75" x14ac:dyDescent="0.25">
      <c r="A14" s="153" t="s">
        <v>924</v>
      </c>
      <c r="B14" s="243">
        <f>'بودجه 1404'!$C$334</f>
        <v>12319954961464.096</v>
      </c>
      <c r="C14" s="243">
        <f t="shared" si="1"/>
        <v>246399099229.28192</v>
      </c>
      <c r="D14" s="243">
        <f t="shared" si="0"/>
        <v>12410126.720000001</v>
      </c>
      <c r="E14" s="245">
        <v>0.02</v>
      </c>
      <c r="F14" s="243">
        <f>E14*C21</f>
        <v>617800.98</v>
      </c>
      <c r="G14" s="243">
        <f>E14*B21</f>
        <v>12163419613.645811</v>
      </c>
      <c r="H14" s="243">
        <f>E14*C22</f>
        <v>855187.45200000016</v>
      </c>
      <c r="I14" s="243">
        <f>E14*B22</f>
        <v>16796196913.664131</v>
      </c>
      <c r="J14" s="243">
        <f>E14*C23</f>
        <v>866064.25200000021</v>
      </c>
      <c r="K14" s="243">
        <f>E14*B23</f>
        <v>16947324253.184132</v>
      </c>
      <c r="L14" s="243">
        <f>E14*C24</f>
        <v>840972.25200000021</v>
      </c>
      <c r="M14" s="243">
        <f>E14*B24</f>
        <v>16320561672.521276</v>
      </c>
      <c r="N14" s="243">
        <f>E14*C25</f>
        <v>964501.48800000001</v>
      </c>
      <c r="O14" s="243">
        <f>E14*B25</f>
        <v>18738909291.913296</v>
      </c>
      <c r="P14" s="243">
        <f>E14*C26</f>
        <v>751841.01600000006</v>
      </c>
      <c r="Q14" s="243">
        <f>E14*B26</f>
        <v>14759861798.112114</v>
      </c>
      <c r="R14" s="243">
        <f>E14*C27</f>
        <v>1372243.9091999999</v>
      </c>
      <c r="S14" s="243">
        <f>E14*B27</f>
        <v>27373520207.195526</v>
      </c>
      <c r="T14" s="243">
        <f>E14*C28</f>
        <v>1380183.8399999996</v>
      </c>
      <c r="U14" s="243">
        <f>E14*B28</f>
        <v>27621621261.875641</v>
      </c>
      <c r="V14" s="243">
        <f>E14*C29</f>
        <v>1258626.2040000001</v>
      </c>
      <c r="W14" s="243">
        <f>E14*B29</f>
        <v>25272948432.723625</v>
      </c>
      <c r="X14" s="243">
        <f>E14*C30</f>
        <v>1366422.2399999998</v>
      </c>
      <c r="Y14" s="243">
        <f>E14*B30</f>
        <v>27326134718.104214</v>
      </c>
      <c r="Z14" s="243">
        <f>E14*C31</f>
        <v>1259210.6040000001</v>
      </c>
      <c r="AA14" s="243">
        <f>E14*B31</f>
        <v>25328443182.483624</v>
      </c>
      <c r="AB14" s="243">
        <f>E14*C32</f>
        <v>877072.48280000023</v>
      </c>
      <c r="AC14" s="243">
        <f>E14*B32</f>
        <v>17750157883.858532</v>
      </c>
      <c r="AD14" s="243">
        <f t="shared" si="2"/>
        <v>246399099229.28192</v>
      </c>
      <c r="AE14" s="243">
        <f t="shared" si="3"/>
        <v>12410126.720000001</v>
      </c>
      <c r="AF14" s="203"/>
      <c r="AG14" s="203"/>
    </row>
    <row r="15" spans="1:33" ht="18.75" x14ac:dyDescent="0.25">
      <c r="A15" s="244" t="s">
        <v>925</v>
      </c>
      <c r="B15" s="257">
        <f>'بودجه 1404'!$C$334</f>
        <v>12319954961464.096</v>
      </c>
      <c r="C15" s="257">
        <f t="shared" si="1"/>
        <v>615997748073.20483</v>
      </c>
      <c r="D15" s="257">
        <f t="shared" si="0"/>
        <v>31025316.800000001</v>
      </c>
      <c r="E15" s="258">
        <v>0.05</v>
      </c>
      <c r="F15" s="257">
        <f>E15*C21</f>
        <v>1544502.4500000002</v>
      </c>
      <c r="G15" s="257">
        <f>E15*B21</f>
        <v>30408549034.114529</v>
      </c>
      <c r="H15" s="257">
        <f>E15*C22</f>
        <v>2137968.6300000004</v>
      </c>
      <c r="I15" s="257">
        <f>E15*B22</f>
        <v>41990492284.160332</v>
      </c>
      <c r="J15" s="257">
        <f>E15*C23</f>
        <v>2165160.6300000004</v>
      </c>
      <c r="K15" s="257">
        <f>E15*B23</f>
        <v>42368310632.960327</v>
      </c>
      <c r="L15" s="257">
        <f>E15*C24</f>
        <v>2102430.6300000004</v>
      </c>
      <c r="M15" s="257">
        <f>E15*B24</f>
        <v>40801404181.303192</v>
      </c>
      <c r="N15" s="257">
        <f>E15*C25</f>
        <v>2411253.7200000002</v>
      </c>
      <c r="O15" s="257">
        <f>E15*B25</f>
        <v>46847273229.783234</v>
      </c>
      <c r="P15" s="257">
        <f>E15*C26</f>
        <v>1879602.5400000003</v>
      </c>
      <c r="Q15" s="257">
        <f>E15*B26</f>
        <v>36899654495.280289</v>
      </c>
      <c r="R15" s="257">
        <f>E15*C27</f>
        <v>3430609.773</v>
      </c>
      <c r="S15" s="257">
        <f>E15*B27</f>
        <v>68433800517.988823</v>
      </c>
      <c r="T15" s="257">
        <f>E15*C28</f>
        <v>3450459.5999999996</v>
      </c>
      <c r="U15" s="257">
        <f>E15*B28</f>
        <v>69054053154.689102</v>
      </c>
      <c r="V15" s="257">
        <f>E15*C29</f>
        <v>3146565.5100000002</v>
      </c>
      <c r="W15" s="257">
        <f>E15*B29</f>
        <v>63182371081.809059</v>
      </c>
      <c r="X15" s="257">
        <f>E15*C30</f>
        <v>3416055.5999999996</v>
      </c>
      <c r="Y15" s="257">
        <f>E15*B30</f>
        <v>68315336795.260536</v>
      </c>
      <c r="Z15" s="257">
        <f>E15*C31</f>
        <v>3148026.5100000002</v>
      </c>
      <c r="AA15" s="257">
        <f>E15*B31</f>
        <v>63321107956.209061</v>
      </c>
      <c r="AB15" s="257">
        <f>E15*C32</f>
        <v>2192681.2070000004</v>
      </c>
      <c r="AC15" s="257">
        <f>E15*B32</f>
        <v>44375394709.646332</v>
      </c>
      <c r="AD15" s="257">
        <f t="shared" si="2"/>
        <v>615997748073.20471</v>
      </c>
      <c r="AE15" s="257">
        <f t="shared" si="3"/>
        <v>31025316.799999993</v>
      </c>
      <c r="AF15" s="203"/>
      <c r="AG15" s="203"/>
    </row>
    <row r="16" spans="1:33" ht="18.75" x14ac:dyDescent="0.25">
      <c r="A16" s="153" t="s">
        <v>926</v>
      </c>
      <c r="B16" s="243">
        <f>'بودجه 1404'!$C$334</f>
        <v>12319954961464.096</v>
      </c>
      <c r="C16" s="243">
        <f t="shared" si="1"/>
        <v>61599774807.32048</v>
      </c>
      <c r="D16" s="243">
        <f t="shared" si="0"/>
        <v>3102531.68</v>
      </c>
      <c r="E16" s="262">
        <v>5.0000000000000001E-3</v>
      </c>
      <c r="F16" s="243">
        <f>E16*C21</f>
        <v>154450.245</v>
      </c>
      <c r="G16" s="243">
        <f>E16*B21</f>
        <v>3040854903.4114528</v>
      </c>
      <c r="H16" s="243">
        <f>E16*C22</f>
        <v>213796.86300000004</v>
      </c>
      <c r="I16" s="243">
        <f>E16*B22</f>
        <v>4199049228.4160328</v>
      </c>
      <c r="J16" s="243">
        <f>E16*C23</f>
        <v>216516.06300000005</v>
      </c>
      <c r="K16" s="243">
        <f>E16*B23</f>
        <v>4236831063.2960329</v>
      </c>
      <c r="L16" s="243">
        <f>E16*C24</f>
        <v>210243.06300000005</v>
      </c>
      <c r="M16" s="243">
        <f>E16*B24</f>
        <v>4080140418.1303191</v>
      </c>
      <c r="N16" s="243">
        <f>E16*C25</f>
        <v>241125.372</v>
      </c>
      <c r="O16" s="243">
        <f>E16*B25</f>
        <v>4684727322.9783239</v>
      </c>
      <c r="P16" s="243">
        <f>E16*C26</f>
        <v>187960.25400000002</v>
      </c>
      <c r="Q16" s="243">
        <f>E16*B26</f>
        <v>3689965449.5280285</v>
      </c>
      <c r="R16" s="243">
        <f>E16*C27</f>
        <v>343060.97729999997</v>
      </c>
      <c r="S16" s="243">
        <f>E16*B27</f>
        <v>6843380051.7988815</v>
      </c>
      <c r="T16" s="243">
        <f>E16*C28</f>
        <v>345045.9599999999</v>
      </c>
      <c r="U16" s="243">
        <f>E16*B28</f>
        <v>6905405315.4689102</v>
      </c>
      <c r="V16" s="243">
        <f>E16*C29</f>
        <v>314656.55100000004</v>
      </c>
      <c r="W16" s="243">
        <f>E16*B29</f>
        <v>6318237108.1809063</v>
      </c>
      <c r="X16" s="243">
        <f>E16*C30</f>
        <v>341605.55999999994</v>
      </c>
      <c r="Y16" s="243">
        <f>E16*B30</f>
        <v>6831533679.5260534</v>
      </c>
      <c r="Z16" s="243">
        <f>E16*C31</f>
        <v>314802.65100000001</v>
      </c>
      <c r="AA16" s="243">
        <f>E16*B31</f>
        <v>6332110795.6209059</v>
      </c>
      <c r="AB16" s="243">
        <f>E16*C32</f>
        <v>219268.12070000006</v>
      </c>
      <c r="AC16" s="243">
        <f>E16*B32</f>
        <v>4437539470.964633</v>
      </c>
      <c r="AD16" s="243">
        <f t="shared" si="2"/>
        <v>61599774807.32048</v>
      </c>
      <c r="AE16" s="243">
        <f t="shared" si="3"/>
        <v>3102531.68</v>
      </c>
      <c r="AF16" s="203"/>
      <c r="AG16" s="203"/>
    </row>
    <row r="17" spans="1:33" ht="18.75" x14ac:dyDescent="0.25">
      <c r="A17" s="244" t="s">
        <v>923</v>
      </c>
      <c r="B17" s="257">
        <f>'بودجه 1404'!$C$334</f>
        <v>12319954961464.096</v>
      </c>
      <c r="C17" s="257">
        <f t="shared" si="1"/>
        <v>61599774807.32048</v>
      </c>
      <c r="D17" s="257">
        <f t="shared" si="0"/>
        <v>3102531.68</v>
      </c>
      <c r="E17" s="263">
        <v>5.0000000000000001E-3</v>
      </c>
      <c r="F17" s="257">
        <f>E17*C21</f>
        <v>154450.245</v>
      </c>
      <c r="G17" s="257">
        <f>E17*B21</f>
        <v>3040854903.4114528</v>
      </c>
      <c r="H17" s="257">
        <f>E17*C22</f>
        <v>213796.86300000004</v>
      </c>
      <c r="I17" s="257">
        <f>E17*B22</f>
        <v>4199049228.4160328</v>
      </c>
      <c r="J17" s="257">
        <f>E17*C23</f>
        <v>216516.06300000005</v>
      </c>
      <c r="K17" s="257">
        <f>E17*B23</f>
        <v>4236831063.2960329</v>
      </c>
      <c r="L17" s="257">
        <f>E17*C24</f>
        <v>210243.06300000005</v>
      </c>
      <c r="M17" s="257">
        <f>E17*B24</f>
        <v>4080140418.1303191</v>
      </c>
      <c r="N17" s="257">
        <f>E17*C25</f>
        <v>241125.372</v>
      </c>
      <c r="O17" s="257">
        <f>E17*B25</f>
        <v>4684727322.9783239</v>
      </c>
      <c r="P17" s="257">
        <f>E17*C26</f>
        <v>187960.25400000002</v>
      </c>
      <c r="Q17" s="257">
        <f>E17*B26</f>
        <v>3689965449.5280285</v>
      </c>
      <c r="R17" s="257">
        <f>E17*C27</f>
        <v>343060.97729999997</v>
      </c>
      <c r="S17" s="257">
        <f>E17*B27</f>
        <v>6843380051.7988815</v>
      </c>
      <c r="T17" s="257">
        <f>E17*C28</f>
        <v>345045.9599999999</v>
      </c>
      <c r="U17" s="257">
        <f>E17*B28</f>
        <v>6905405315.4689102</v>
      </c>
      <c r="V17" s="257">
        <f>E17*C29</f>
        <v>314656.55100000004</v>
      </c>
      <c r="W17" s="257">
        <f>E17*B29</f>
        <v>6318237108.1809063</v>
      </c>
      <c r="X17" s="257">
        <f>E17*C30</f>
        <v>341605.55999999994</v>
      </c>
      <c r="Y17" s="257">
        <f>E17*B30</f>
        <v>6831533679.5260534</v>
      </c>
      <c r="Z17" s="257">
        <f>E17*C31</f>
        <v>314802.65100000001</v>
      </c>
      <c r="AA17" s="257">
        <f>E17*B31</f>
        <v>6332110795.6209059</v>
      </c>
      <c r="AB17" s="257">
        <f>E17*C32</f>
        <v>219268.12070000006</v>
      </c>
      <c r="AC17" s="257">
        <f>E17*B32</f>
        <v>4437539470.964633</v>
      </c>
      <c r="AD17" s="257">
        <f t="shared" si="2"/>
        <v>61599774807.32048</v>
      </c>
      <c r="AE17" s="257">
        <f t="shared" si="3"/>
        <v>3102531.68</v>
      </c>
      <c r="AF17" s="203"/>
      <c r="AG17" s="203"/>
    </row>
    <row r="18" spans="1:33" ht="15.75" x14ac:dyDescent="0.25">
      <c r="C18" s="246">
        <f>SUM(C2:C17)</f>
        <v>12319954961464.096</v>
      </c>
      <c r="D18" s="246">
        <f>SUM(D2:D17)</f>
        <v>620506336</v>
      </c>
      <c r="E18" s="255">
        <f>SUM(E2:E17)</f>
        <v>1.0000000000000002</v>
      </c>
      <c r="F18" s="253">
        <f>SUM(F2:F17)</f>
        <v>30890048.999999996</v>
      </c>
      <c r="G18" s="250">
        <f t="shared" ref="G18:AC18" si="4">SUM(G2:G17)</f>
        <v>608170980682.29041</v>
      </c>
      <c r="H18" s="253">
        <f>SUM(H2:H17)</f>
        <v>42759372.600000001</v>
      </c>
      <c r="I18" s="250">
        <f t="shared" si="4"/>
        <v>839809845683.2063</v>
      </c>
      <c r="J18" s="253">
        <f>SUM(J2:J17)</f>
        <v>43303212.600000001</v>
      </c>
      <c r="K18" s="250">
        <f t="shared" si="4"/>
        <v>847366212659.20642</v>
      </c>
      <c r="L18" s="253">
        <f>SUM(L2:L17)</f>
        <v>42048612.600000001</v>
      </c>
      <c r="M18" s="248">
        <f t="shared" si="4"/>
        <v>816028083626.06409</v>
      </c>
      <c r="N18" s="253">
        <f>SUM(N2:N17)</f>
        <v>48225074.399999999</v>
      </c>
      <c r="O18" s="250">
        <f t="shared" si="4"/>
        <v>936945464595.66443</v>
      </c>
      <c r="P18" s="253">
        <f>SUM(P2:P17)</f>
        <v>37592050.800000004</v>
      </c>
      <c r="Q18" s="250">
        <f t="shared" si="4"/>
        <v>737993089905.60571</v>
      </c>
      <c r="R18" s="253">
        <f>SUM(R2:R17)</f>
        <v>68612195.459999993</v>
      </c>
      <c r="S18" s="250">
        <f t="shared" si="4"/>
        <v>1368676010359.7761</v>
      </c>
      <c r="T18" s="253">
        <f>SUM(T2:T17)</f>
        <v>69009191.99999997</v>
      </c>
      <c r="U18" s="250">
        <f t="shared" si="4"/>
        <v>1381081063093.7825</v>
      </c>
      <c r="V18" s="253">
        <f>SUM(V2:V17)</f>
        <v>62931310.199999996</v>
      </c>
      <c r="W18" s="250">
        <f t="shared" si="4"/>
        <v>1263647421636.1814</v>
      </c>
      <c r="X18" s="253">
        <f>SUM(X2:X17)</f>
        <v>68321112</v>
      </c>
      <c r="Y18" s="250">
        <f t="shared" si="4"/>
        <v>1366306735905.2109</v>
      </c>
      <c r="Z18" s="253">
        <f>SUM(Z2:Z17)</f>
        <v>62960530.199999996</v>
      </c>
      <c r="AA18" s="250">
        <f t="shared" si="4"/>
        <v>1266422159124.1812</v>
      </c>
      <c r="AB18" s="253">
        <f>SUM(AB2:AB17)</f>
        <v>43853624.140000015</v>
      </c>
      <c r="AC18" s="250">
        <f t="shared" si="4"/>
        <v>887507894192.92664</v>
      </c>
      <c r="AD18" s="246">
        <f>SUM(AD2:AD17)</f>
        <v>12319954961464.096</v>
      </c>
      <c r="AE18" s="246">
        <f>SUM(AE2:AE17)</f>
        <v>620506336</v>
      </c>
      <c r="AG18" s="203"/>
    </row>
    <row r="19" spans="1:33" ht="15.75" x14ac:dyDescent="0.25">
      <c r="C19" s="264"/>
      <c r="D19" s="264"/>
      <c r="E19" s="265"/>
      <c r="F19" s="266"/>
      <c r="G19" s="203"/>
      <c r="H19" s="251"/>
      <c r="I19" s="203"/>
      <c r="J19" s="251"/>
      <c r="K19" s="203"/>
      <c r="L19" s="251"/>
      <c r="M19" s="203"/>
      <c r="N19" s="251"/>
      <c r="O19" s="203"/>
      <c r="P19" s="251"/>
      <c r="Q19" s="203"/>
      <c r="R19" s="251"/>
      <c r="S19" s="203"/>
      <c r="T19" s="251"/>
      <c r="U19" s="203"/>
      <c r="V19" s="251"/>
      <c r="W19" s="203"/>
      <c r="X19" s="251"/>
      <c r="Y19" s="203"/>
      <c r="Z19" s="251"/>
      <c r="AA19" s="203"/>
      <c r="AB19" s="251"/>
      <c r="AC19" s="203"/>
      <c r="AD19" s="264"/>
      <c r="AE19" s="264"/>
      <c r="AG19" s="203"/>
    </row>
    <row r="20" spans="1:33" x14ac:dyDescent="0.25">
      <c r="B20" t="s">
        <v>942</v>
      </c>
      <c r="C20" t="s">
        <v>943</v>
      </c>
      <c r="F20" s="259" t="s">
        <v>972</v>
      </c>
    </row>
    <row r="21" spans="1:33" ht="14.25" customHeight="1" x14ac:dyDescent="0.25">
      <c r="A21" t="s">
        <v>928</v>
      </c>
      <c r="B21" s="251">
        <f>'بودجه 1404'!V327</f>
        <v>608170980682.29053</v>
      </c>
      <c r="C21" s="203">
        <f>'بودجه 1404'!U327</f>
        <v>30890049</v>
      </c>
      <c r="D21" s="200">
        <v>1.1200000000000001</v>
      </c>
      <c r="F21" s="260">
        <f>B21*$D$21</f>
        <v>681151498364.16541</v>
      </c>
      <c r="G21" s="203"/>
      <c r="I21" s="203"/>
      <c r="J21" s="203"/>
    </row>
    <row r="22" spans="1:33" x14ac:dyDescent="0.25">
      <c r="A22" t="s">
        <v>946</v>
      </c>
      <c r="B22" s="251">
        <f>'بودجه 1404'!Z327</f>
        <v>839809845683.20654</v>
      </c>
      <c r="C22" s="203">
        <f>'بودجه 1404'!Y327</f>
        <v>42759372.600000009</v>
      </c>
      <c r="D22" s="203"/>
      <c r="F22" s="260">
        <f t="shared" ref="F22:F32" si="5">B22*$D$21</f>
        <v>940587027165.19141</v>
      </c>
      <c r="G22" s="203"/>
    </row>
    <row r="23" spans="1:33" x14ac:dyDescent="0.25">
      <c r="A23" t="s">
        <v>930</v>
      </c>
      <c r="B23" s="251">
        <f>'بودجه 1404'!AD327</f>
        <v>847366212659.20654</v>
      </c>
      <c r="C23" s="203">
        <f>'بودجه 1404'!AC327</f>
        <v>43303212.600000009</v>
      </c>
      <c r="D23" s="203"/>
      <c r="F23" s="260">
        <f t="shared" si="5"/>
        <v>949050158178.3114</v>
      </c>
      <c r="G23" s="203"/>
    </row>
    <row r="24" spans="1:33" x14ac:dyDescent="0.25">
      <c r="A24" t="s">
        <v>931</v>
      </c>
      <c r="B24" s="251">
        <f>'بودجه 1404'!AL327</f>
        <v>816028083626.06384</v>
      </c>
      <c r="C24" s="203">
        <f>'بودجه 1404'!AK327</f>
        <v>42048612.600000009</v>
      </c>
      <c r="D24" s="203"/>
      <c r="F24" s="260">
        <f t="shared" si="5"/>
        <v>913951453661.19165</v>
      </c>
    </row>
    <row r="25" spans="1:33" x14ac:dyDescent="0.25">
      <c r="A25" t="s">
        <v>932</v>
      </c>
      <c r="B25" s="249">
        <f>'بودجه 1404'!AP327</f>
        <v>936945464595.66467</v>
      </c>
      <c r="C25" s="203">
        <f>'بودجه 1404'!AO327</f>
        <v>48225074.399999999</v>
      </c>
      <c r="D25" s="203"/>
      <c r="F25" s="260">
        <f t="shared" si="5"/>
        <v>1049378920347.1445</v>
      </c>
    </row>
    <row r="26" spans="1:33" x14ac:dyDescent="0.25">
      <c r="A26" t="s">
        <v>933</v>
      </c>
      <c r="B26" s="249">
        <f>'بودجه 1404'!AT327</f>
        <v>737993089905.60571</v>
      </c>
      <c r="C26" s="203">
        <f>'بودجه 1404'!AS327</f>
        <v>37592050.800000004</v>
      </c>
      <c r="D26" s="203"/>
      <c r="F26" s="260">
        <f t="shared" si="5"/>
        <v>826552260694.27844</v>
      </c>
    </row>
    <row r="27" spans="1:33" x14ac:dyDescent="0.25">
      <c r="A27" t="s">
        <v>934</v>
      </c>
      <c r="B27" s="249">
        <f>'بودجه 1404'!BB327</f>
        <v>1368676010359.7764</v>
      </c>
      <c r="C27" s="203">
        <f>'بودجه 1404'!BA327</f>
        <v>68612195.459999993</v>
      </c>
      <c r="D27" s="203"/>
      <c r="F27" s="260">
        <f t="shared" si="5"/>
        <v>1532917131602.9497</v>
      </c>
    </row>
    <row r="28" spans="1:33" x14ac:dyDescent="0.25">
      <c r="A28" t="s">
        <v>935</v>
      </c>
      <c r="B28" s="249">
        <f>'بودجه 1404'!BF327</f>
        <v>1381081063093.782</v>
      </c>
      <c r="C28" s="203">
        <f>'بودجه 1404'!BE327</f>
        <v>69009191.999999985</v>
      </c>
      <c r="D28" s="203"/>
      <c r="F28" s="260">
        <f t="shared" si="5"/>
        <v>1546810790665.0359</v>
      </c>
    </row>
    <row r="29" spans="1:33" x14ac:dyDescent="0.25">
      <c r="A29" t="s">
        <v>936</v>
      </c>
      <c r="B29" s="249">
        <f>'بودجه 1404'!BJ327</f>
        <v>1263647421636.1812</v>
      </c>
      <c r="C29" s="203">
        <f>'بودجه 1404'!BI327</f>
        <v>62931310.200000003</v>
      </c>
      <c r="D29" s="203"/>
      <c r="F29" s="260">
        <f t="shared" si="5"/>
        <v>1415285112232.5229</v>
      </c>
    </row>
    <row r="30" spans="1:33" x14ac:dyDescent="0.25">
      <c r="A30" t="s">
        <v>937</v>
      </c>
      <c r="B30" s="249">
        <f>'بودجه 1404'!BR327</f>
        <v>1366306735905.2107</v>
      </c>
      <c r="C30" s="203">
        <f>'بودجه 1404'!BQ327</f>
        <v>68321111.999999985</v>
      </c>
      <c r="D30" s="203"/>
      <c r="F30" s="260">
        <f t="shared" si="5"/>
        <v>1530263544213.8362</v>
      </c>
    </row>
    <row r="31" spans="1:33" x14ac:dyDescent="0.25">
      <c r="A31" t="s">
        <v>938</v>
      </c>
      <c r="B31" s="249">
        <f>'بودجه 1404'!BV327</f>
        <v>1266422159124.1812</v>
      </c>
      <c r="C31" s="203">
        <f>'بودجه 1404'!BU327</f>
        <v>62960530.200000003</v>
      </c>
      <c r="D31" s="203"/>
      <c r="F31" s="260">
        <f t="shared" si="5"/>
        <v>1418392818219.083</v>
      </c>
    </row>
    <row r="32" spans="1:33" x14ac:dyDescent="0.25">
      <c r="A32" t="s">
        <v>939</v>
      </c>
      <c r="B32" s="249">
        <f>'بودجه 1404'!BZ327</f>
        <v>887507894192.92651</v>
      </c>
      <c r="C32" s="203">
        <f>'بودجه 1404'!BY327</f>
        <v>43853624.140000008</v>
      </c>
      <c r="D32" s="203"/>
      <c r="F32" s="260">
        <f t="shared" si="5"/>
        <v>994008841496.07776</v>
      </c>
    </row>
    <row r="33" spans="2:6" x14ac:dyDescent="0.25">
      <c r="B33" s="248">
        <f>SUM(B21:B32)</f>
        <v>12319954961464.096</v>
      </c>
      <c r="C33" s="248">
        <f>SUM(C21:C32)</f>
        <v>620506336</v>
      </c>
      <c r="D33" s="248"/>
      <c r="F33" s="261">
        <f>SUM(F21:F32)</f>
        <v>13798349556839.789</v>
      </c>
    </row>
    <row r="35" spans="2:6" x14ac:dyDescent="0.25">
      <c r="B35" s="203"/>
      <c r="C35" s="203"/>
      <c r="D35" s="20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6D395-E705-44F5-B092-8AD479819738}">
  <dimension ref="A1:D17"/>
  <sheetViews>
    <sheetView rightToLeft="1" tabSelected="1" workbookViewId="0">
      <selection activeCell="A4" sqref="A4"/>
    </sheetView>
  </sheetViews>
  <sheetFormatPr defaultRowHeight="15" x14ac:dyDescent="0.25"/>
  <sheetData>
    <row r="1" spans="1:4" ht="17.25" x14ac:dyDescent="0.4">
      <c r="A1" t="s">
        <v>973</v>
      </c>
      <c r="B1" s="242" t="s">
        <v>974</v>
      </c>
      <c r="C1" s="256" t="s">
        <v>975</v>
      </c>
      <c r="D1" t="s">
        <v>976</v>
      </c>
    </row>
    <row r="2" spans="1:4" x14ac:dyDescent="0.25">
      <c r="A2">
        <v>20000</v>
      </c>
      <c r="B2" t="s">
        <v>911</v>
      </c>
      <c r="C2">
        <v>0.42</v>
      </c>
      <c r="D2">
        <v>1404</v>
      </c>
    </row>
    <row r="3" spans="1:4" x14ac:dyDescent="0.25">
      <c r="A3">
        <v>69238</v>
      </c>
      <c r="B3" t="s">
        <v>912</v>
      </c>
      <c r="C3">
        <v>0.06</v>
      </c>
      <c r="D3">
        <v>1404</v>
      </c>
    </row>
    <row r="4" spans="1:4" x14ac:dyDescent="0.25">
      <c r="A4">
        <v>27000</v>
      </c>
      <c r="B4" t="s">
        <v>913</v>
      </c>
      <c r="C4">
        <v>0.06</v>
      </c>
      <c r="D4">
        <v>1404</v>
      </c>
    </row>
    <row r="5" spans="1:4" x14ac:dyDescent="0.25">
      <c r="A5">
        <v>24000</v>
      </c>
      <c r="B5" t="s">
        <v>914</v>
      </c>
      <c r="C5">
        <v>0.02</v>
      </c>
      <c r="D5">
        <v>1404</v>
      </c>
    </row>
    <row r="6" spans="1:4" x14ac:dyDescent="0.25">
      <c r="A6">
        <v>12000</v>
      </c>
      <c r="B6" t="s">
        <v>915</v>
      </c>
      <c r="C6">
        <v>0.09</v>
      </c>
      <c r="D6">
        <v>1404</v>
      </c>
    </row>
    <row r="7" spans="1:4" x14ac:dyDescent="0.25">
      <c r="A7">
        <v>42000</v>
      </c>
      <c r="B7" t="s">
        <v>916</v>
      </c>
      <c r="C7">
        <v>0.05</v>
      </c>
      <c r="D7">
        <v>1404</v>
      </c>
    </row>
    <row r="8" spans="1:4" x14ac:dyDescent="0.25">
      <c r="A8">
        <v>48000</v>
      </c>
      <c r="B8" t="s">
        <v>917</v>
      </c>
      <c r="C8">
        <v>0.01</v>
      </c>
      <c r="D8">
        <v>1404</v>
      </c>
    </row>
    <row r="9" spans="1:4" x14ac:dyDescent="0.25">
      <c r="A9">
        <v>29000</v>
      </c>
      <c r="B9" t="s">
        <v>918</v>
      </c>
      <c r="C9">
        <v>0.05</v>
      </c>
      <c r="D9">
        <v>1404</v>
      </c>
    </row>
    <row r="10" spans="1:4" x14ac:dyDescent="0.25">
      <c r="A10">
        <v>17</v>
      </c>
      <c r="B10" t="s">
        <v>919</v>
      </c>
      <c r="C10">
        <v>0.05</v>
      </c>
      <c r="D10">
        <v>1404</v>
      </c>
    </row>
    <row r="11" spans="1:4" x14ac:dyDescent="0.25">
      <c r="A11">
        <v>1000</v>
      </c>
      <c r="B11" t="s">
        <v>920</v>
      </c>
      <c r="C11">
        <v>0.02</v>
      </c>
      <c r="D11">
        <v>1404</v>
      </c>
    </row>
    <row r="12" spans="1:4" x14ac:dyDescent="0.25">
      <c r="A12">
        <v>52000</v>
      </c>
      <c r="B12" t="s">
        <v>921</v>
      </c>
      <c r="C12">
        <v>0.05</v>
      </c>
      <c r="D12">
        <v>1404</v>
      </c>
    </row>
    <row r="13" spans="1:4" x14ac:dyDescent="0.25">
      <c r="A13">
        <v>47000</v>
      </c>
      <c r="B13" t="s">
        <v>922</v>
      </c>
      <c r="C13">
        <v>0.04</v>
      </c>
      <c r="D13">
        <v>1404</v>
      </c>
    </row>
    <row r="14" spans="1:4" x14ac:dyDescent="0.25">
      <c r="A14">
        <v>70</v>
      </c>
      <c r="B14" t="s">
        <v>924</v>
      </c>
      <c r="C14">
        <v>0.02</v>
      </c>
      <c r="D14">
        <v>1404</v>
      </c>
    </row>
    <row r="15" spans="1:4" x14ac:dyDescent="0.25">
      <c r="A15">
        <v>73</v>
      </c>
      <c r="B15" t="s">
        <v>925</v>
      </c>
      <c r="C15">
        <v>0.05</v>
      </c>
      <c r="D15">
        <v>1404</v>
      </c>
    </row>
    <row r="16" spans="1:4" x14ac:dyDescent="0.25">
      <c r="A16">
        <v>69219</v>
      </c>
      <c r="B16" t="s">
        <v>926</v>
      </c>
      <c r="C16">
        <v>5.0000000000000001E-3</v>
      </c>
      <c r="D16">
        <v>1404</v>
      </c>
    </row>
    <row r="17" spans="1:4" x14ac:dyDescent="0.25">
      <c r="A17">
        <v>14</v>
      </c>
      <c r="B17" t="s">
        <v>923</v>
      </c>
      <c r="C17">
        <v>5.0000000000000001E-3</v>
      </c>
      <c r="D17">
        <v>1404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بودجه 1404</vt:lpstr>
      <vt:lpstr>Sheet1</vt:lpstr>
      <vt:lpstr>محصولات جدید</vt:lpstr>
      <vt:lpstr>حجم کل بازار دارو</vt:lpstr>
      <vt:lpstr>اشکال</vt:lpstr>
      <vt:lpstr>تقسیم پخشها</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Mrs. Dabaghian</dc:creator>
  <cp:lastModifiedBy>عابدین زاده هما</cp:lastModifiedBy>
  <dcterms:created xsi:type="dcterms:W3CDTF">2022-03-06T11:04:08Z</dcterms:created>
  <dcterms:modified xsi:type="dcterms:W3CDTF">2025-04-12T08:43:22Z</dcterms:modified>
</cp:coreProperties>
</file>