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8846e8652e89dd/문서/"/>
    </mc:Choice>
  </mc:AlternateContent>
  <xr:revisionPtr revIDLastSave="21" documentId="8_{3E9D3658-2B57-4514-9C22-5B959BD745B9}" xr6:coauthVersionLast="47" xr6:coauthVersionMax="47" xr10:uidLastSave="{A05B8474-EE2C-4DEB-AAEE-CF179FD085D5}"/>
  <bookViews>
    <workbookView xWindow="-120" yWindow="-120" windowWidth="29040" windowHeight="16440" xr2:uid="{4F5A090D-68C1-4F54-BA74-F6B53F496F41}"/>
  </bookViews>
  <sheets>
    <sheet name="FY2020" sheetId="1" r:id="rId1"/>
    <sheet name="FY2021" sheetId="2" r:id="rId2"/>
    <sheet name="FY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2" i="3" l="1"/>
  <c r="D112" i="3"/>
  <c r="E110" i="3"/>
  <c r="D110" i="3"/>
  <c r="E108" i="3"/>
  <c r="D108" i="3"/>
  <c r="E106" i="3"/>
  <c r="D106" i="3"/>
  <c r="E104" i="3"/>
  <c r="D104" i="3"/>
  <c r="E100" i="3"/>
  <c r="D100" i="3"/>
  <c r="E98" i="3"/>
  <c r="D98" i="3"/>
  <c r="E90" i="3"/>
  <c r="D90" i="3"/>
  <c r="E87" i="3"/>
  <c r="D87" i="3"/>
  <c r="E83" i="3"/>
  <c r="D83" i="3"/>
  <c r="E81" i="3"/>
  <c r="D81" i="3"/>
  <c r="E79" i="3"/>
  <c r="D79" i="3"/>
  <c r="E77" i="3"/>
  <c r="D77" i="3"/>
  <c r="E75" i="3"/>
  <c r="D75" i="3"/>
  <c r="E73" i="3"/>
  <c r="D73" i="3"/>
  <c r="E71" i="3"/>
  <c r="D71" i="3"/>
  <c r="E68" i="3"/>
  <c r="D68" i="3"/>
  <c r="E66" i="3"/>
  <c r="D66" i="3"/>
  <c r="E63" i="3"/>
  <c r="D63" i="3"/>
  <c r="E60" i="3"/>
  <c r="D60" i="3"/>
  <c r="E58" i="3"/>
  <c r="D58" i="3"/>
  <c r="E56" i="3"/>
  <c r="D56" i="3"/>
  <c r="E53" i="3"/>
  <c r="D53" i="3"/>
  <c r="E51" i="3"/>
  <c r="D51" i="3"/>
  <c r="E38" i="3"/>
  <c r="D38" i="3"/>
  <c r="E35" i="3"/>
  <c r="D35" i="3"/>
  <c r="E33" i="3"/>
  <c r="D33" i="3"/>
  <c r="E31" i="3"/>
  <c r="D31" i="3"/>
  <c r="E29" i="3"/>
  <c r="D29" i="3"/>
  <c r="E26" i="3"/>
  <c r="D26" i="3"/>
  <c r="E24" i="3"/>
  <c r="D24" i="3"/>
  <c r="E16" i="3"/>
  <c r="D16" i="3"/>
  <c r="E14" i="3"/>
  <c r="D14" i="3"/>
  <c r="E12" i="3"/>
  <c r="D12" i="3"/>
  <c r="E10" i="3"/>
  <c r="D10" i="3"/>
  <c r="E8" i="3"/>
  <c r="D8" i="3"/>
  <c r="E6" i="3"/>
  <c r="D6" i="3"/>
  <c r="E125" i="2"/>
  <c r="D125" i="2"/>
  <c r="E123" i="2"/>
  <c r="D123" i="2"/>
  <c r="E121" i="2"/>
  <c r="D121" i="2"/>
  <c r="E119" i="2"/>
  <c r="D119" i="2"/>
  <c r="E117" i="2"/>
  <c r="D117" i="2"/>
  <c r="E115" i="2"/>
  <c r="D115" i="2"/>
  <c r="E111" i="2"/>
  <c r="D111" i="2"/>
  <c r="E109" i="2"/>
  <c r="E100" i="2"/>
  <c r="D100" i="2"/>
  <c r="D109" i="2" s="1"/>
  <c r="E96" i="2"/>
  <c r="D96" i="2"/>
  <c r="E91" i="2"/>
  <c r="D91" i="2"/>
  <c r="E89" i="2"/>
  <c r="D89" i="2"/>
  <c r="E87" i="2"/>
  <c r="D87" i="2"/>
  <c r="E85" i="2"/>
  <c r="D85" i="2"/>
  <c r="E82" i="2"/>
  <c r="D82" i="2"/>
  <c r="E80" i="2"/>
  <c r="D80" i="2"/>
  <c r="E78" i="2"/>
  <c r="D78" i="2"/>
  <c r="E76" i="2"/>
  <c r="D76" i="2"/>
  <c r="E73" i="2"/>
  <c r="D73" i="2"/>
  <c r="E70" i="2"/>
  <c r="D70" i="2"/>
  <c r="E68" i="2"/>
  <c r="D68" i="2"/>
  <c r="E64" i="2"/>
  <c r="D64" i="2"/>
  <c r="E62" i="2"/>
  <c r="D62" i="2"/>
  <c r="E60" i="2"/>
  <c r="D60" i="2"/>
  <c r="E58" i="2"/>
  <c r="D58" i="2"/>
  <c r="E56" i="2"/>
  <c r="D56" i="2"/>
  <c r="E53" i="2"/>
  <c r="D53" i="2"/>
  <c r="E41" i="2"/>
  <c r="D41" i="2"/>
  <c r="E39" i="2"/>
  <c r="D39" i="2"/>
  <c r="E37" i="2"/>
  <c r="D37" i="2"/>
  <c r="E35" i="2"/>
  <c r="D35" i="2"/>
  <c r="E33" i="2"/>
  <c r="D33" i="2"/>
  <c r="E31" i="2"/>
  <c r="D31" i="2"/>
  <c r="E28" i="2"/>
  <c r="D28" i="2"/>
  <c r="E26" i="2"/>
  <c r="D26" i="2"/>
  <c r="E19" i="2"/>
  <c r="D19" i="2"/>
  <c r="E17" i="2"/>
  <c r="D17" i="2"/>
  <c r="E15" i="2"/>
  <c r="D15" i="2"/>
  <c r="E13" i="2"/>
  <c r="D13" i="2"/>
  <c r="E8" i="2"/>
  <c r="D8" i="2"/>
  <c r="E6" i="2"/>
  <c r="D6" i="2"/>
  <c r="F91" i="1"/>
  <c r="E91" i="1"/>
  <c r="F89" i="1"/>
  <c r="E89" i="1"/>
  <c r="F87" i="1"/>
  <c r="E87" i="1"/>
  <c r="F85" i="1"/>
  <c r="E85" i="1"/>
  <c r="F83" i="1"/>
  <c r="E83" i="1"/>
  <c r="F81" i="1"/>
  <c r="E81" i="1"/>
  <c r="F79" i="1"/>
  <c r="E79" i="1"/>
  <c r="F73" i="1"/>
  <c r="F69" i="1"/>
  <c r="E69" i="1"/>
  <c r="F66" i="1"/>
  <c r="E66" i="1"/>
  <c r="F64" i="1"/>
  <c r="E64" i="1"/>
  <c r="F62" i="1"/>
  <c r="E62" i="1"/>
  <c r="F60" i="1"/>
  <c r="E60" i="1"/>
  <c r="F58" i="1"/>
  <c r="E58" i="1"/>
  <c r="F56" i="1"/>
  <c r="E56" i="1"/>
  <c r="F54" i="1"/>
  <c r="E54" i="1"/>
  <c r="F52" i="1"/>
  <c r="E52" i="1"/>
  <c r="F48" i="1"/>
  <c r="E48" i="1"/>
  <c r="F46" i="1"/>
  <c r="E46" i="1"/>
  <c r="F43" i="1"/>
  <c r="E43" i="1"/>
  <c r="F41" i="1"/>
  <c r="E41" i="1"/>
  <c r="F39" i="1"/>
  <c r="E39" i="1"/>
  <c r="F29" i="1"/>
  <c r="E29" i="1"/>
  <c r="F26" i="1"/>
  <c r="E26" i="1"/>
  <c r="F24" i="1"/>
  <c r="E24" i="1"/>
  <c r="F21" i="1"/>
  <c r="E21" i="1"/>
  <c r="F19" i="1"/>
  <c r="E19" i="1"/>
  <c r="F16" i="1"/>
  <c r="E16" i="1"/>
  <c r="F14" i="1"/>
  <c r="E14" i="1"/>
  <c r="F12" i="1"/>
  <c r="E12" i="1"/>
  <c r="F7" i="1"/>
  <c r="E7" i="1"/>
  <c r="E5" i="1"/>
</calcChain>
</file>

<file path=xl/sharedStrings.xml><?xml version="1.0" encoding="utf-8"?>
<sst xmlns="http://schemas.openxmlformats.org/spreadsheetml/2006/main" count="792" uniqueCount="92">
  <si>
    <t>Partner company</t>
  </si>
  <si>
    <t>Core business revenues</t>
  </si>
  <si>
    <t>External</t>
  </si>
  <si>
    <t>Total</t>
  </si>
  <si>
    <t>Other revenues</t>
  </si>
  <si>
    <t>Capitalized costs</t>
  </si>
  <si>
    <t>Green Ventures Ltd</t>
  </si>
  <si>
    <t>Generco Sunshine JSC</t>
  </si>
  <si>
    <t>Greenco Ltd</t>
  </si>
  <si>
    <t>Not assigned</t>
  </si>
  <si>
    <t>Direct costs</t>
  </si>
  <si>
    <t>Freight outbound expenses</t>
  </si>
  <si>
    <t>R&amp;D expenses</t>
  </si>
  <si>
    <t>Generco Ltd</t>
  </si>
  <si>
    <t>Wages and salaries</t>
  </si>
  <si>
    <t>Pension contributions</t>
  </si>
  <si>
    <t>Severance indemnity contribution</t>
  </si>
  <si>
    <t>D&amp;A</t>
  </si>
  <si>
    <t>Corporate recharges</t>
  </si>
  <si>
    <t>1</t>
  </si>
  <si>
    <t>Greeny Ltd</t>
  </si>
  <si>
    <t>Generco Cosmetics Ltd</t>
  </si>
  <si>
    <t>Generco Canada JSC</t>
  </si>
  <si>
    <t>1087</t>
  </si>
  <si>
    <t>Gener Beauty GmbH</t>
  </si>
  <si>
    <t xml:space="preserve">Generco UK </t>
  </si>
  <si>
    <t>Other income</t>
  </si>
  <si>
    <t>Marketing expenses</t>
  </si>
  <si>
    <t>Software&amp;IT</t>
  </si>
  <si>
    <t>Leasings</t>
  </si>
  <si>
    <t>Service expenses</t>
  </si>
  <si>
    <t>43</t>
  </si>
  <si>
    <t>Greeny France SL</t>
  </si>
  <si>
    <t>2240</t>
  </si>
  <si>
    <t>Greeny Germany GmbH</t>
  </si>
  <si>
    <t>Charges and contributions</t>
  </si>
  <si>
    <t>Insurance expenses</t>
  </si>
  <si>
    <t>Travel expenses</t>
  </si>
  <si>
    <t>Utility expenses</t>
  </si>
  <si>
    <t>Legal expenses</t>
  </si>
  <si>
    <t>Misc costs</t>
  </si>
  <si>
    <t>Consulting fees</t>
  </si>
  <si>
    <t>Misc extraordinary expenses</t>
  </si>
  <si>
    <t>Generco Healthcare Ltd</t>
  </si>
  <si>
    <t>Difference from eliminations</t>
  </si>
  <si>
    <t>Interest income</t>
  </si>
  <si>
    <t>Capitalized interest</t>
  </si>
  <si>
    <t>Non-recurring costs</t>
  </si>
  <si>
    <t>Interest expenses</t>
  </si>
  <si>
    <t>Current taxes</t>
  </si>
  <si>
    <t>Regional taxes</t>
  </si>
  <si>
    <t>Deferred taxes</t>
  </si>
  <si>
    <t>Net income/(loss)</t>
  </si>
  <si>
    <t>Partner company number</t>
  </si>
  <si>
    <t>1086</t>
  </si>
  <si>
    <t>G&amp;Resources Ltd</t>
  </si>
  <si>
    <t>Utility charges</t>
  </si>
  <si>
    <t>1283</t>
  </si>
  <si>
    <t>Generco Ventures Ltd</t>
  </si>
  <si>
    <t>1924</t>
  </si>
  <si>
    <t>Generco Infrastructure Ltd</t>
  </si>
  <si>
    <t>2486</t>
  </si>
  <si>
    <t>Generco Exloration Ltd</t>
  </si>
  <si>
    <t>Social security payments</t>
  </si>
  <si>
    <t>Other personnel expenses</t>
  </si>
  <si>
    <t>Gains from disposal of PP&amp;E</t>
  </si>
  <si>
    <t>1076</t>
  </si>
  <si>
    <t>Generco Trading Ltd</t>
  </si>
  <si>
    <t>Generco Semiconductors Ltd</t>
  </si>
  <si>
    <t>47037</t>
  </si>
  <si>
    <t>G&amp;CR Global Ltd</t>
  </si>
  <si>
    <t>Concession fees other</t>
  </si>
  <si>
    <t>Generco Metals Gm</t>
  </si>
  <si>
    <t>1118</t>
  </si>
  <si>
    <t>Gener Green LLC</t>
  </si>
  <si>
    <t>Losses fr disposal of PPE</t>
  </si>
  <si>
    <t>Other operative currency differences</t>
  </si>
  <si>
    <t>Property tax</t>
  </si>
  <si>
    <t>Generco Mining GmbH</t>
  </si>
  <si>
    <t>Impairment of participation</t>
  </si>
  <si>
    <t>Quarterly changes in current taxes</t>
  </si>
  <si>
    <t xml:space="preserve">Utility charges </t>
  </si>
  <si>
    <t>Operating expenses for utilities</t>
  </si>
  <si>
    <t>2185</t>
  </si>
  <si>
    <t>Generco Green Projects GmbH</t>
  </si>
  <si>
    <t>Generco Risk Management Ltd</t>
  </si>
  <si>
    <t>Reimbursements+compensation for damages</t>
  </si>
  <si>
    <t>Repairs/Maintenance costs</t>
  </si>
  <si>
    <t>Offset segments (tech.)</t>
  </si>
  <si>
    <t>FY2020</t>
  </si>
  <si>
    <t>FY2021</t>
  </si>
  <si>
    <t>FY2022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</si>
</sst>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/>
      </bottom>
      <diagonal/>
    </border>
  </borders>
  <cellStyleXfs count="3">
    <xf numFmtId="0" fontId="0" fillId="0" borderId="0"/>
    <xf numFmtId="0" fontId="1" fillId="0" borderId="1" applyFill="0" applyProtection="0">
      <alignment horizontal="right" wrapText="1"/>
    </xf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64" fontId="4" fillId="3" borderId="0" xfId="2" applyNumberFormat="1" applyFont="1" applyFill="1" applyAlignment="1">
      <alignment horizontal="left"/>
    </xf>
    <xf numFmtId="0" fontId="4" fillId="3" borderId="0" xfId="0" applyFont="1" applyFill="1" applyAlignment="1">
      <alignment horizontal="left"/>
    </xf>
    <xf numFmtId="164" fontId="4" fillId="2" borderId="0" xfId="2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164" fontId="4" fillId="3" borderId="0" xfId="2" applyNumberFormat="1" applyFont="1" applyFill="1" applyAlignment="1"/>
    <xf numFmtId="164" fontId="4" fillId="3" borderId="0" xfId="2" applyNumberFormat="1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/>
  </cellXfs>
  <cellStyles count="3">
    <cellStyle name="Comma" xfId="2" builtinId="3"/>
    <cellStyle name="Normal" xfId="0" builtinId="0"/>
    <cellStyle name="Smart Subtitle 1" xfId="1" xr:uid="{8B8EEC1A-09A2-478C-AD49-705AEEB6AE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07E3-9865-4D0F-9F19-5C32F9E35CF0}">
  <dimension ref="B1:F92"/>
  <sheetViews>
    <sheetView showGridLines="0" tabSelected="1" topLeftCell="B1" workbookViewId="0">
      <selection activeCell="B1" sqref="B1"/>
    </sheetView>
  </sheetViews>
  <sheetFormatPr defaultRowHeight="15" x14ac:dyDescent="0.25"/>
  <cols>
    <col min="2" max="2" width="31.85546875" bestFit="1" customWidth="1"/>
    <col min="3" max="3" width="16.140625" style="2" bestFit="1" customWidth="1"/>
    <col min="4" max="4" width="22.140625" bestFit="1" customWidth="1"/>
    <col min="5" max="5" width="12.7109375" bestFit="1" customWidth="1"/>
    <col min="6" max="6" width="11" bestFit="1" customWidth="1"/>
  </cols>
  <sheetData>
    <row r="1" spans="2:6" ht="21" x14ac:dyDescent="0.35">
      <c r="B1" s="1" t="s">
        <v>89</v>
      </c>
    </row>
    <row r="3" spans="2:6" x14ac:dyDescent="0.25">
      <c r="B3" s="9"/>
      <c r="C3" s="10" t="s">
        <v>0</v>
      </c>
      <c r="D3" s="9"/>
    </row>
    <row r="4" spans="2:6" x14ac:dyDescent="0.25">
      <c r="B4" s="9" t="s">
        <v>1</v>
      </c>
      <c r="C4" s="10">
        <v>111111</v>
      </c>
      <c r="D4" s="9" t="s">
        <v>2</v>
      </c>
      <c r="E4" s="3">
        <v>-14500341</v>
      </c>
      <c r="F4" s="4">
        <v>2001110000</v>
      </c>
    </row>
    <row r="5" spans="2:6" x14ac:dyDescent="0.25">
      <c r="B5" s="9" t="s">
        <v>1</v>
      </c>
      <c r="C5" s="10" t="s">
        <v>3</v>
      </c>
      <c r="D5" s="9" t="s">
        <v>3</v>
      </c>
      <c r="E5" s="3">
        <f>E4</f>
        <v>-14500341</v>
      </c>
      <c r="F5" s="4">
        <v>2001110000</v>
      </c>
    </row>
    <row r="6" spans="2:6" x14ac:dyDescent="0.25">
      <c r="B6" s="9" t="s">
        <v>4</v>
      </c>
      <c r="C6" s="10">
        <v>111111</v>
      </c>
      <c r="D6" s="9" t="s">
        <v>2</v>
      </c>
      <c r="E6" s="3">
        <v>-4794856.1919999998</v>
      </c>
      <c r="F6" s="4">
        <v>2001190000</v>
      </c>
    </row>
    <row r="7" spans="2:6" x14ac:dyDescent="0.25">
      <c r="B7" s="9" t="s">
        <v>4</v>
      </c>
      <c r="C7" s="10" t="s">
        <v>3</v>
      </c>
      <c r="D7" s="9" t="s">
        <v>3</v>
      </c>
      <c r="E7" s="3">
        <f>E6</f>
        <v>-4794856.1919999998</v>
      </c>
      <c r="F7" s="4">
        <f>F6</f>
        <v>2001190000</v>
      </c>
    </row>
    <row r="8" spans="2:6" x14ac:dyDescent="0.25">
      <c r="B8" s="9" t="s">
        <v>5</v>
      </c>
      <c r="C8" s="10">
        <v>1009</v>
      </c>
      <c r="D8" s="9" t="s">
        <v>6</v>
      </c>
      <c r="E8" s="3">
        <v>-154890.4</v>
      </c>
      <c r="F8" s="4">
        <v>2020000000</v>
      </c>
    </row>
    <row r="9" spans="2:6" x14ac:dyDescent="0.25">
      <c r="B9" s="9" t="s">
        <v>5</v>
      </c>
      <c r="C9" s="10">
        <v>1007</v>
      </c>
      <c r="D9" s="9" t="s">
        <v>7</v>
      </c>
      <c r="E9" s="3">
        <v>-1180894.0520000001</v>
      </c>
      <c r="F9" s="4">
        <v>2020000000</v>
      </c>
    </row>
    <row r="10" spans="2:6" x14ac:dyDescent="0.25">
      <c r="B10" s="9" t="s">
        <v>5</v>
      </c>
      <c r="C10" s="10">
        <v>1008</v>
      </c>
      <c r="D10" s="9" t="s">
        <v>8</v>
      </c>
      <c r="E10" s="3">
        <v>-793079.51199999999</v>
      </c>
      <c r="F10" s="4">
        <v>2020000000</v>
      </c>
    </row>
    <row r="11" spans="2:6" x14ac:dyDescent="0.25">
      <c r="B11" s="9" t="s">
        <v>5</v>
      </c>
      <c r="C11" s="10">
        <v>111101</v>
      </c>
      <c r="D11" s="9" t="s">
        <v>9</v>
      </c>
      <c r="E11" s="3">
        <v>-2277197.6</v>
      </c>
      <c r="F11" s="4">
        <v>2020000000</v>
      </c>
    </row>
    <row r="12" spans="2:6" x14ac:dyDescent="0.25">
      <c r="B12" s="9" t="s">
        <v>5</v>
      </c>
      <c r="C12" s="10" t="s">
        <v>3</v>
      </c>
      <c r="D12" s="9" t="s">
        <v>3</v>
      </c>
      <c r="E12" s="3">
        <f>+SUM(E8:E11)</f>
        <v>-4406061.5640000002</v>
      </c>
      <c r="F12" s="4">
        <f>F11</f>
        <v>2020000000</v>
      </c>
    </row>
    <row r="13" spans="2:6" x14ac:dyDescent="0.25">
      <c r="B13" s="9" t="s">
        <v>10</v>
      </c>
      <c r="C13" s="10">
        <v>111111</v>
      </c>
      <c r="D13" s="9" t="s">
        <v>2</v>
      </c>
      <c r="E13" s="3">
        <v>4428911.7640000004</v>
      </c>
      <c r="F13" s="4">
        <v>2021900000</v>
      </c>
    </row>
    <row r="14" spans="2:6" x14ac:dyDescent="0.25">
      <c r="B14" s="9" t="s">
        <v>10</v>
      </c>
      <c r="C14" s="10" t="s">
        <v>3</v>
      </c>
      <c r="D14" s="9" t="s">
        <v>3</v>
      </c>
      <c r="E14" s="3">
        <f>+SUM(E13)</f>
        <v>4428911.7640000004</v>
      </c>
      <c r="F14" s="4">
        <f>F13</f>
        <v>2021900000</v>
      </c>
    </row>
    <row r="15" spans="2:6" x14ac:dyDescent="0.25">
      <c r="B15" s="9" t="s">
        <v>11</v>
      </c>
      <c r="C15" s="10">
        <v>111111</v>
      </c>
      <c r="D15" s="9" t="s">
        <v>2</v>
      </c>
      <c r="E15" s="3">
        <v>16977.628000000001</v>
      </c>
      <c r="F15" s="4">
        <v>2024080000</v>
      </c>
    </row>
    <row r="16" spans="2:6" x14ac:dyDescent="0.25">
      <c r="B16" s="9" t="s">
        <v>11</v>
      </c>
      <c r="C16" s="10" t="s">
        <v>3</v>
      </c>
      <c r="D16" s="9" t="s">
        <v>3</v>
      </c>
      <c r="E16" s="3">
        <f>E15</f>
        <v>16977.628000000001</v>
      </c>
      <c r="F16" s="4">
        <f>F15</f>
        <v>2024080000</v>
      </c>
    </row>
    <row r="17" spans="2:6" x14ac:dyDescent="0.25">
      <c r="B17" s="9" t="s">
        <v>12</v>
      </c>
      <c r="C17" s="10">
        <v>88</v>
      </c>
      <c r="D17" s="9" t="s">
        <v>13</v>
      </c>
      <c r="E17" s="3">
        <v>2245437.54</v>
      </c>
      <c r="F17" s="4">
        <v>2024090000</v>
      </c>
    </row>
    <row r="18" spans="2:6" x14ac:dyDescent="0.25">
      <c r="B18" s="9" t="s">
        <v>12</v>
      </c>
      <c r="C18" s="10">
        <v>111111</v>
      </c>
      <c r="D18" s="9" t="s">
        <v>2</v>
      </c>
      <c r="E18" s="3">
        <v>16605.634000000002</v>
      </c>
      <c r="F18" s="4">
        <v>2024090000</v>
      </c>
    </row>
    <row r="19" spans="2:6" x14ac:dyDescent="0.25">
      <c r="B19" s="9" t="s">
        <v>12</v>
      </c>
      <c r="C19" s="10" t="s">
        <v>3</v>
      </c>
      <c r="D19" s="9" t="s">
        <v>3</v>
      </c>
      <c r="E19" s="3">
        <f>+SUM(E17:E18)</f>
        <v>2262043.1740000001</v>
      </c>
      <c r="F19" s="4">
        <f>F18</f>
        <v>2024090000</v>
      </c>
    </row>
    <row r="20" spans="2:6" x14ac:dyDescent="0.25">
      <c r="B20" s="9" t="s">
        <v>14</v>
      </c>
      <c r="C20" s="10">
        <v>111111</v>
      </c>
      <c r="D20" s="9" t="s">
        <v>2</v>
      </c>
      <c r="E20" s="3">
        <v>4683394.0460000001</v>
      </c>
      <c r="F20" s="4">
        <v>2041000000</v>
      </c>
    </row>
    <row r="21" spans="2:6" x14ac:dyDescent="0.25">
      <c r="B21" s="9" t="s">
        <v>14</v>
      </c>
      <c r="C21" s="10" t="s">
        <v>3</v>
      </c>
      <c r="D21" s="9" t="s">
        <v>3</v>
      </c>
      <c r="E21" s="3">
        <f>+E20</f>
        <v>4683394.0460000001</v>
      </c>
      <c r="F21" s="4">
        <f>F20</f>
        <v>2041000000</v>
      </c>
    </row>
    <row r="22" spans="2:6" x14ac:dyDescent="0.25">
      <c r="B22" s="9" t="s">
        <v>15</v>
      </c>
      <c r="C22" s="10">
        <v>111101</v>
      </c>
      <c r="D22" s="9" t="s">
        <v>9</v>
      </c>
      <c r="E22" s="3">
        <v>1143051.5760000001</v>
      </c>
      <c r="F22" s="4">
        <v>2042000000</v>
      </c>
    </row>
    <row r="23" spans="2:6" x14ac:dyDescent="0.25">
      <c r="B23" s="9" t="s">
        <v>15</v>
      </c>
      <c r="C23" s="10">
        <v>88</v>
      </c>
      <c r="D23" s="9" t="s">
        <v>13</v>
      </c>
      <c r="E23" s="3">
        <v>239379.61800000002</v>
      </c>
      <c r="F23" s="4">
        <v>2042000000</v>
      </c>
    </row>
    <row r="24" spans="2:6" x14ac:dyDescent="0.25">
      <c r="B24" s="9" t="s">
        <v>15</v>
      </c>
      <c r="C24" s="10" t="s">
        <v>3</v>
      </c>
      <c r="D24" s="9" t="s">
        <v>3</v>
      </c>
      <c r="E24" s="3">
        <f>E23+E22</f>
        <v>1382431.1940000001</v>
      </c>
      <c r="F24" s="4">
        <f>F23</f>
        <v>2042000000</v>
      </c>
    </row>
    <row r="25" spans="2:6" x14ac:dyDescent="0.25">
      <c r="B25" s="9" t="s">
        <v>16</v>
      </c>
      <c r="C25" s="10">
        <v>111101</v>
      </c>
      <c r="D25" s="9" t="s">
        <v>9</v>
      </c>
      <c r="E25" s="3">
        <v>104913.8</v>
      </c>
      <c r="F25" s="4">
        <v>2045000000</v>
      </c>
    </row>
    <row r="26" spans="2:6" x14ac:dyDescent="0.25">
      <c r="B26" s="9" t="s">
        <v>16</v>
      </c>
      <c r="C26" s="10" t="s">
        <v>3</v>
      </c>
      <c r="D26" s="9" t="s">
        <v>3</v>
      </c>
      <c r="E26" s="3">
        <f>+E25</f>
        <v>104913.8</v>
      </c>
      <c r="F26" s="4">
        <f>F25</f>
        <v>2045000000</v>
      </c>
    </row>
    <row r="27" spans="2:6" x14ac:dyDescent="0.25">
      <c r="B27" s="9" t="s">
        <v>17</v>
      </c>
      <c r="C27" s="10">
        <v>111101</v>
      </c>
      <c r="D27" s="9" t="s">
        <v>9</v>
      </c>
      <c r="E27" s="3">
        <v>2003262.2180000001</v>
      </c>
      <c r="F27" s="4">
        <v>2051210000</v>
      </c>
    </row>
    <row r="28" spans="2:6" x14ac:dyDescent="0.25">
      <c r="B28" s="9" t="s">
        <v>17</v>
      </c>
      <c r="C28" s="10">
        <v>1</v>
      </c>
      <c r="D28" s="9" t="s">
        <v>9</v>
      </c>
      <c r="E28" s="3">
        <v>41981.296000000002</v>
      </c>
      <c r="F28" s="4">
        <v>2051210000</v>
      </c>
    </row>
    <row r="29" spans="2:6" x14ac:dyDescent="0.25">
      <c r="B29" s="9" t="s">
        <v>17</v>
      </c>
      <c r="C29" s="10" t="s">
        <v>3</v>
      </c>
      <c r="D29" s="9" t="s">
        <v>3</v>
      </c>
      <c r="E29" s="3">
        <f>E28+E27</f>
        <v>2045243.5140000002</v>
      </c>
      <c r="F29" s="4">
        <f>F28</f>
        <v>2051210000</v>
      </c>
    </row>
    <row r="30" spans="2:6" x14ac:dyDescent="0.25">
      <c r="B30" s="9" t="s">
        <v>18</v>
      </c>
      <c r="C30" s="10" t="s">
        <v>19</v>
      </c>
      <c r="D30" s="9" t="s">
        <v>20</v>
      </c>
      <c r="E30" s="3">
        <v>-2156147.4</v>
      </c>
      <c r="F30" s="4">
        <v>2069010000</v>
      </c>
    </row>
    <row r="31" spans="2:6" x14ac:dyDescent="0.25">
      <c r="B31" s="9" t="s">
        <v>18</v>
      </c>
      <c r="C31" s="10">
        <v>14</v>
      </c>
      <c r="D31" s="9" t="s">
        <v>21</v>
      </c>
      <c r="E31" s="3">
        <v>-291428.55199999997</v>
      </c>
      <c r="F31" s="4">
        <v>2069010000</v>
      </c>
    </row>
    <row r="32" spans="2:6" x14ac:dyDescent="0.25">
      <c r="B32" s="9" t="s">
        <v>18</v>
      </c>
      <c r="C32" s="10">
        <v>1037</v>
      </c>
      <c r="D32" s="9" t="s">
        <v>22</v>
      </c>
      <c r="E32" s="3">
        <v>0</v>
      </c>
      <c r="F32" s="4">
        <v>2069010000</v>
      </c>
    </row>
    <row r="33" spans="2:6" x14ac:dyDescent="0.25">
      <c r="B33" s="9" t="s">
        <v>18</v>
      </c>
      <c r="C33" s="10" t="s">
        <v>23</v>
      </c>
      <c r="D33" s="9" t="s">
        <v>24</v>
      </c>
      <c r="E33" s="3">
        <v>-33736.5</v>
      </c>
      <c r="F33" s="4">
        <v>2069010000</v>
      </c>
    </row>
    <row r="34" spans="2:6" x14ac:dyDescent="0.25">
      <c r="B34" s="9" t="s">
        <v>18</v>
      </c>
      <c r="C34" s="10">
        <v>1009</v>
      </c>
      <c r="D34" s="9" t="s">
        <v>6</v>
      </c>
      <c r="E34" s="3">
        <v>0</v>
      </c>
      <c r="F34" s="4">
        <v>2069010000</v>
      </c>
    </row>
    <row r="35" spans="2:6" x14ac:dyDescent="0.25">
      <c r="B35" s="9" t="s">
        <v>18</v>
      </c>
      <c r="C35" s="10">
        <v>1007</v>
      </c>
      <c r="D35" s="9" t="s">
        <v>7</v>
      </c>
      <c r="E35" s="3">
        <v>0</v>
      </c>
      <c r="F35" s="4">
        <v>2069010000</v>
      </c>
    </row>
    <row r="36" spans="2:6" x14ac:dyDescent="0.25">
      <c r="B36" s="9" t="s">
        <v>18</v>
      </c>
      <c r="C36" s="10">
        <v>1008</v>
      </c>
      <c r="D36" s="9" t="s">
        <v>8</v>
      </c>
      <c r="E36" s="3">
        <v>0</v>
      </c>
      <c r="F36" s="4">
        <v>2069010000</v>
      </c>
    </row>
    <row r="37" spans="2:6" x14ac:dyDescent="0.25">
      <c r="B37" s="9" t="s">
        <v>18</v>
      </c>
      <c r="C37" s="10">
        <v>1240</v>
      </c>
      <c r="D37" s="9" t="s">
        <v>25</v>
      </c>
      <c r="E37" s="3">
        <v>-199600.4</v>
      </c>
      <c r="F37" s="4">
        <v>2069010000</v>
      </c>
    </row>
    <row r="38" spans="2:6" x14ac:dyDescent="0.25">
      <c r="B38" s="9" t="s">
        <v>18</v>
      </c>
      <c r="C38" s="10">
        <v>111111</v>
      </c>
      <c r="D38" s="9" t="s">
        <v>2</v>
      </c>
      <c r="E38" s="3">
        <v>-539141.4</v>
      </c>
      <c r="F38" s="4">
        <v>2069010000</v>
      </c>
    </row>
    <row r="39" spans="2:6" x14ac:dyDescent="0.25">
      <c r="B39" s="9" t="s">
        <v>18</v>
      </c>
      <c r="C39" s="10" t="s">
        <v>3</v>
      </c>
      <c r="D39" s="9" t="s">
        <v>3</v>
      </c>
      <c r="E39" s="3">
        <f>+SUM(E30:E38)</f>
        <v>-3220054.2519999999</v>
      </c>
      <c r="F39" s="4">
        <f>F38</f>
        <v>2069010000</v>
      </c>
    </row>
    <row r="40" spans="2:6" x14ac:dyDescent="0.25">
      <c r="B40" s="9" t="s">
        <v>26</v>
      </c>
      <c r="C40" s="10">
        <v>111111</v>
      </c>
      <c r="D40" s="9" t="s">
        <v>2</v>
      </c>
      <c r="E40" s="3">
        <v>-57.221999999999994</v>
      </c>
      <c r="F40" s="4">
        <v>2069980000</v>
      </c>
    </row>
    <row r="41" spans="2:6" x14ac:dyDescent="0.25">
      <c r="B41" s="9" t="s">
        <v>26</v>
      </c>
      <c r="C41" s="10" t="s">
        <v>3</v>
      </c>
      <c r="D41" s="9" t="s">
        <v>3</v>
      </c>
      <c r="E41" s="3">
        <f>E40</f>
        <v>-57.221999999999994</v>
      </c>
      <c r="F41" s="4">
        <f>F40</f>
        <v>2069980000</v>
      </c>
    </row>
    <row r="42" spans="2:6" x14ac:dyDescent="0.25">
      <c r="B42" s="9" t="s">
        <v>27</v>
      </c>
      <c r="C42" s="10">
        <v>111111</v>
      </c>
      <c r="D42" s="9" t="s">
        <v>2</v>
      </c>
      <c r="E42" s="3">
        <v>22314.879999999997</v>
      </c>
      <c r="F42" s="4">
        <v>2070400000</v>
      </c>
    </row>
    <row r="43" spans="2:6" x14ac:dyDescent="0.25">
      <c r="B43" s="9" t="s">
        <v>27</v>
      </c>
      <c r="C43" s="10" t="s">
        <v>3</v>
      </c>
      <c r="D43" s="9" t="s">
        <v>3</v>
      </c>
      <c r="E43" s="3">
        <f>E42</f>
        <v>22314.879999999997</v>
      </c>
      <c r="F43" s="4">
        <f>F42</f>
        <v>2070400000</v>
      </c>
    </row>
    <row r="44" spans="2:6" x14ac:dyDescent="0.25">
      <c r="B44" s="9" t="s">
        <v>28</v>
      </c>
      <c r="C44" s="10">
        <v>88</v>
      </c>
      <c r="D44" s="9" t="s">
        <v>13</v>
      </c>
      <c r="E44" s="3">
        <v>204000</v>
      </c>
      <c r="F44" s="4">
        <v>2070500000</v>
      </c>
    </row>
    <row r="45" spans="2:6" x14ac:dyDescent="0.25">
      <c r="B45" s="9" t="s">
        <v>28</v>
      </c>
      <c r="C45" s="10">
        <v>111111</v>
      </c>
      <c r="D45" s="9" t="s">
        <v>2</v>
      </c>
      <c r="E45" s="3">
        <v>138.41399999999999</v>
      </c>
      <c r="F45" s="4">
        <v>2070500000</v>
      </c>
    </row>
    <row r="46" spans="2:6" x14ac:dyDescent="0.25">
      <c r="B46" s="9" t="s">
        <v>28</v>
      </c>
      <c r="C46" s="10" t="s">
        <v>3</v>
      </c>
      <c r="D46" s="9" t="s">
        <v>3</v>
      </c>
      <c r="E46" s="3">
        <f>E44+E45</f>
        <v>204138.41399999999</v>
      </c>
      <c r="F46" s="4">
        <f>F45</f>
        <v>2070500000</v>
      </c>
    </row>
    <row r="47" spans="2:6" x14ac:dyDescent="0.25">
      <c r="B47" s="9" t="s">
        <v>29</v>
      </c>
      <c r="C47" s="10">
        <v>111111</v>
      </c>
      <c r="D47" s="9" t="s">
        <v>2</v>
      </c>
      <c r="E47" s="3">
        <v>1127445.872</v>
      </c>
      <c r="F47" s="4">
        <v>2070600000</v>
      </c>
    </row>
    <row r="48" spans="2:6" x14ac:dyDescent="0.25">
      <c r="B48" s="9" t="s">
        <v>29</v>
      </c>
      <c r="C48" s="10" t="s">
        <v>3</v>
      </c>
      <c r="D48" s="9" t="s">
        <v>3</v>
      </c>
      <c r="E48" s="3">
        <f>E47</f>
        <v>1127445.872</v>
      </c>
      <c r="F48" s="4">
        <f>F47</f>
        <v>2070600000</v>
      </c>
    </row>
    <row r="49" spans="2:6" x14ac:dyDescent="0.25">
      <c r="B49" s="9" t="s">
        <v>30</v>
      </c>
      <c r="C49" s="10" t="s">
        <v>31</v>
      </c>
      <c r="D49" s="9" t="s">
        <v>32</v>
      </c>
      <c r="E49" s="3">
        <v>133722</v>
      </c>
      <c r="F49" s="4">
        <v>2070900000</v>
      </c>
    </row>
    <row r="50" spans="2:6" x14ac:dyDescent="0.25">
      <c r="B50" s="9" t="s">
        <v>30</v>
      </c>
      <c r="C50" s="10" t="s">
        <v>33</v>
      </c>
      <c r="D50" s="9" t="s">
        <v>34</v>
      </c>
      <c r="E50" s="3">
        <v>328061.886</v>
      </c>
      <c r="F50" s="4">
        <v>2070900000</v>
      </c>
    </row>
    <row r="51" spans="2:6" x14ac:dyDescent="0.25">
      <c r="B51" s="9" t="s">
        <v>30</v>
      </c>
      <c r="C51" s="10">
        <v>111111</v>
      </c>
      <c r="D51" s="9" t="s">
        <v>2</v>
      </c>
      <c r="E51" s="3">
        <v>2081304.3219999997</v>
      </c>
      <c r="F51" s="4">
        <v>2070900000</v>
      </c>
    </row>
    <row r="52" spans="2:6" x14ac:dyDescent="0.25">
      <c r="B52" s="9" t="s">
        <v>30</v>
      </c>
      <c r="C52" s="10" t="s">
        <v>3</v>
      </c>
      <c r="D52" s="9" t="s">
        <v>3</v>
      </c>
      <c r="E52" s="3">
        <f>+SUM(E49:E51)</f>
        <v>2543088.2079999996</v>
      </c>
      <c r="F52" s="4">
        <f>F51</f>
        <v>2070900000</v>
      </c>
    </row>
    <row r="53" spans="2:6" x14ac:dyDescent="0.25">
      <c r="B53" s="9" t="s">
        <v>35</v>
      </c>
      <c r="C53" s="10">
        <v>111111</v>
      </c>
      <c r="D53" s="9" t="s">
        <v>2</v>
      </c>
      <c r="E53" s="3">
        <v>33410.031999999999</v>
      </c>
      <c r="F53" s="4">
        <v>2071000000</v>
      </c>
    </row>
    <row r="54" spans="2:6" x14ac:dyDescent="0.25">
      <c r="B54" s="9" t="s">
        <v>35</v>
      </c>
      <c r="C54" s="10" t="s">
        <v>3</v>
      </c>
      <c r="D54" s="9" t="s">
        <v>3</v>
      </c>
      <c r="E54" s="3">
        <f>E53</f>
        <v>33410.031999999999</v>
      </c>
      <c r="F54" s="4">
        <f>F53</f>
        <v>2071000000</v>
      </c>
    </row>
    <row r="55" spans="2:6" x14ac:dyDescent="0.25">
      <c r="B55" s="9" t="s">
        <v>36</v>
      </c>
      <c r="C55" s="10">
        <v>111111</v>
      </c>
      <c r="D55" s="9" t="s">
        <v>2</v>
      </c>
      <c r="E55" s="3">
        <v>213090.85199999998</v>
      </c>
      <c r="F55" s="4">
        <v>2071100000</v>
      </c>
    </row>
    <row r="56" spans="2:6" x14ac:dyDescent="0.25">
      <c r="B56" s="9" t="s">
        <v>36</v>
      </c>
      <c r="C56" s="10" t="s">
        <v>3</v>
      </c>
      <c r="D56" s="9" t="s">
        <v>3</v>
      </c>
      <c r="E56" s="3">
        <f>E55</f>
        <v>213090.85199999998</v>
      </c>
      <c r="F56" s="4">
        <f>F55</f>
        <v>2071100000</v>
      </c>
    </row>
    <row r="57" spans="2:6" x14ac:dyDescent="0.25">
      <c r="B57" s="9" t="s">
        <v>37</v>
      </c>
      <c r="C57" s="10">
        <v>111111</v>
      </c>
      <c r="D57" s="9" t="s">
        <v>2</v>
      </c>
      <c r="E57" s="3">
        <v>1813525.004</v>
      </c>
      <c r="F57" s="4">
        <v>2071209200</v>
      </c>
    </row>
    <row r="58" spans="2:6" x14ac:dyDescent="0.25">
      <c r="B58" s="9" t="s">
        <v>37</v>
      </c>
      <c r="C58" s="10" t="s">
        <v>3</v>
      </c>
      <c r="D58" s="9" t="s">
        <v>3</v>
      </c>
      <c r="E58" s="3">
        <f>E57</f>
        <v>1813525.004</v>
      </c>
      <c r="F58" s="4">
        <f>F57</f>
        <v>2071209200</v>
      </c>
    </row>
    <row r="59" spans="2:6" x14ac:dyDescent="0.25">
      <c r="B59" s="9" t="s">
        <v>38</v>
      </c>
      <c r="C59" s="10">
        <v>111111</v>
      </c>
      <c r="D59" s="9" t="s">
        <v>2</v>
      </c>
      <c r="E59" s="3">
        <v>5552.2</v>
      </c>
      <c r="F59" s="4">
        <v>2071209400</v>
      </c>
    </row>
    <row r="60" spans="2:6" x14ac:dyDescent="0.25">
      <c r="B60" s="9" t="s">
        <v>38</v>
      </c>
      <c r="C60" s="10" t="s">
        <v>3</v>
      </c>
      <c r="D60" s="9" t="s">
        <v>3</v>
      </c>
      <c r="E60" s="3">
        <f>E59</f>
        <v>5552.2</v>
      </c>
      <c r="F60" s="4">
        <f>F59</f>
        <v>2071209400</v>
      </c>
    </row>
    <row r="61" spans="2:6" x14ac:dyDescent="0.25">
      <c r="B61" s="9" t="s">
        <v>39</v>
      </c>
      <c r="C61" s="10">
        <v>111111</v>
      </c>
      <c r="D61" s="9" t="s">
        <v>2</v>
      </c>
      <c r="E61" s="3">
        <v>43868.975999999995</v>
      </c>
      <c r="F61" s="4">
        <v>2071209500</v>
      </c>
    </row>
    <row r="62" spans="2:6" x14ac:dyDescent="0.25">
      <c r="B62" s="9" t="s">
        <v>39</v>
      </c>
      <c r="C62" s="10" t="s">
        <v>3</v>
      </c>
      <c r="D62" s="9" t="s">
        <v>3</v>
      </c>
      <c r="E62" s="3">
        <f>E61</f>
        <v>43868.975999999995</v>
      </c>
      <c r="F62" s="4">
        <f>F61</f>
        <v>2071209500</v>
      </c>
    </row>
    <row r="63" spans="2:6" x14ac:dyDescent="0.25">
      <c r="B63" s="9" t="s">
        <v>40</v>
      </c>
      <c r="C63" s="10">
        <v>111101</v>
      </c>
      <c r="D63" s="9" t="s">
        <v>9</v>
      </c>
      <c r="E63" s="3">
        <v>10934.671999999999</v>
      </c>
      <c r="F63" s="4">
        <v>2071980000</v>
      </c>
    </row>
    <row r="64" spans="2:6" x14ac:dyDescent="0.25">
      <c r="B64" s="9" t="s">
        <v>40</v>
      </c>
      <c r="C64" s="10" t="s">
        <v>3</v>
      </c>
      <c r="D64" s="9" t="s">
        <v>3</v>
      </c>
      <c r="E64" s="3">
        <f>E63</f>
        <v>10934.671999999999</v>
      </c>
      <c r="F64" s="4">
        <f>F63</f>
        <v>2071980000</v>
      </c>
    </row>
    <row r="65" spans="2:6" x14ac:dyDescent="0.25">
      <c r="B65" s="9" t="s">
        <v>41</v>
      </c>
      <c r="C65" s="10">
        <v>111111</v>
      </c>
      <c r="D65" s="9" t="s">
        <v>2</v>
      </c>
      <c r="E65" s="3">
        <v>20400</v>
      </c>
      <c r="F65" s="4">
        <v>2079022000</v>
      </c>
    </row>
    <row r="66" spans="2:6" x14ac:dyDescent="0.25">
      <c r="B66" s="9" t="s">
        <v>41</v>
      </c>
      <c r="C66" s="10" t="s">
        <v>3</v>
      </c>
      <c r="D66" s="9" t="s">
        <v>3</v>
      </c>
      <c r="E66" s="3">
        <f>E65</f>
        <v>20400</v>
      </c>
      <c r="F66" s="4">
        <f>F65</f>
        <v>2079022000</v>
      </c>
    </row>
    <row r="67" spans="2:6" x14ac:dyDescent="0.25">
      <c r="B67" s="9" t="s">
        <v>42</v>
      </c>
      <c r="C67" s="10">
        <v>105</v>
      </c>
      <c r="D67" s="9" t="s">
        <v>43</v>
      </c>
      <c r="E67" s="3">
        <v>0</v>
      </c>
      <c r="F67" s="4">
        <v>2079070000</v>
      </c>
    </row>
    <row r="68" spans="2:6" x14ac:dyDescent="0.25">
      <c r="B68" s="9" t="s">
        <v>42</v>
      </c>
      <c r="C68" s="10">
        <v>111111</v>
      </c>
      <c r="D68" s="9" t="s">
        <v>2</v>
      </c>
      <c r="E68" s="3">
        <v>563918.152</v>
      </c>
      <c r="F68" s="4">
        <v>2079070000</v>
      </c>
    </row>
    <row r="69" spans="2:6" x14ac:dyDescent="0.25">
      <c r="B69" s="9" t="s">
        <v>42</v>
      </c>
      <c r="C69" s="10" t="s">
        <v>3</v>
      </c>
      <c r="D69" s="9" t="s">
        <v>3</v>
      </c>
      <c r="E69" s="3">
        <f>E68+E67</f>
        <v>563918.152</v>
      </c>
      <c r="F69" s="4">
        <f>F68</f>
        <v>2079070000</v>
      </c>
    </row>
    <row r="70" spans="2:6" x14ac:dyDescent="0.25">
      <c r="B70" s="9" t="s">
        <v>44</v>
      </c>
      <c r="C70" s="10">
        <v>1009</v>
      </c>
      <c r="D70" s="9" t="s">
        <v>6</v>
      </c>
      <c r="E70" s="3">
        <v>0</v>
      </c>
      <c r="F70" s="4">
        <v>2079080000</v>
      </c>
    </row>
    <row r="71" spans="2:6" x14ac:dyDescent="0.25">
      <c r="B71" s="9" t="s">
        <v>44</v>
      </c>
      <c r="C71" s="10">
        <v>1007</v>
      </c>
      <c r="D71" s="9" t="s">
        <v>7</v>
      </c>
      <c r="E71" s="3">
        <v>0</v>
      </c>
      <c r="F71" s="4">
        <v>2079080000</v>
      </c>
    </row>
    <row r="72" spans="2:6" x14ac:dyDescent="0.25">
      <c r="B72" s="9" t="s">
        <v>44</v>
      </c>
      <c r="C72" s="10">
        <v>1008</v>
      </c>
      <c r="D72" s="9" t="s">
        <v>8</v>
      </c>
      <c r="E72" s="3">
        <v>0</v>
      </c>
      <c r="F72" s="4">
        <v>2079080000</v>
      </c>
    </row>
    <row r="73" spans="2:6" x14ac:dyDescent="0.25">
      <c r="B73" s="9" t="s">
        <v>44</v>
      </c>
      <c r="C73" s="10" t="s">
        <v>3</v>
      </c>
      <c r="D73" s="9" t="s">
        <v>3</v>
      </c>
      <c r="E73" s="3">
        <v>0</v>
      </c>
      <c r="F73" s="4">
        <f>F72</f>
        <v>2079080000</v>
      </c>
    </row>
    <row r="74" spans="2:6" x14ac:dyDescent="0.25">
      <c r="B74" s="9" t="s">
        <v>45</v>
      </c>
      <c r="C74" s="10">
        <v>1009</v>
      </c>
      <c r="D74" s="9" t="s">
        <v>6</v>
      </c>
      <c r="E74" s="3">
        <v>0</v>
      </c>
      <c r="F74" s="4">
        <v>2082280000</v>
      </c>
    </row>
    <row r="75" spans="2:6" x14ac:dyDescent="0.25">
      <c r="B75" s="9" t="s">
        <v>45</v>
      </c>
      <c r="C75" s="10">
        <v>1007</v>
      </c>
      <c r="D75" s="9" t="s">
        <v>7</v>
      </c>
      <c r="E75" s="3">
        <v>0</v>
      </c>
      <c r="F75" s="4">
        <v>2082280000</v>
      </c>
    </row>
    <row r="76" spans="2:6" x14ac:dyDescent="0.25">
      <c r="B76" s="9" t="s">
        <v>45</v>
      </c>
      <c r="C76" s="10">
        <v>1008</v>
      </c>
      <c r="D76" s="9" t="s">
        <v>8</v>
      </c>
      <c r="E76" s="3">
        <v>0</v>
      </c>
      <c r="F76" s="4">
        <v>2082280000</v>
      </c>
    </row>
    <row r="77" spans="2:6" x14ac:dyDescent="0.25">
      <c r="B77" s="9" t="s">
        <v>45</v>
      </c>
      <c r="C77" s="10">
        <v>1240</v>
      </c>
      <c r="D77" s="9" t="s">
        <v>25</v>
      </c>
      <c r="E77" s="3">
        <v>-35810.228000000003</v>
      </c>
      <c r="F77" s="4">
        <v>2082280000</v>
      </c>
    </row>
    <row r="78" spans="2:6" x14ac:dyDescent="0.25">
      <c r="B78" s="9" t="s">
        <v>45</v>
      </c>
      <c r="C78" s="10">
        <v>111111</v>
      </c>
      <c r="D78" s="9" t="s">
        <v>2</v>
      </c>
      <c r="E78" s="3">
        <v>-51927.417999999998</v>
      </c>
      <c r="F78" s="4">
        <v>2082280000</v>
      </c>
    </row>
    <row r="79" spans="2:6" x14ac:dyDescent="0.25">
      <c r="B79" s="9" t="s">
        <v>45</v>
      </c>
      <c r="C79" s="10" t="s">
        <v>3</v>
      </c>
      <c r="D79" s="9" t="s">
        <v>3</v>
      </c>
      <c r="E79" s="3">
        <f>+E77+E78</f>
        <v>-87737.646000000008</v>
      </c>
      <c r="F79" s="4">
        <f>F78</f>
        <v>2082280000</v>
      </c>
    </row>
    <row r="80" spans="2:6" x14ac:dyDescent="0.25">
      <c r="B80" s="9" t="s">
        <v>46</v>
      </c>
      <c r="C80" s="10">
        <v>111101</v>
      </c>
      <c r="D80" s="9" t="s">
        <v>9</v>
      </c>
      <c r="E80" s="3">
        <v>-862270.63399999996</v>
      </c>
      <c r="F80" s="4">
        <v>2082202000</v>
      </c>
    </row>
    <row r="81" spans="2:6" x14ac:dyDescent="0.25">
      <c r="B81" s="9" t="s">
        <v>46</v>
      </c>
      <c r="C81" s="10" t="s">
        <v>3</v>
      </c>
      <c r="D81" s="9" t="s">
        <v>3</v>
      </c>
      <c r="E81" s="3">
        <f>+E80</f>
        <v>-862270.63399999996</v>
      </c>
      <c r="F81" s="4">
        <f>F80</f>
        <v>2082202000</v>
      </c>
    </row>
    <row r="82" spans="2:6" x14ac:dyDescent="0.25">
      <c r="B82" s="9" t="s">
        <v>47</v>
      </c>
      <c r="C82" s="10">
        <v>111101</v>
      </c>
      <c r="D82" s="9" t="s">
        <v>9</v>
      </c>
      <c r="E82" s="3">
        <v>22763</v>
      </c>
      <c r="F82" s="4">
        <v>2082208200</v>
      </c>
    </row>
    <row r="83" spans="2:6" x14ac:dyDescent="0.25">
      <c r="B83" s="9" t="s">
        <v>47</v>
      </c>
      <c r="C83" s="10" t="s">
        <v>3</v>
      </c>
      <c r="D83" s="9" t="s">
        <v>3</v>
      </c>
      <c r="E83" s="3">
        <f>+E82</f>
        <v>22763</v>
      </c>
      <c r="F83" s="4">
        <f>F82</f>
        <v>2082208200</v>
      </c>
    </row>
    <row r="84" spans="2:6" x14ac:dyDescent="0.25">
      <c r="B84" s="9" t="s">
        <v>48</v>
      </c>
      <c r="C84" s="10">
        <v>88</v>
      </c>
      <c r="D84" s="9" t="s">
        <v>13</v>
      </c>
      <c r="E84" s="3">
        <v>2930430.0120000001</v>
      </c>
      <c r="F84" s="4">
        <v>2082214000</v>
      </c>
    </row>
    <row r="85" spans="2:6" x14ac:dyDescent="0.25">
      <c r="B85" s="9" t="s">
        <v>48</v>
      </c>
      <c r="C85" s="10" t="s">
        <v>3</v>
      </c>
      <c r="D85" s="9" t="s">
        <v>3</v>
      </c>
      <c r="E85" s="3">
        <f>+E84</f>
        <v>2930430.0120000001</v>
      </c>
      <c r="F85" s="4">
        <f>F84</f>
        <v>2082214000</v>
      </c>
    </row>
    <row r="86" spans="2:6" x14ac:dyDescent="0.25">
      <c r="B86" s="9" t="s">
        <v>49</v>
      </c>
      <c r="C86" s="10">
        <v>111101</v>
      </c>
      <c r="D86" s="9" t="s">
        <v>9</v>
      </c>
      <c r="E86" s="3">
        <v>-49378.641999999993</v>
      </c>
      <c r="F86" s="4">
        <v>2091200000</v>
      </c>
    </row>
    <row r="87" spans="2:6" x14ac:dyDescent="0.25">
      <c r="B87" s="9" t="s">
        <v>49</v>
      </c>
      <c r="C87" s="10" t="s">
        <v>3</v>
      </c>
      <c r="D87" s="9" t="s">
        <v>3</v>
      </c>
      <c r="E87" s="3">
        <f>E86</f>
        <v>-49378.641999999993</v>
      </c>
      <c r="F87" s="4">
        <f>F86</f>
        <v>2091200000</v>
      </c>
    </row>
    <row r="88" spans="2:6" x14ac:dyDescent="0.25">
      <c r="B88" s="9" t="s">
        <v>50</v>
      </c>
      <c r="C88" s="10">
        <v>111101</v>
      </c>
      <c r="D88" s="9" t="s">
        <v>9</v>
      </c>
      <c r="E88" s="3">
        <v>516250.67</v>
      </c>
      <c r="F88" s="4">
        <v>2091200001</v>
      </c>
    </row>
    <row r="89" spans="2:6" x14ac:dyDescent="0.25">
      <c r="B89" s="9" t="s">
        <v>50</v>
      </c>
      <c r="C89" s="10" t="s">
        <v>3</v>
      </c>
      <c r="D89" s="9" t="s">
        <v>3</v>
      </c>
      <c r="E89" s="3">
        <f>E88</f>
        <v>516250.67</v>
      </c>
      <c r="F89" s="4">
        <f>F88</f>
        <v>2091200001</v>
      </c>
    </row>
    <row r="90" spans="2:6" x14ac:dyDescent="0.25">
      <c r="B90" s="9" t="s">
        <v>51</v>
      </c>
      <c r="C90" s="10">
        <v>111101</v>
      </c>
      <c r="D90" s="9" t="s">
        <v>9</v>
      </c>
      <c r="E90" s="3">
        <v>21593.093999999997</v>
      </c>
      <c r="F90" s="4">
        <v>2092200000</v>
      </c>
    </row>
    <row r="91" spans="2:6" x14ac:dyDescent="0.25">
      <c r="B91" s="9" t="s">
        <v>51</v>
      </c>
      <c r="C91" s="10" t="s">
        <v>3</v>
      </c>
      <c r="D91" s="9" t="s">
        <v>3</v>
      </c>
      <c r="E91" s="3">
        <f>+E90</f>
        <v>21593.093999999997</v>
      </c>
      <c r="F91" s="4">
        <f>F90</f>
        <v>2092200000</v>
      </c>
    </row>
    <row r="92" spans="2:6" x14ac:dyDescent="0.25">
      <c r="B92" s="11" t="s">
        <v>52</v>
      </c>
      <c r="C92" s="6">
        <v>111101</v>
      </c>
      <c r="D92" s="11" t="s">
        <v>9</v>
      </c>
      <c r="E92" s="5">
        <v>-2904117.9939999986</v>
      </c>
      <c r="F92" s="6">
        <v>2999999999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DD54-7CED-4E3B-81E9-839B563C36A5}">
  <dimension ref="A1:E126"/>
  <sheetViews>
    <sheetView showGridLines="0" workbookViewId="0"/>
  </sheetViews>
  <sheetFormatPr defaultRowHeight="15" x14ac:dyDescent="0.25"/>
  <cols>
    <col min="1" max="1" width="34.5703125" bestFit="1" customWidth="1"/>
    <col min="2" max="2" width="23.85546875" style="2" bestFit="1" customWidth="1"/>
    <col min="3" max="3" width="26.7109375" bestFit="1" customWidth="1"/>
    <col min="4" max="4" width="12.7109375" bestFit="1" customWidth="1"/>
    <col min="5" max="5" width="11" bestFit="1" customWidth="1"/>
  </cols>
  <sheetData>
    <row r="1" spans="1:5" ht="21" x14ac:dyDescent="0.35">
      <c r="A1" s="1" t="s">
        <v>90</v>
      </c>
    </row>
    <row r="3" spans="1:5" x14ac:dyDescent="0.25">
      <c r="A3" s="9"/>
      <c r="B3" s="10" t="s">
        <v>53</v>
      </c>
      <c r="C3" s="9"/>
    </row>
    <row r="4" spans="1:5" x14ac:dyDescent="0.25">
      <c r="A4" s="9" t="s">
        <v>1</v>
      </c>
      <c r="B4" s="10">
        <v>105</v>
      </c>
      <c r="C4" s="9" t="s">
        <v>43</v>
      </c>
      <c r="D4" s="3">
        <v>-355396.61499999999</v>
      </c>
      <c r="E4" s="4">
        <v>2001110000</v>
      </c>
    </row>
    <row r="5" spans="1:5" x14ac:dyDescent="0.25">
      <c r="A5" s="9" t="s">
        <v>1</v>
      </c>
      <c r="B5" s="10">
        <v>111111</v>
      </c>
      <c r="C5" s="9" t="s">
        <v>2</v>
      </c>
      <c r="D5" s="3">
        <v>-15792898.75</v>
      </c>
      <c r="E5" s="4">
        <v>2001110000</v>
      </c>
    </row>
    <row r="6" spans="1:5" x14ac:dyDescent="0.25">
      <c r="A6" s="9" t="s">
        <v>1</v>
      </c>
      <c r="B6" s="10" t="s">
        <v>3</v>
      </c>
      <c r="C6" s="9" t="s">
        <v>3</v>
      </c>
      <c r="D6" s="3">
        <f>D5+D4</f>
        <v>-16148295.365</v>
      </c>
      <c r="E6" s="4">
        <f>E5</f>
        <v>2001110000</v>
      </c>
    </row>
    <row r="7" spans="1:5" x14ac:dyDescent="0.25">
      <c r="A7" s="9" t="s">
        <v>4</v>
      </c>
      <c r="B7" s="10">
        <v>111111</v>
      </c>
      <c r="C7" s="9" t="s">
        <v>2</v>
      </c>
      <c r="D7" s="3">
        <v>-6960217.6449999996</v>
      </c>
      <c r="E7" s="4">
        <v>2001190000</v>
      </c>
    </row>
    <row r="8" spans="1:5" x14ac:dyDescent="0.25">
      <c r="A8" s="9" t="s">
        <v>4</v>
      </c>
      <c r="B8" s="10" t="s">
        <v>3</v>
      </c>
      <c r="C8" s="9" t="s">
        <v>3</v>
      </c>
      <c r="D8" s="3">
        <f>+D7</f>
        <v>-6960217.6449999996</v>
      </c>
      <c r="E8" s="4">
        <f>E7</f>
        <v>2001190000</v>
      </c>
    </row>
    <row r="9" spans="1:5" x14ac:dyDescent="0.25">
      <c r="A9" s="9" t="s">
        <v>5</v>
      </c>
      <c r="B9" s="10" t="s">
        <v>54</v>
      </c>
      <c r="C9" s="9" t="s">
        <v>55</v>
      </c>
      <c r="D9" s="3">
        <v>-420017.14999999997</v>
      </c>
      <c r="E9" s="4">
        <v>2020000000</v>
      </c>
    </row>
    <row r="10" spans="1:5" x14ac:dyDescent="0.25">
      <c r="A10" s="9" t="s">
        <v>5</v>
      </c>
      <c r="B10" s="10">
        <v>1007</v>
      </c>
      <c r="C10" s="9" t="s">
        <v>7</v>
      </c>
      <c r="D10" s="3">
        <v>-89234.880000000005</v>
      </c>
      <c r="E10" s="4">
        <v>2020000000</v>
      </c>
    </row>
    <row r="11" spans="1:5" x14ac:dyDescent="0.25">
      <c r="A11" s="9" t="s">
        <v>5</v>
      </c>
      <c r="B11" s="10">
        <v>1008</v>
      </c>
      <c r="C11" s="9" t="s">
        <v>8</v>
      </c>
      <c r="D11" s="3">
        <v>-26173</v>
      </c>
      <c r="E11" s="4">
        <v>2020000000</v>
      </c>
    </row>
    <row r="12" spans="1:5" x14ac:dyDescent="0.25">
      <c r="A12" s="9" t="s">
        <v>5</v>
      </c>
      <c r="B12" s="10">
        <v>111101</v>
      </c>
      <c r="C12" s="9" t="s">
        <v>9</v>
      </c>
      <c r="D12" s="3">
        <v>-209401.92</v>
      </c>
      <c r="E12" s="4">
        <v>2020000000</v>
      </c>
    </row>
    <row r="13" spans="1:5" x14ac:dyDescent="0.25">
      <c r="A13" s="9" t="s">
        <v>5</v>
      </c>
      <c r="B13" s="10" t="s">
        <v>3</v>
      </c>
      <c r="C13" s="9" t="s">
        <v>3</v>
      </c>
      <c r="D13" s="3">
        <f>SUM(D9:D12)</f>
        <v>-744826.95000000007</v>
      </c>
      <c r="E13" s="4">
        <f>E12</f>
        <v>2020000000</v>
      </c>
    </row>
    <row r="14" spans="1:5" x14ac:dyDescent="0.25">
      <c r="A14" s="9" t="s">
        <v>56</v>
      </c>
      <c r="B14" s="10">
        <v>111111</v>
      </c>
      <c r="C14" s="9" t="s">
        <v>2</v>
      </c>
      <c r="D14" s="3">
        <v>14589.33</v>
      </c>
      <c r="E14" s="4">
        <v>2021210000</v>
      </c>
    </row>
    <row r="15" spans="1:5" x14ac:dyDescent="0.25">
      <c r="A15" s="9" t="s">
        <v>56</v>
      </c>
      <c r="B15" s="10" t="s">
        <v>3</v>
      </c>
      <c r="C15" s="9" t="s">
        <v>3</v>
      </c>
      <c r="D15" s="3">
        <f>D14</f>
        <v>14589.33</v>
      </c>
      <c r="E15" s="4">
        <f>E14</f>
        <v>2021210000</v>
      </c>
    </row>
    <row r="16" spans="1:5" x14ac:dyDescent="0.25">
      <c r="A16" s="9" t="s">
        <v>10</v>
      </c>
      <c r="B16" s="10">
        <v>111111</v>
      </c>
      <c r="C16" s="9" t="s">
        <v>2</v>
      </c>
      <c r="D16" s="3">
        <v>5463188.8250000002</v>
      </c>
      <c r="E16" s="4">
        <v>2021900000</v>
      </c>
    </row>
    <row r="17" spans="1:5" x14ac:dyDescent="0.25">
      <c r="A17" s="9" t="s">
        <v>10</v>
      </c>
      <c r="B17" s="10" t="s">
        <v>3</v>
      </c>
      <c r="C17" s="9" t="s">
        <v>3</v>
      </c>
      <c r="D17" s="3">
        <f>D16</f>
        <v>5463188.8250000002</v>
      </c>
      <c r="E17" s="4">
        <f>E16</f>
        <v>2021900000</v>
      </c>
    </row>
    <row r="18" spans="1:5" x14ac:dyDescent="0.25">
      <c r="A18" s="9" t="s">
        <v>11</v>
      </c>
      <c r="B18" s="10">
        <v>111111</v>
      </c>
      <c r="C18" s="9" t="s">
        <v>2</v>
      </c>
      <c r="D18" s="3">
        <v>343675</v>
      </c>
      <c r="E18" s="4">
        <v>2024080000</v>
      </c>
    </row>
    <row r="19" spans="1:5" x14ac:dyDescent="0.25">
      <c r="A19" s="9" t="s">
        <v>11</v>
      </c>
      <c r="B19" s="10" t="s">
        <v>3</v>
      </c>
      <c r="C19" s="9" t="s">
        <v>3</v>
      </c>
      <c r="D19" s="3">
        <f>D18</f>
        <v>343675</v>
      </c>
      <c r="E19" s="4">
        <f>E18</f>
        <v>2024080000</v>
      </c>
    </row>
    <row r="20" spans="1:5" x14ac:dyDescent="0.25">
      <c r="A20" s="9" t="s">
        <v>12</v>
      </c>
      <c r="B20" s="10">
        <v>19</v>
      </c>
      <c r="C20" s="9" t="s">
        <v>21</v>
      </c>
      <c r="D20" s="3">
        <v>38521</v>
      </c>
      <c r="E20" s="4">
        <v>2024090000</v>
      </c>
    </row>
    <row r="21" spans="1:5" x14ac:dyDescent="0.25">
      <c r="A21" s="9" t="s">
        <v>12</v>
      </c>
      <c r="B21" s="10">
        <v>88</v>
      </c>
      <c r="C21" s="9" t="s">
        <v>13</v>
      </c>
      <c r="D21" s="3">
        <v>1980162.23</v>
      </c>
      <c r="E21" s="4">
        <v>2024090000</v>
      </c>
    </row>
    <row r="22" spans="1:5" x14ac:dyDescent="0.25">
      <c r="A22" s="9" t="s">
        <v>12</v>
      </c>
      <c r="B22" s="10" t="s">
        <v>57</v>
      </c>
      <c r="C22" s="9" t="s">
        <v>58</v>
      </c>
      <c r="D22" s="3">
        <v>1820</v>
      </c>
      <c r="E22" s="4">
        <v>2024090000</v>
      </c>
    </row>
    <row r="23" spans="1:5" x14ac:dyDescent="0.25">
      <c r="A23" s="9" t="s">
        <v>12</v>
      </c>
      <c r="B23" s="10" t="s">
        <v>59</v>
      </c>
      <c r="C23" s="9" t="s">
        <v>60</v>
      </c>
      <c r="D23" s="3">
        <v>10448.129999999999</v>
      </c>
      <c r="E23" s="4">
        <v>2024090000</v>
      </c>
    </row>
    <row r="24" spans="1:5" x14ac:dyDescent="0.25">
      <c r="A24" s="9" t="s">
        <v>12</v>
      </c>
      <c r="B24" s="10" t="s">
        <v>61</v>
      </c>
      <c r="C24" s="9" t="s">
        <v>62</v>
      </c>
      <c r="D24" s="3">
        <v>10412.5</v>
      </c>
      <c r="E24" s="4">
        <v>2024090000</v>
      </c>
    </row>
    <row r="25" spans="1:5" x14ac:dyDescent="0.25">
      <c r="A25" s="9" t="s">
        <v>12</v>
      </c>
      <c r="B25" s="10">
        <v>111111</v>
      </c>
      <c r="C25" s="9" t="s">
        <v>2</v>
      </c>
      <c r="D25" s="3">
        <v>27148.625</v>
      </c>
      <c r="E25" s="4">
        <v>2024090000</v>
      </c>
    </row>
    <row r="26" spans="1:5" x14ac:dyDescent="0.25">
      <c r="A26" s="9" t="s">
        <v>12</v>
      </c>
      <c r="B26" s="10" t="s">
        <v>3</v>
      </c>
      <c r="C26" s="9" t="s">
        <v>3</v>
      </c>
      <c r="D26" s="3">
        <f>SUM(D20:D25)</f>
        <v>2068512.4849999999</v>
      </c>
      <c r="E26" s="4">
        <f>E25</f>
        <v>2024090000</v>
      </c>
    </row>
    <row r="27" spans="1:5" x14ac:dyDescent="0.25">
      <c r="A27" s="9" t="s">
        <v>14</v>
      </c>
      <c r="B27" s="10">
        <v>111111</v>
      </c>
      <c r="C27" s="9" t="s">
        <v>2</v>
      </c>
      <c r="D27" s="3">
        <v>5507141.0549999997</v>
      </c>
      <c r="E27" s="4">
        <v>2041000000</v>
      </c>
    </row>
    <row r="28" spans="1:5" x14ac:dyDescent="0.25">
      <c r="A28" s="9" t="s">
        <v>14</v>
      </c>
      <c r="B28" s="10" t="s">
        <v>3</v>
      </c>
      <c r="C28" s="9" t="s">
        <v>3</v>
      </c>
      <c r="D28" s="3">
        <f>D27</f>
        <v>5507141.0549999997</v>
      </c>
      <c r="E28" s="4">
        <f>E27</f>
        <v>2041000000</v>
      </c>
    </row>
    <row r="29" spans="1:5" x14ac:dyDescent="0.25">
      <c r="A29" s="9" t="s">
        <v>63</v>
      </c>
      <c r="B29" s="10">
        <v>111101</v>
      </c>
      <c r="C29" s="9" t="s">
        <v>9</v>
      </c>
      <c r="D29" s="3">
        <v>1752994.18</v>
      </c>
      <c r="E29" s="4">
        <v>2042000000</v>
      </c>
    </row>
    <row r="30" spans="1:5" x14ac:dyDescent="0.25">
      <c r="A30" s="9" t="s">
        <v>15</v>
      </c>
      <c r="B30" s="10">
        <v>111101</v>
      </c>
      <c r="C30" s="9" t="s">
        <v>9</v>
      </c>
      <c r="D30" s="3">
        <v>304303.86000000004</v>
      </c>
      <c r="E30" s="4">
        <v>2042000000</v>
      </c>
    </row>
    <row r="31" spans="1:5" x14ac:dyDescent="0.25">
      <c r="A31" s="9" t="s">
        <v>15</v>
      </c>
      <c r="B31" s="10" t="s">
        <v>3</v>
      </c>
      <c r="C31" s="9" t="s">
        <v>3</v>
      </c>
      <c r="D31" s="3">
        <f>D29+D30</f>
        <v>2057298.04</v>
      </c>
      <c r="E31" s="4">
        <f>E30</f>
        <v>2042000000</v>
      </c>
    </row>
    <row r="32" spans="1:5" x14ac:dyDescent="0.25">
      <c r="A32" s="9" t="s">
        <v>16</v>
      </c>
      <c r="B32" s="10">
        <v>111101</v>
      </c>
      <c r="C32" s="9" t="s">
        <v>9</v>
      </c>
      <c r="D32" s="3">
        <v>500500</v>
      </c>
      <c r="E32" s="4">
        <v>2045000000</v>
      </c>
    </row>
    <row r="33" spans="1:5" x14ac:dyDescent="0.25">
      <c r="A33" s="9" t="s">
        <v>16</v>
      </c>
      <c r="B33" s="10" t="s">
        <v>3</v>
      </c>
      <c r="C33" s="9" t="s">
        <v>3</v>
      </c>
      <c r="D33" s="3">
        <f>D32</f>
        <v>500500</v>
      </c>
      <c r="E33" s="4">
        <f>E32</f>
        <v>2045000000</v>
      </c>
    </row>
    <row r="34" spans="1:5" x14ac:dyDescent="0.25">
      <c r="A34" s="9" t="s">
        <v>64</v>
      </c>
      <c r="B34" s="10">
        <v>111101</v>
      </c>
      <c r="C34" s="9" t="s">
        <v>9</v>
      </c>
      <c r="D34" s="3">
        <v>6919.8499999999995</v>
      </c>
      <c r="E34" s="4">
        <v>2049000000</v>
      </c>
    </row>
    <row r="35" spans="1:5" x14ac:dyDescent="0.25">
      <c r="A35" s="9" t="s">
        <v>64</v>
      </c>
      <c r="B35" s="10" t="s">
        <v>3</v>
      </c>
      <c r="C35" s="9" t="s">
        <v>3</v>
      </c>
      <c r="D35" s="3">
        <f>D34</f>
        <v>6919.8499999999995</v>
      </c>
      <c r="E35" s="4">
        <f>E34</f>
        <v>2049000000</v>
      </c>
    </row>
    <row r="36" spans="1:5" x14ac:dyDescent="0.25">
      <c r="A36" s="9" t="s">
        <v>17</v>
      </c>
      <c r="B36" s="10">
        <v>111101</v>
      </c>
      <c r="C36" s="9" t="s">
        <v>9</v>
      </c>
      <c r="D36" s="3">
        <v>1897676.87</v>
      </c>
      <c r="E36" s="4">
        <v>2051210000</v>
      </c>
    </row>
    <row r="37" spans="1:5" x14ac:dyDescent="0.25">
      <c r="A37" s="9" t="s">
        <v>17</v>
      </c>
      <c r="B37" s="10" t="s">
        <v>3</v>
      </c>
      <c r="C37" s="9" t="s">
        <v>3</v>
      </c>
      <c r="D37" s="3">
        <f>+D36</f>
        <v>1897676.87</v>
      </c>
      <c r="E37" s="4">
        <f>E36</f>
        <v>2051210000</v>
      </c>
    </row>
    <row r="38" spans="1:5" x14ac:dyDescent="0.25">
      <c r="A38" s="9" t="s">
        <v>17</v>
      </c>
      <c r="B38" s="10">
        <v>111101</v>
      </c>
      <c r="C38" s="9" t="s">
        <v>9</v>
      </c>
      <c r="D38" s="3">
        <v>146328.94499999998</v>
      </c>
      <c r="E38" s="4">
        <v>2051260000</v>
      </c>
    </row>
    <row r="39" spans="1:5" x14ac:dyDescent="0.25">
      <c r="A39" s="9" t="s">
        <v>17</v>
      </c>
      <c r="B39" s="10" t="s">
        <v>3</v>
      </c>
      <c r="C39" s="9" t="s">
        <v>3</v>
      </c>
      <c r="D39" s="3">
        <f>+D38</f>
        <v>146328.94499999998</v>
      </c>
      <c r="E39" s="4">
        <f>E38</f>
        <v>2051260000</v>
      </c>
    </row>
    <row r="40" spans="1:5" x14ac:dyDescent="0.25">
      <c r="A40" s="9" t="s">
        <v>65</v>
      </c>
      <c r="B40" s="10">
        <v>111111</v>
      </c>
      <c r="C40" s="9" t="s">
        <v>2</v>
      </c>
      <c r="D40" s="3">
        <v>-121553.07499999998</v>
      </c>
      <c r="E40" s="4">
        <v>2060220000</v>
      </c>
    </row>
    <row r="41" spans="1:5" x14ac:dyDescent="0.25">
      <c r="A41" s="9" t="s">
        <v>65</v>
      </c>
      <c r="B41" s="10" t="s">
        <v>3</v>
      </c>
      <c r="C41" s="9" t="s">
        <v>3</v>
      </c>
      <c r="D41" s="3">
        <f>+D40</f>
        <v>-121553.07499999998</v>
      </c>
      <c r="E41" s="4">
        <f>E40</f>
        <v>2060220000</v>
      </c>
    </row>
    <row r="42" spans="1:5" x14ac:dyDescent="0.25">
      <c r="A42" s="9" t="s">
        <v>18</v>
      </c>
      <c r="B42" s="10" t="s">
        <v>19</v>
      </c>
      <c r="C42" s="9" t="s">
        <v>20</v>
      </c>
      <c r="D42" s="3">
        <v>-1643711.145</v>
      </c>
      <c r="E42" s="4">
        <v>2069010000</v>
      </c>
    </row>
    <row r="43" spans="1:5" x14ac:dyDescent="0.25">
      <c r="A43" s="9" t="s">
        <v>18</v>
      </c>
      <c r="B43" s="10">
        <v>19</v>
      </c>
      <c r="C43" s="9" t="s">
        <v>21</v>
      </c>
      <c r="D43" s="3">
        <v>-416278.66</v>
      </c>
      <c r="E43" s="4">
        <v>2069010000</v>
      </c>
    </row>
    <row r="44" spans="1:5" x14ac:dyDescent="0.25">
      <c r="A44" s="9" t="s">
        <v>18</v>
      </c>
      <c r="B44" s="10" t="s">
        <v>66</v>
      </c>
      <c r="C44" s="9" t="s">
        <v>67</v>
      </c>
      <c r="D44" s="3">
        <v>-364243.84499999997</v>
      </c>
      <c r="E44" s="4">
        <v>2069010000</v>
      </c>
    </row>
    <row r="45" spans="1:5" x14ac:dyDescent="0.25">
      <c r="A45" s="9" t="s">
        <v>18</v>
      </c>
      <c r="B45" s="10" t="s">
        <v>54</v>
      </c>
      <c r="C45" s="9" t="s">
        <v>55</v>
      </c>
      <c r="D45" s="3">
        <v>0</v>
      </c>
      <c r="E45" s="4">
        <v>2069010000</v>
      </c>
    </row>
    <row r="46" spans="1:5" x14ac:dyDescent="0.25">
      <c r="A46" s="9" t="s">
        <v>18</v>
      </c>
      <c r="B46" s="10">
        <v>1009</v>
      </c>
      <c r="C46" s="9" t="s">
        <v>6</v>
      </c>
      <c r="D46" s="3">
        <v>0</v>
      </c>
      <c r="E46" s="4">
        <v>2069010000</v>
      </c>
    </row>
    <row r="47" spans="1:5" x14ac:dyDescent="0.25">
      <c r="A47" s="9" t="s">
        <v>18</v>
      </c>
      <c r="B47" s="10">
        <v>1007</v>
      </c>
      <c r="C47" s="9" t="s">
        <v>7</v>
      </c>
      <c r="D47" s="3">
        <v>0</v>
      </c>
      <c r="E47" s="4">
        <v>2069010000</v>
      </c>
    </row>
    <row r="48" spans="1:5" x14ac:dyDescent="0.25">
      <c r="A48" s="9" t="s">
        <v>18</v>
      </c>
      <c r="B48" s="10">
        <v>1008</v>
      </c>
      <c r="C48" s="9" t="s">
        <v>8</v>
      </c>
      <c r="D48" s="3">
        <v>0</v>
      </c>
      <c r="E48" s="4">
        <v>2069010000</v>
      </c>
    </row>
    <row r="49" spans="1:5" x14ac:dyDescent="0.25">
      <c r="A49" s="9" t="s">
        <v>18</v>
      </c>
      <c r="B49" s="10">
        <v>1240</v>
      </c>
      <c r="C49" s="9" t="s">
        <v>25</v>
      </c>
      <c r="D49" s="3">
        <v>-10461.36</v>
      </c>
      <c r="E49" s="4">
        <v>2069010000</v>
      </c>
    </row>
    <row r="50" spans="1:5" x14ac:dyDescent="0.25">
      <c r="A50" s="9" t="s">
        <v>18</v>
      </c>
      <c r="B50" s="10">
        <v>1007</v>
      </c>
      <c r="C50" s="9" t="s">
        <v>68</v>
      </c>
      <c r="D50" s="3">
        <v>0</v>
      </c>
      <c r="E50" s="4">
        <v>2069010000</v>
      </c>
    </row>
    <row r="51" spans="1:5" x14ac:dyDescent="0.25">
      <c r="A51" s="9" t="s">
        <v>18</v>
      </c>
      <c r="B51" s="10" t="s">
        <v>69</v>
      </c>
      <c r="C51" s="9" t="s">
        <v>70</v>
      </c>
      <c r="D51" s="3">
        <v>-482611.04499999998</v>
      </c>
      <c r="E51" s="4">
        <v>2069010000</v>
      </c>
    </row>
    <row r="52" spans="1:5" x14ac:dyDescent="0.25">
      <c r="A52" s="9" t="s">
        <v>18</v>
      </c>
      <c r="B52" s="10">
        <v>111111</v>
      </c>
      <c r="C52" s="9" t="s">
        <v>2</v>
      </c>
      <c r="D52" s="3">
        <v>-6785.94</v>
      </c>
      <c r="E52" s="4">
        <v>2069010000</v>
      </c>
    </row>
    <row r="53" spans="1:5" x14ac:dyDescent="0.25">
      <c r="A53" s="9" t="s">
        <v>18</v>
      </c>
      <c r="B53" s="10" t="s">
        <v>3</v>
      </c>
      <c r="C53" s="9" t="s">
        <v>3</v>
      </c>
      <c r="D53" s="3">
        <f>+SUM(D42:D52)</f>
        <v>-2924091.9949999996</v>
      </c>
      <c r="E53" s="4">
        <f>E52</f>
        <v>2069010000</v>
      </c>
    </row>
    <row r="54" spans="1:5" x14ac:dyDescent="0.25">
      <c r="A54" s="9" t="s">
        <v>26</v>
      </c>
      <c r="B54" s="10">
        <v>88</v>
      </c>
      <c r="C54" s="9" t="s">
        <v>13</v>
      </c>
      <c r="D54" s="3">
        <v>-2436.35</v>
      </c>
      <c r="E54" s="4">
        <v>2069980000</v>
      </c>
    </row>
    <row r="55" spans="1:5" x14ac:dyDescent="0.25">
      <c r="A55" s="9" t="s">
        <v>26</v>
      </c>
      <c r="B55" s="10">
        <v>111111</v>
      </c>
      <c r="C55" s="9" t="s">
        <v>2</v>
      </c>
      <c r="D55" s="3">
        <v>9793.84</v>
      </c>
      <c r="E55" s="4">
        <v>2069980000</v>
      </c>
    </row>
    <row r="56" spans="1:5" x14ac:dyDescent="0.25">
      <c r="A56" s="9" t="s">
        <v>26</v>
      </c>
      <c r="B56" s="10" t="s">
        <v>3</v>
      </c>
      <c r="C56" s="9" t="s">
        <v>3</v>
      </c>
      <c r="D56" s="3">
        <f>+D54+D55</f>
        <v>7357.49</v>
      </c>
      <c r="E56" s="4">
        <f>E55</f>
        <v>2069980000</v>
      </c>
    </row>
    <row r="57" spans="1:5" x14ac:dyDescent="0.25">
      <c r="A57" s="9" t="s">
        <v>71</v>
      </c>
      <c r="B57" s="10">
        <v>111101</v>
      </c>
      <c r="C57" s="9" t="s">
        <v>9</v>
      </c>
      <c r="D57" s="3">
        <v>81.339999999999989</v>
      </c>
      <c r="E57" s="4">
        <v>2070290000</v>
      </c>
    </row>
    <row r="58" spans="1:5" x14ac:dyDescent="0.25">
      <c r="A58" s="9" t="s">
        <v>71</v>
      </c>
      <c r="B58" s="10" t="s">
        <v>3</v>
      </c>
      <c r="C58" s="9" t="s">
        <v>3</v>
      </c>
      <c r="D58" s="3">
        <f>D57</f>
        <v>81.339999999999989</v>
      </c>
      <c r="E58" s="4">
        <f>E57</f>
        <v>2070290000</v>
      </c>
    </row>
    <row r="59" spans="1:5" x14ac:dyDescent="0.25">
      <c r="A59" s="9" t="s">
        <v>27</v>
      </c>
      <c r="B59" s="10">
        <v>111111</v>
      </c>
      <c r="C59" s="9" t="s">
        <v>2</v>
      </c>
      <c r="D59" s="3">
        <v>65947.7</v>
      </c>
      <c r="E59" s="4">
        <v>2070400000</v>
      </c>
    </row>
    <row r="60" spans="1:5" x14ac:dyDescent="0.25">
      <c r="A60" s="9" t="s">
        <v>27</v>
      </c>
      <c r="B60" s="10" t="s">
        <v>3</v>
      </c>
      <c r="C60" s="9" t="s">
        <v>3</v>
      </c>
      <c r="D60" s="3">
        <f>D59</f>
        <v>65947.7</v>
      </c>
      <c r="E60" s="4">
        <f>E59</f>
        <v>2070400000</v>
      </c>
    </row>
    <row r="61" spans="1:5" x14ac:dyDescent="0.25">
      <c r="A61" s="9" t="s">
        <v>28</v>
      </c>
      <c r="B61" s="10">
        <v>111111</v>
      </c>
      <c r="C61" s="9" t="s">
        <v>2</v>
      </c>
      <c r="D61" s="3">
        <v>5138.91</v>
      </c>
      <c r="E61" s="4">
        <v>2070500000</v>
      </c>
    </row>
    <row r="62" spans="1:5" x14ac:dyDescent="0.25">
      <c r="A62" s="9" t="s">
        <v>28</v>
      </c>
      <c r="B62" s="10" t="s">
        <v>3</v>
      </c>
      <c r="C62" s="9" t="s">
        <v>3</v>
      </c>
      <c r="D62" s="3">
        <f>D61</f>
        <v>5138.91</v>
      </c>
      <c r="E62" s="4">
        <f>E61</f>
        <v>2070500000</v>
      </c>
    </row>
    <row r="63" spans="1:5" x14ac:dyDescent="0.25">
      <c r="A63" s="9" t="s">
        <v>29</v>
      </c>
      <c r="B63" s="10">
        <v>111111</v>
      </c>
      <c r="C63" s="9" t="s">
        <v>2</v>
      </c>
      <c r="D63" s="3">
        <v>1055381.4750000001</v>
      </c>
      <c r="E63" s="4">
        <v>2070600000</v>
      </c>
    </row>
    <row r="64" spans="1:5" x14ac:dyDescent="0.25">
      <c r="A64" s="9" t="s">
        <v>29</v>
      </c>
      <c r="B64" s="10" t="s">
        <v>3</v>
      </c>
      <c r="C64" s="9" t="s">
        <v>3</v>
      </c>
      <c r="D64" s="3">
        <f>D63</f>
        <v>1055381.4750000001</v>
      </c>
      <c r="E64" s="4">
        <f>E63</f>
        <v>2070600000</v>
      </c>
    </row>
    <row r="65" spans="1:5" x14ac:dyDescent="0.25">
      <c r="A65" s="9" t="s">
        <v>30</v>
      </c>
      <c r="B65" s="10" t="s">
        <v>33</v>
      </c>
      <c r="C65" s="9" t="s">
        <v>34</v>
      </c>
      <c r="D65" s="3">
        <v>430845.34499999997</v>
      </c>
      <c r="E65" s="4">
        <v>2070900000</v>
      </c>
    </row>
    <row r="66" spans="1:5" x14ac:dyDescent="0.25">
      <c r="A66" s="9" t="s">
        <v>30</v>
      </c>
      <c r="B66" s="10">
        <v>105</v>
      </c>
      <c r="C66" s="9" t="s">
        <v>43</v>
      </c>
      <c r="D66" s="3">
        <v>276920</v>
      </c>
      <c r="E66" s="4">
        <v>2070900000</v>
      </c>
    </row>
    <row r="67" spans="1:5" x14ac:dyDescent="0.25">
      <c r="A67" s="9" t="s">
        <v>30</v>
      </c>
      <c r="B67" s="10">
        <v>111111</v>
      </c>
      <c r="C67" s="9" t="s">
        <v>2</v>
      </c>
      <c r="D67" s="3">
        <v>1130021</v>
      </c>
      <c r="E67" s="4">
        <v>2070900000</v>
      </c>
    </row>
    <row r="68" spans="1:5" x14ac:dyDescent="0.25">
      <c r="A68" s="9" t="s">
        <v>30</v>
      </c>
      <c r="B68" s="10" t="s">
        <v>3</v>
      </c>
      <c r="C68" s="9" t="s">
        <v>3</v>
      </c>
      <c r="D68" s="3">
        <f>SUM(D65:D67)</f>
        <v>1837786.345</v>
      </c>
      <c r="E68" s="4">
        <f>E67</f>
        <v>2070900000</v>
      </c>
    </row>
    <row r="69" spans="1:5" x14ac:dyDescent="0.25">
      <c r="A69" s="9" t="s">
        <v>35</v>
      </c>
      <c r="B69" s="10">
        <v>111111</v>
      </c>
      <c r="C69" s="9" t="s">
        <v>2</v>
      </c>
      <c r="D69" s="3">
        <v>7293.5450000000001</v>
      </c>
      <c r="E69" s="4">
        <v>2071000000</v>
      </c>
    </row>
    <row r="70" spans="1:5" x14ac:dyDescent="0.25">
      <c r="A70" s="9" t="s">
        <v>35</v>
      </c>
      <c r="B70" s="10" t="s">
        <v>3</v>
      </c>
      <c r="C70" s="9" t="s">
        <v>3</v>
      </c>
      <c r="D70" s="3">
        <f>D69</f>
        <v>7293.5450000000001</v>
      </c>
      <c r="E70" s="4">
        <f>E69</f>
        <v>2071000000</v>
      </c>
    </row>
    <row r="71" spans="1:5" x14ac:dyDescent="0.25">
      <c r="A71" s="9" t="s">
        <v>36</v>
      </c>
      <c r="B71" s="10">
        <v>1900</v>
      </c>
      <c r="C71" s="9" t="s">
        <v>72</v>
      </c>
      <c r="D71" s="3">
        <v>0</v>
      </c>
      <c r="E71" s="4">
        <v>2071100000</v>
      </c>
    </row>
    <row r="72" spans="1:5" x14ac:dyDescent="0.25">
      <c r="A72" s="9" t="s">
        <v>36</v>
      </c>
      <c r="B72" s="10">
        <v>111111</v>
      </c>
      <c r="C72" s="9" t="s">
        <v>2</v>
      </c>
      <c r="D72" s="3">
        <v>48468.665000000001</v>
      </c>
      <c r="E72" s="4">
        <v>2071100000</v>
      </c>
    </row>
    <row r="73" spans="1:5" x14ac:dyDescent="0.25">
      <c r="A73" s="9" t="s">
        <v>36</v>
      </c>
      <c r="B73" s="10" t="s">
        <v>3</v>
      </c>
      <c r="C73" s="9" t="s">
        <v>3</v>
      </c>
      <c r="D73" s="3">
        <f>+SUM(D71:D72)</f>
        <v>48468.665000000001</v>
      </c>
      <c r="E73" s="4">
        <f>E72</f>
        <v>2071100000</v>
      </c>
    </row>
    <row r="74" spans="1:5" x14ac:dyDescent="0.25">
      <c r="A74" s="9" t="s">
        <v>37</v>
      </c>
      <c r="B74" s="10" t="s">
        <v>73</v>
      </c>
      <c r="C74" s="9" t="s">
        <v>74</v>
      </c>
      <c r="D74" s="3">
        <v>23928.799999999999</v>
      </c>
      <c r="E74" s="4">
        <v>2071209200</v>
      </c>
    </row>
    <row r="75" spans="1:5" x14ac:dyDescent="0.25">
      <c r="A75" s="9" t="s">
        <v>37</v>
      </c>
      <c r="B75" s="10">
        <v>111111</v>
      </c>
      <c r="C75" s="9" t="s">
        <v>2</v>
      </c>
      <c r="D75" s="3">
        <v>2393259.19</v>
      </c>
      <c r="E75" s="4">
        <v>2071209200</v>
      </c>
    </row>
    <row r="76" spans="1:5" x14ac:dyDescent="0.25">
      <c r="A76" s="9" t="s">
        <v>37</v>
      </c>
      <c r="B76" s="10" t="s">
        <v>3</v>
      </c>
      <c r="C76" s="9" t="s">
        <v>3</v>
      </c>
      <c r="D76" s="3">
        <f>D74+D75</f>
        <v>2417187.9899999998</v>
      </c>
      <c r="E76" s="4">
        <f>E75</f>
        <v>2071209200</v>
      </c>
    </row>
    <row r="77" spans="1:5" x14ac:dyDescent="0.25">
      <c r="A77" s="9" t="s">
        <v>38</v>
      </c>
      <c r="B77" s="10">
        <v>111111</v>
      </c>
      <c r="C77" s="9" t="s">
        <v>2</v>
      </c>
      <c r="D77" s="3">
        <v>23069.654999999999</v>
      </c>
      <c r="E77" s="4">
        <v>2071209400</v>
      </c>
    </row>
    <row r="78" spans="1:5" x14ac:dyDescent="0.25">
      <c r="A78" s="9" t="s">
        <v>38</v>
      </c>
      <c r="B78" s="10" t="s">
        <v>3</v>
      </c>
      <c r="C78" s="9" t="s">
        <v>3</v>
      </c>
      <c r="D78" s="3">
        <f>+D77</f>
        <v>23069.654999999999</v>
      </c>
      <c r="E78" s="4">
        <f>E77</f>
        <v>2071209400</v>
      </c>
    </row>
    <row r="79" spans="1:5" x14ac:dyDescent="0.25">
      <c r="A79" s="9" t="s">
        <v>39</v>
      </c>
      <c r="B79" s="10">
        <v>111111</v>
      </c>
      <c r="C79" s="9" t="s">
        <v>2</v>
      </c>
      <c r="D79" s="3">
        <v>208366.935</v>
      </c>
      <c r="E79" s="4">
        <v>2071209500</v>
      </c>
    </row>
    <row r="80" spans="1:5" x14ac:dyDescent="0.25">
      <c r="A80" s="9" t="s">
        <v>39</v>
      </c>
      <c r="B80" s="10" t="s">
        <v>3</v>
      </c>
      <c r="C80" s="9" t="s">
        <v>3</v>
      </c>
      <c r="D80" s="3">
        <f>+D79</f>
        <v>208366.935</v>
      </c>
      <c r="E80" s="4">
        <f>E79</f>
        <v>2071209500</v>
      </c>
    </row>
    <row r="81" spans="1:5" x14ac:dyDescent="0.25">
      <c r="A81" s="9" t="s">
        <v>75</v>
      </c>
      <c r="B81" s="10">
        <v>111111</v>
      </c>
      <c r="C81" s="9" t="s">
        <v>2</v>
      </c>
      <c r="D81" s="3">
        <v>308232</v>
      </c>
      <c r="E81" s="4">
        <v>2071220000</v>
      </c>
    </row>
    <row r="82" spans="1:5" x14ac:dyDescent="0.25">
      <c r="A82" s="9" t="s">
        <v>75</v>
      </c>
      <c r="B82" s="10" t="s">
        <v>3</v>
      </c>
      <c r="C82" s="9" t="s">
        <v>3</v>
      </c>
      <c r="D82" s="3">
        <f>+D81</f>
        <v>308232</v>
      </c>
      <c r="E82" s="4">
        <f>E81</f>
        <v>2071220000</v>
      </c>
    </row>
    <row r="83" spans="1:5" x14ac:dyDescent="0.25">
      <c r="A83" s="9" t="s">
        <v>76</v>
      </c>
      <c r="B83" s="10">
        <v>19</v>
      </c>
      <c r="C83" s="9" t="s">
        <v>21</v>
      </c>
      <c r="D83" s="3">
        <v>13422.779999999999</v>
      </c>
      <c r="E83" s="4">
        <v>2071511000</v>
      </c>
    </row>
    <row r="84" spans="1:5" x14ac:dyDescent="0.25">
      <c r="A84" s="9" t="s">
        <v>76</v>
      </c>
      <c r="B84" s="10">
        <v>111111</v>
      </c>
      <c r="C84" s="9" t="s">
        <v>2</v>
      </c>
      <c r="D84" s="3">
        <v>4045.6150000000002</v>
      </c>
      <c r="E84" s="4">
        <v>2071511000</v>
      </c>
    </row>
    <row r="85" spans="1:5" x14ac:dyDescent="0.25">
      <c r="A85" s="9" t="s">
        <v>76</v>
      </c>
      <c r="B85" s="10" t="s">
        <v>3</v>
      </c>
      <c r="C85" s="9" t="s">
        <v>3</v>
      </c>
      <c r="D85" s="3">
        <f>+D83+D84</f>
        <v>17468.395</v>
      </c>
      <c r="E85" s="4">
        <f>E84</f>
        <v>2071511000</v>
      </c>
    </row>
    <row r="86" spans="1:5" x14ac:dyDescent="0.25">
      <c r="A86" s="9" t="s">
        <v>77</v>
      </c>
      <c r="B86" s="10">
        <v>111111</v>
      </c>
      <c r="C86" s="9" t="s">
        <v>2</v>
      </c>
      <c r="D86" s="3">
        <v>49621.144999999997</v>
      </c>
      <c r="E86" s="4">
        <v>2071910000</v>
      </c>
    </row>
    <row r="87" spans="1:5" x14ac:dyDescent="0.25">
      <c r="A87" s="9" t="s">
        <v>77</v>
      </c>
      <c r="B87" s="10" t="s">
        <v>3</v>
      </c>
      <c r="C87" s="9" t="s">
        <v>3</v>
      </c>
      <c r="D87" s="3">
        <f>+D86</f>
        <v>49621.144999999997</v>
      </c>
      <c r="E87" s="4">
        <f>E86</f>
        <v>2071910000</v>
      </c>
    </row>
    <row r="88" spans="1:5" x14ac:dyDescent="0.25">
      <c r="A88" s="9" t="s">
        <v>40</v>
      </c>
      <c r="B88" s="10">
        <v>111101</v>
      </c>
      <c r="C88" s="9" t="s">
        <v>9</v>
      </c>
      <c r="D88" s="3">
        <v>20323.309999999998</v>
      </c>
      <c r="E88" s="4">
        <v>2071980000</v>
      </c>
    </row>
    <row r="89" spans="1:5" x14ac:dyDescent="0.25">
      <c r="A89" s="9" t="s">
        <v>40</v>
      </c>
      <c r="B89" s="10" t="s">
        <v>3</v>
      </c>
      <c r="C89" s="9" t="s">
        <v>3</v>
      </c>
      <c r="D89" s="3">
        <f>+D88</f>
        <v>20323.309999999998</v>
      </c>
      <c r="E89" s="4">
        <f>E88</f>
        <v>2071980000</v>
      </c>
    </row>
    <row r="90" spans="1:5" x14ac:dyDescent="0.25">
      <c r="A90" s="9" t="s">
        <v>41</v>
      </c>
      <c r="B90" s="10">
        <v>111111</v>
      </c>
      <c r="C90" s="9" t="s">
        <v>2</v>
      </c>
      <c r="D90" s="3">
        <v>169489</v>
      </c>
      <c r="E90" s="4">
        <v>2079022000</v>
      </c>
    </row>
    <row r="91" spans="1:5" x14ac:dyDescent="0.25">
      <c r="A91" s="9" t="s">
        <v>41</v>
      </c>
      <c r="B91" s="10" t="s">
        <v>3</v>
      </c>
      <c r="C91" s="9" t="s">
        <v>3</v>
      </c>
      <c r="D91" s="3">
        <f>+D90</f>
        <v>169489</v>
      </c>
      <c r="E91" s="4">
        <f>E90</f>
        <v>2079022000</v>
      </c>
    </row>
    <row r="92" spans="1:5" x14ac:dyDescent="0.25">
      <c r="A92" s="9" t="s">
        <v>42</v>
      </c>
      <c r="B92" s="10">
        <v>19</v>
      </c>
      <c r="C92" s="9" t="s">
        <v>21</v>
      </c>
      <c r="D92" s="3">
        <v>85462.684999999998</v>
      </c>
      <c r="E92" s="4">
        <v>2079070000</v>
      </c>
    </row>
    <row r="93" spans="1:5" x14ac:dyDescent="0.25">
      <c r="A93" s="9" t="s">
        <v>42</v>
      </c>
      <c r="B93" s="10" t="s">
        <v>31</v>
      </c>
      <c r="C93" s="9" t="s">
        <v>32</v>
      </c>
      <c r="D93" s="3">
        <v>11422.144999999999</v>
      </c>
      <c r="E93" s="4">
        <v>2079070000</v>
      </c>
    </row>
    <row r="94" spans="1:5" x14ac:dyDescent="0.25">
      <c r="A94" s="9" t="s">
        <v>42</v>
      </c>
      <c r="B94" s="10" t="s">
        <v>59</v>
      </c>
      <c r="C94" s="9" t="s">
        <v>60</v>
      </c>
      <c r="D94" s="3">
        <v>84438.864999999991</v>
      </c>
      <c r="E94" s="4">
        <v>2079070000</v>
      </c>
    </row>
    <row r="95" spans="1:5" x14ac:dyDescent="0.25">
      <c r="A95" s="9" t="s">
        <v>42</v>
      </c>
      <c r="B95" s="10">
        <v>111111</v>
      </c>
      <c r="C95" s="9" t="s">
        <v>2</v>
      </c>
      <c r="D95" s="3">
        <v>638869.13</v>
      </c>
      <c r="E95" s="4">
        <v>2079070000</v>
      </c>
    </row>
    <row r="96" spans="1:5" x14ac:dyDescent="0.25">
      <c r="A96" s="9" t="s">
        <v>42</v>
      </c>
      <c r="B96" s="10" t="s">
        <v>3</v>
      </c>
      <c r="C96" s="9" t="s">
        <v>3</v>
      </c>
      <c r="D96" s="3">
        <f>+SUM(D92:D95)</f>
        <v>820192.82499999995</v>
      </c>
      <c r="E96" s="4">
        <f>E95</f>
        <v>2079070000</v>
      </c>
    </row>
    <row r="97" spans="1:5" x14ac:dyDescent="0.25">
      <c r="A97" s="9" t="s">
        <v>44</v>
      </c>
      <c r="B97" s="10" t="s">
        <v>54</v>
      </c>
      <c r="C97" s="9" t="s">
        <v>55</v>
      </c>
      <c r="D97" s="3">
        <v>0</v>
      </c>
      <c r="E97" s="4">
        <v>2079080000</v>
      </c>
    </row>
    <row r="98" spans="1:5" x14ac:dyDescent="0.25">
      <c r="A98" s="9" t="s">
        <v>44</v>
      </c>
      <c r="B98" s="10">
        <v>1007</v>
      </c>
      <c r="C98" s="9" t="s">
        <v>7</v>
      </c>
      <c r="D98" s="3">
        <v>0</v>
      </c>
      <c r="E98" s="4">
        <v>2079080000</v>
      </c>
    </row>
    <row r="99" spans="1:5" x14ac:dyDescent="0.25">
      <c r="A99" s="9" t="s">
        <v>44</v>
      </c>
      <c r="B99" s="10">
        <v>1008</v>
      </c>
      <c r="C99" s="9" t="s">
        <v>8</v>
      </c>
      <c r="D99" s="3">
        <v>0</v>
      </c>
      <c r="E99" s="4">
        <v>2079080000</v>
      </c>
    </row>
    <row r="100" spans="1:5" x14ac:dyDescent="0.25">
      <c r="A100" s="9" t="s">
        <v>44</v>
      </c>
      <c r="B100" s="10" t="s">
        <v>3</v>
      </c>
      <c r="C100" s="9" t="s">
        <v>3</v>
      </c>
      <c r="D100" s="3">
        <f>+SUM(D97:D99)</f>
        <v>0</v>
      </c>
      <c r="E100" s="4">
        <f>E99</f>
        <v>2079080000</v>
      </c>
    </row>
    <row r="101" spans="1:5" x14ac:dyDescent="0.25">
      <c r="A101" s="9" t="s">
        <v>45</v>
      </c>
      <c r="B101" s="10" t="s">
        <v>54</v>
      </c>
      <c r="C101" s="9" t="s">
        <v>55</v>
      </c>
      <c r="D101" s="3">
        <v>0</v>
      </c>
      <c r="E101" s="4">
        <v>2082280000</v>
      </c>
    </row>
    <row r="102" spans="1:5" x14ac:dyDescent="0.25">
      <c r="A102" s="9" t="s">
        <v>45</v>
      </c>
      <c r="B102" s="10">
        <v>1009</v>
      </c>
      <c r="C102" s="9" t="s">
        <v>6</v>
      </c>
      <c r="D102" s="3">
        <v>0</v>
      </c>
      <c r="E102" s="4">
        <v>2082280000</v>
      </c>
    </row>
    <row r="103" spans="1:5" x14ac:dyDescent="0.25">
      <c r="A103" s="9" t="s">
        <v>45</v>
      </c>
      <c r="B103" s="10">
        <v>1007</v>
      </c>
      <c r="C103" s="9" t="s">
        <v>7</v>
      </c>
      <c r="D103" s="3">
        <v>0</v>
      </c>
      <c r="E103" s="4">
        <v>2082280000</v>
      </c>
    </row>
    <row r="104" spans="1:5" x14ac:dyDescent="0.25">
      <c r="A104" s="9" t="s">
        <v>45</v>
      </c>
      <c r="B104" s="10">
        <v>1008</v>
      </c>
      <c r="C104" s="9" t="s">
        <v>8</v>
      </c>
      <c r="D104" s="3">
        <v>0</v>
      </c>
      <c r="E104" s="4">
        <v>2082280000</v>
      </c>
    </row>
    <row r="105" spans="1:5" x14ac:dyDescent="0.25">
      <c r="A105" s="9" t="s">
        <v>45</v>
      </c>
      <c r="B105" s="10">
        <v>1240</v>
      </c>
      <c r="C105" s="9" t="s">
        <v>25</v>
      </c>
      <c r="D105" s="3">
        <v>-34224.959999999999</v>
      </c>
      <c r="E105" s="4">
        <v>2082280000</v>
      </c>
    </row>
    <row r="106" spans="1:5" x14ac:dyDescent="0.25">
      <c r="A106" s="9" t="s">
        <v>45</v>
      </c>
      <c r="B106" s="10">
        <v>1006</v>
      </c>
      <c r="C106" s="9" t="s">
        <v>78</v>
      </c>
      <c r="D106" s="3">
        <v>-6778.415</v>
      </c>
      <c r="E106" s="4">
        <v>2082280000</v>
      </c>
    </row>
    <row r="107" spans="1:5" x14ac:dyDescent="0.25">
      <c r="A107" s="9" t="s">
        <v>45</v>
      </c>
      <c r="B107" s="10">
        <v>1007</v>
      </c>
      <c r="C107" s="9" t="s">
        <v>68</v>
      </c>
      <c r="D107" s="3">
        <v>0</v>
      </c>
      <c r="E107" s="4">
        <v>2082280000</v>
      </c>
    </row>
    <row r="108" spans="1:5" x14ac:dyDescent="0.25">
      <c r="A108" s="9" t="s">
        <v>45</v>
      </c>
      <c r="B108" s="10">
        <v>111111</v>
      </c>
      <c r="C108" s="9" t="s">
        <v>2</v>
      </c>
      <c r="D108" s="3">
        <v>-2204.7199999999998</v>
      </c>
      <c r="E108" s="4">
        <v>2082280000</v>
      </c>
    </row>
    <row r="109" spans="1:5" x14ac:dyDescent="0.25">
      <c r="A109" s="9" t="s">
        <v>45</v>
      </c>
      <c r="B109" s="10" t="s">
        <v>3</v>
      </c>
      <c r="C109" s="9" t="s">
        <v>3</v>
      </c>
      <c r="D109" s="3">
        <f>+SUM(D97:D108)</f>
        <v>-43208.095000000001</v>
      </c>
      <c r="E109" s="4">
        <f>E108</f>
        <v>2082280000</v>
      </c>
    </row>
    <row r="110" spans="1:5" x14ac:dyDescent="0.25">
      <c r="A110" s="9" t="s">
        <v>47</v>
      </c>
      <c r="B110" s="10">
        <v>111101</v>
      </c>
      <c r="C110" s="9" t="s">
        <v>9</v>
      </c>
      <c r="D110" s="3">
        <v>80617.179999999993</v>
      </c>
      <c r="E110" s="4">
        <v>2082208200</v>
      </c>
    </row>
    <row r="111" spans="1:5" x14ac:dyDescent="0.25">
      <c r="A111" s="9" t="s">
        <v>47</v>
      </c>
      <c r="B111" s="10" t="s">
        <v>3</v>
      </c>
      <c r="C111" s="9" t="s">
        <v>3</v>
      </c>
      <c r="D111" s="3">
        <f>+D110</f>
        <v>80617.179999999993</v>
      </c>
      <c r="E111" s="4">
        <f>E110</f>
        <v>2082208200</v>
      </c>
    </row>
    <row r="112" spans="1:5" x14ac:dyDescent="0.25">
      <c r="A112" s="9" t="s">
        <v>48</v>
      </c>
      <c r="B112" s="10">
        <v>88</v>
      </c>
      <c r="C112" s="9" t="s">
        <v>13</v>
      </c>
      <c r="D112" s="3">
        <v>2752704.22</v>
      </c>
      <c r="E112" s="4">
        <v>2082214000</v>
      </c>
    </row>
    <row r="113" spans="1:5" x14ac:dyDescent="0.25">
      <c r="A113" s="9" t="s">
        <v>48</v>
      </c>
      <c r="B113" s="10">
        <v>1007</v>
      </c>
      <c r="C113" s="9" t="s">
        <v>68</v>
      </c>
      <c r="D113" s="3">
        <v>0</v>
      </c>
      <c r="E113" s="4">
        <v>2082214000</v>
      </c>
    </row>
    <row r="114" spans="1:5" x14ac:dyDescent="0.25">
      <c r="A114" s="9" t="s">
        <v>48</v>
      </c>
      <c r="B114" s="10">
        <v>111111</v>
      </c>
      <c r="C114" s="9" t="s">
        <v>2</v>
      </c>
      <c r="D114" s="3">
        <v>1250.7950000000001</v>
      </c>
      <c r="E114" s="4">
        <v>2082214000</v>
      </c>
    </row>
    <row r="115" spans="1:5" x14ac:dyDescent="0.25">
      <c r="A115" s="9" t="s">
        <v>48</v>
      </c>
      <c r="B115" s="10" t="s">
        <v>3</v>
      </c>
      <c r="C115" s="9" t="s">
        <v>3</v>
      </c>
      <c r="D115" s="3">
        <f>+SUM(D112:D114)</f>
        <v>2753955.0150000001</v>
      </c>
      <c r="E115" s="4">
        <f>E114</f>
        <v>2082214000</v>
      </c>
    </row>
    <row r="116" spans="1:5" x14ac:dyDescent="0.25">
      <c r="A116" s="9" t="s">
        <v>79</v>
      </c>
      <c r="B116" s="10">
        <v>1240</v>
      </c>
      <c r="C116" s="9" t="s">
        <v>25</v>
      </c>
      <c r="D116" s="3">
        <v>4130000</v>
      </c>
      <c r="E116" s="4">
        <v>2082110000</v>
      </c>
    </row>
    <row r="117" spans="1:5" x14ac:dyDescent="0.25">
      <c r="A117" s="9" t="s">
        <v>79</v>
      </c>
      <c r="B117" s="10" t="s">
        <v>3</v>
      </c>
      <c r="C117" s="9" t="s">
        <v>3</v>
      </c>
      <c r="D117" s="3">
        <f>D116</f>
        <v>4130000</v>
      </c>
      <c r="E117" s="4">
        <f>E116</f>
        <v>2082110000</v>
      </c>
    </row>
    <row r="118" spans="1:5" x14ac:dyDescent="0.25">
      <c r="A118" s="9" t="s">
        <v>49</v>
      </c>
      <c r="B118" s="10">
        <v>111101</v>
      </c>
      <c r="C118" s="9" t="s">
        <v>9</v>
      </c>
      <c r="D118" s="3">
        <v>496748.70000000007</v>
      </c>
      <c r="E118" s="4">
        <v>2091200000</v>
      </c>
    </row>
    <row r="119" spans="1:5" x14ac:dyDescent="0.25">
      <c r="A119" s="9" t="s">
        <v>49</v>
      </c>
      <c r="B119" s="10" t="s">
        <v>3</v>
      </c>
      <c r="C119" s="9" t="s">
        <v>3</v>
      </c>
      <c r="D119" s="3">
        <f>+D118</f>
        <v>496748.70000000007</v>
      </c>
      <c r="E119" s="4">
        <f>E118</f>
        <v>2091200000</v>
      </c>
    </row>
    <row r="120" spans="1:5" x14ac:dyDescent="0.25">
      <c r="A120" s="9" t="s">
        <v>50</v>
      </c>
      <c r="B120" s="10">
        <v>111101</v>
      </c>
      <c r="C120" s="9" t="s">
        <v>9</v>
      </c>
      <c r="D120" s="3">
        <v>480872.96000000002</v>
      </c>
      <c r="E120" s="4">
        <v>2091200001</v>
      </c>
    </row>
    <row r="121" spans="1:5" x14ac:dyDescent="0.25">
      <c r="A121" s="9" t="s">
        <v>50</v>
      </c>
      <c r="B121" s="10" t="s">
        <v>3</v>
      </c>
      <c r="C121" s="9" t="s">
        <v>3</v>
      </c>
      <c r="D121" s="3">
        <f>D120</f>
        <v>480872.96000000002</v>
      </c>
      <c r="E121" s="4">
        <f>E120</f>
        <v>2091200001</v>
      </c>
    </row>
    <row r="122" spans="1:5" x14ac:dyDescent="0.25">
      <c r="A122" s="9" t="s">
        <v>80</v>
      </c>
      <c r="B122" s="10">
        <v>111101</v>
      </c>
      <c r="C122" s="9" t="s">
        <v>9</v>
      </c>
      <c r="D122" s="3">
        <v>0</v>
      </c>
      <c r="E122" s="4">
        <v>2091900000</v>
      </c>
    </row>
    <row r="123" spans="1:5" x14ac:dyDescent="0.25">
      <c r="A123" s="9" t="s">
        <v>80</v>
      </c>
      <c r="B123" s="10" t="s">
        <v>3</v>
      </c>
      <c r="C123" s="9" t="s">
        <v>3</v>
      </c>
      <c r="D123" s="3">
        <f>D122</f>
        <v>0</v>
      </c>
      <c r="E123" s="4">
        <f>E122</f>
        <v>2091900000</v>
      </c>
    </row>
    <row r="124" spans="1:5" x14ac:dyDescent="0.25">
      <c r="A124" s="9" t="s">
        <v>51</v>
      </c>
      <c r="B124" s="10">
        <v>111101</v>
      </c>
      <c r="C124" s="9" t="s">
        <v>9</v>
      </c>
      <c r="D124" s="3">
        <v>6570.3050000000003</v>
      </c>
      <c r="E124" s="4">
        <v>2092200000</v>
      </c>
    </row>
    <row r="125" spans="1:5" x14ac:dyDescent="0.25">
      <c r="A125" s="9" t="s">
        <v>51</v>
      </c>
      <c r="B125" s="10" t="s">
        <v>3</v>
      </c>
      <c r="C125" s="9" t="s">
        <v>3</v>
      </c>
      <c r="D125" s="3">
        <f>D124</f>
        <v>6570.3050000000003</v>
      </c>
      <c r="E125" s="4">
        <f>E124</f>
        <v>2092200000</v>
      </c>
    </row>
    <row r="126" spans="1:5" x14ac:dyDescent="0.25">
      <c r="A126" s="11" t="s">
        <v>52</v>
      </c>
      <c r="B126" s="6">
        <v>111101</v>
      </c>
      <c r="C126" s="11" t="s">
        <v>9</v>
      </c>
      <c r="D126" s="5">
        <v>6073808.1600000001</v>
      </c>
      <c r="E126" s="6">
        <v>2111111999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91CA-0D20-48A0-837E-9CD1015613F4}">
  <dimension ref="A1:E114"/>
  <sheetViews>
    <sheetView showGridLines="0" workbookViewId="0"/>
  </sheetViews>
  <sheetFormatPr defaultRowHeight="15" x14ac:dyDescent="0.25"/>
  <cols>
    <col min="1" max="1" width="42.140625" bestFit="1" customWidth="1"/>
    <col min="2" max="2" width="23.85546875" style="2" bestFit="1" customWidth="1"/>
    <col min="3" max="3" width="28.28515625" bestFit="1" customWidth="1"/>
    <col min="4" max="4" width="12.7109375" bestFit="1" customWidth="1"/>
    <col min="5" max="5" width="11" bestFit="1" customWidth="1"/>
  </cols>
  <sheetData>
    <row r="1" spans="1:5" ht="21" x14ac:dyDescent="0.35">
      <c r="A1" s="1" t="s">
        <v>91</v>
      </c>
    </row>
    <row r="3" spans="1:5" x14ac:dyDescent="0.25">
      <c r="A3" s="9"/>
      <c r="B3" s="10" t="s">
        <v>53</v>
      </c>
      <c r="C3" s="9"/>
    </row>
    <row r="4" spans="1:5" x14ac:dyDescent="0.25">
      <c r="A4" s="9" t="s">
        <v>1</v>
      </c>
      <c r="B4" s="10">
        <v>105</v>
      </c>
      <c r="C4" s="9" t="s">
        <v>43</v>
      </c>
      <c r="D4" s="7">
        <v>-616462.01899999997</v>
      </c>
      <c r="E4" s="4">
        <v>2001110000</v>
      </c>
    </row>
    <row r="5" spans="1:5" x14ac:dyDescent="0.25">
      <c r="A5" s="9" t="s">
        <v>1</v>
      </c>
      <c r="B5" s="10">
        <v>111111</v>
      </c>
      <c r="C5" s="9" t="s">
        <v>2</v>
      </c>
      <c r="D5" s="8">
        <v>-14431341</v>
      </c>
      <c r="E5" s="4">
        <v>2001110000</v>
      </c>
    </row>
    <row r="6" spans="1:5" x14ac:dyDescent="0.25">
      <c r="A6" s="9" t="s">
        <v>1</v>
      </c>
      <c r="B6" s="10" t="s">
        <v>3</v>
      </c>
      <c r="C6" s="9" t="s">
        <v>3</v>
      </c>
      <c r="D6" s="8">
        <f>+SUM(D4:D5)</f>
        <v>-15047803.018999999</v>
      </c>
      <c r="E6" s="4">
        <f>E5</f>
        <v>2001110000</v>
      </c>
    </row>
    <row r="7" spans="1:5" x14ac:dyDescent="0.25">
      <c r="A7" s="9" t="s">
        <v>4</v>
      </c>
      <c r="B7" s="10">
        <v>111111</v>
      </c>
      <c r="C7" s="9" t="s">
        <v>2</v>
      </c>
      <c r="D7" s="3">
        <v>-6373617.5140000004</v>
      </c>
      <c r="E7" s="4">
        <v>2001190000</v>
      </c>
    </row>
    <row r="8" spans="1:5" x14ac:dyDescent="0.25">
      <c r="A8" s="9" t="s">
        <v>4</v>
      </c>
      <c r="B8" s="10" t="s">
        <v>3</v>
      </c>
      <c r="C8" s="9" t="s">
        <v>3</v>
      </c>
      <c r="D8" s="8">
        <f>D7</f>
        <v>-6373617.5140000004</v>
      </c>
      <c r="E8" s="4">
        <f>E7</f>
        <v>2001190000</v>
      </c>
    </row>
    <row r="9" spans="1:5" x14ac:dyDescent="0.25">
      <c r="A9" s="9" t="s">
        <v>81</v>
      </c>
      <c r="B9" s="10">
        <v>111111</v>
      </c>
      <c r="C9" s="9" t="s">
        <v>2</v>
      </c>
      <c r="D9" s="3">
        <v>20504.509999999998</v>
      </c>
      <c r="E9" s="4">
        <v>2021210000</v>
      </c>
    </row>
    <row r="10" spans="1:5" x14ac:dyDescent="0.25">
      <c r="A10" s="9" t="s">
        <v>81</v>
      </c>
      <c r="B10" s="10" t="s">
        <v>3</v>
      </c>
      <c r="C10" s="9" t="s">
        <v>3</v>
      </c>
      <c r="D10" s="8">
        <f>D9</f>
        <v>20504.509999999998</v>
      </c>
      <c r="E10" s="4">
        <f>E9</f>
        <v>2021210000</v>
      </c>
    </row>
    <row r="11" spans="1:5" x14ac:dyDescent="0.25">
      <c r="A11" s="9" t="s">
        <v>10</v>
      </c>
      <c r="B11" s="10">
        <v>111111</v>
      </c>
      <c r="C11" s="9" t="s">
        <v>2</v>
      </c>
      <c r="D11" s="3">
        <v>5674152.0669999998</v>
      </c>
      <c r="E11" s="4">
        <v>2021900000</v>
      </c>
    </row>
    <row r="12" spans="1:5" x14ac:dyDescent="0.25">
      <c r="A12" s="9" t="s">
        <v>10</v>
      </c>
      <c r="B12" s="10" t="s">
        <v>3</v>
      </c>
      <c r="C12" s="9" t="s">
        <v>3</v>
      </c>
      <c r="D12" s="8">
        <f>D11</f>
        <v>5674152.0669999998</v>
      </c>
      <c r="E12" s="4">
        <f>E11</f>
        <v>2021900000</v>
      </c>
    </row>
    <row r="13" spans="1:5" x14ac:dyDescent="0.25">
      <c r="A13" s="9" t="s">
        <v>82</v>
      </c>
      <c r="B13" s="10">
        <v>111111</v>
      </c>
      <c r="C13" s="9" t="s">
        <v>2</v>
      </c>
      <c r="D13" s="3">
        <v>13691.949999999999</v>
      </c>
      <c r="E13" s="4">
        <v>2024020000</v>
      </c>
    </row>
    <row r="14" spans="1:5" x14ac:dyDescent="0.25">
      <c r="A14" s="9" t="s">
        <v>82</v>
      </c>
      <c r="B14" s="10" t="s">
        <v>3</v>
      </c>
      <c r="C14" s="9" t="s">
        <v>3</v>
      </c>
      <c r="D14" s="8">
        <f>D13</f>
        <v>13691.949999999999</v>
      </c>
      <c r="E14" s="4">
        <f>E13</f>
        <v>2024020000</v>
      </c>
    </row>
    <row r="15" spans="1:5" x14ac:dyDescent="0.25">
      <c r="A15" s="9" t="s">
        <v>11</v>
      </c>
      <c r="B15" s="10">
        <v>111111</v>
      </c>
      <c r="C15" s="9" t="s">
        <v>2</v>
      </c>
      <c r="D15" s="3">
        <v>350370.99399999995</v>
      </c>
      <c r="E15" s="4">
        <v>2024080000</v>
      </c>
    </row>
    <row r="16" spans="1:5" x14ac:dyDescent="0.25">
      <c r="A16" s="9" t="s">
        <v>11</v>
      </c>
      <c r="B16" s="10" t="s">
        <v>3</v>
      </c>
      <c r="C16" s="9" t="s">
        <v>3</v>
      </c>
      <c r="D16" s="8">
        <f>D15</f>
        <v>350370.99399999995</v>
      </c>
      <c r="E16" s="4">
        <f>E15</f>
        <v>2024080000</v>
      </c>
    </row>
    <row r="17" spans="1:5" x14ac:dyDescent="0.25">
      <c r="A17" s="9" t="s">
        <v>12</v>
      </c>
      <c r="B17" s="10">
        <v>88</v>
      </c>
      <c r="C17" s="9" t="s">
        <v>13</v>
      </c>
      <c r="D17" s="3">
        <v>3116017.1540000001</v>
      </c>
      <c r="E17" s="4">
        <v>2024090000</v>
      </c>
    </row>
    <row r="18" spans="1:5" x14ac:dyDescent="0.25">
      <c r="A18" s="9" t="s">
        <v>12</v>
      </c>
      <c r="B18" s="10" t="s">
        <v>57</v>
      </c>
      <c r="C18" s="9" t="s">
        <v>58</v>
      </c>
      <c r="D18" s="3">
        <v>0</v>
      </c>
      <c r="E18" s="4">
        <v>2024090000</v>
      </c>
    </row>
    <row r="19" spans="1:5" x14ac:dyDescent="0.25">
      <c r="A19" s="9" t="s">
        <v>12</v>
      </c>
      <c r="B19" s="10" t="s">
        <v>59</v>
      </c>
      <c r="C19" s="9" t="s">
        <v>60</v>
      </c>
      <c r="D19" s="3">
        <v>673.34299999999985</v>
      </c>
      <c r="E19" s="4">
        <v>2024090000</v>
      </c>
    </row>
    <row r="20" spans="1:5" x14ac:dyDescent="0.25">
      <c r="A20" s="9" t="s">
        <v>12</v>
      </c>
      <c r="B20" s="10" t="s">
        <v>83</v>
      </c>
      <c r="C20" s="9" t="s">
        <v>84</v>
      </c>
      <c r="D20" s="3">
        <v>192017.14499999996</v>
      </c>
      <c r="E20" s="4">
        <v>2024090000</v>
      </c>
    </row>
    <row r="21" spans="1:5" x14ac:dyDescent="0.25">
      <c r="A21" s="9" t="s">
        <v>12</v>
      </c>
      <c r="B21" s="10" t="s">
        <v>33</v>
      </c>
      <c r="C21" s="9" t="s">
        <v>34</v>
      </c>
      <c r="D21" s="3">
        <v>375290.46599999996</v>
      </c>
      <c r="E21" s="4">
        <v>2024090000</v>
      </c>
    </row>
    <row r="22" spans="1:5" x14ac:dyDescent="0.25">
      <c r="A22" s="9" t="s">
        <v>12</v>
      </c>
      <c r="B22" s="10">
        <v>17000</v>
      </c>
      <c r="C22" s="9" t="s">
        <v>85</v>
      </c>
      <c r="D22" s="3">
        <v>4920</v>
      </c>
      <c r="E22" s="4">
        <v>2024090000</v>
      </c>
    </row>
    <row r="23" spans="1:5" x14ac:dyDescent="0.25">
      <c r="A23" s="9" t="s">
        <v>12</v>
      </c>
      <c r="B23" s="10">
        <v>111111</v>
      </c>
      <c r="C23" s="9" t="s">
        <v>2</v>
      </c>
      <c r="D23" s="3">
        <v>9783.7069999999985</v>
      </c>
      <c r="E23" s="4">
        <v>2024090000</v>
      </c>
    </row>
    <row r="24" spans="1:5" x14ac:dyDescent="0.25">
      <c r="A24" s="9" t="s">
        <v>12</v>
      </c>
      <c r="B24" s="10" t="s">
        <v>3</v>
      </c>
      <c r="C24" s="9" t="s">
        <v>3</v>
      </c>
      <c r="D24" s="8">
        <f>+SUM(D17:D23)</f>
        <v>3698701.8149999999</v>
      </c>
      <c r="E24" s="4">
        <f>E23</f>
        <v>2024090000</v>
      </c>
    </row>
    <row r="25" spans="1:5" x14ac:dyDescent="0.25">
      <c r="A25" s="9" t="s">
        <v>14</v>
      </c>
      <c r="B25" s="10">
        <v>111111</v>
      </c>
      <c r="C25" s="9" t="s">
        <v>2</v>
      </c>
      <c r="D25" s="3">
        <v>3982699.5329999998</v>
      </c>
      <c r="E25" s="4">
        <v>2041000000</v>
      </c>
    </row>
    <row r="26" spans="1:5" x14ac:dyDescent="0.25">
      <c r="A26" s="9" t="s">
        <v>14</v>
      </c>
      <c r="B26" s="10" t="s">
        <v>3</v>
      </c>
      <c r="C26" s="9" t="s">
        <v>3</v>
      </c>
      <c r="D26" s="8">
        <f>D25</f>
        <v>3982699.5329999998</v>
      </c>
      <c r="E26" s="4">
        <f>E25</f>
        <v>2041000000</v>
      </c>
    </row>
    <row r="27" spans="1:5" x14ac:dyDescent="0.25">
      <c r="A27" s="9" t="s">
        <v>63</v>
      </c>
      <c r="B27" s="10">
        <v>111101</v>
      </c>
      <c r="C27" s="9" t="s">
        <v>9</v>
      </c>
      <c r="D27" s="3">
        <v>1420796.8209999998</v>
      </c>
      <c r="E27" s="4">
        <v>2042000000</v>
      </c>
    </row>
    <row r="28" spans="1:5" x14ac:dyDescent="0.25">
      <c r="A28" s="9" t="s">
        <v>15</v>
      </c>
      <c r="B28" s="10">
        <v>111101</v>
      </c>
      <c r="C28" s="9" t="s">
        <v>9</v>
      </c>
      <c r="D28" s="3">
        <v>288891.82199999999</v>
      </c>
      <c r="E28" s="4">
        <v>2042000000</v>
      </c>
    </row>
    <row r="29" spans="1:5" x14ac:dyDescent="0.25">
      <c r="A29" s="9" t="s">
        <v>15</v>
      </c>
      <c r="B29" s="10" t="s">
        <v>3</v>
      </c>
      <c r="C29" s="9" t="s">
        <v>3</v>
      </c>
      <c r="D29" s="8">
        <f>+SUM(D27:D28)</f>
        <v>1709688.6429999997</v>
      </c>
      <c r="E29" s="4">
        <f>E28</f>
        <v>2042000000</v>
      </c>
    </row>
    <row r="30" spans="1:5" x14ac:dyDescent="0.25">
      <c r="A30" s="9" t="s">
        <v>16</v>
      </c>
      <c r="B30" s="10">
        <v>111101</v>
      </c>
      <c r="C30" s="9" t="s">
        <v>9</v>
      </c>
      <c r="D30" s="3">
        <v>143500</v>
      </c>
      <c r="E30" s="4">
        <v>2045000000</v>
      </c>
    </row>
    <row r="31" spans="1:5" x14ac:dyDescent="0.25">
      <c r="A31" s="9" t="s">
        <v>16</v>
      </c>
      <c r="B31" s="10" t="s">
        <v>3</v>
      </c>
      <c r="C31" s="9" t="s">
        <v>3</v>
      </c>
      <c r="D31" s="8">
        <f>D30</f>
        <v>143500</v>
      </c>
      <c r="E31" s="4">
        <f>E30</f>
        <v>2045000000</v>
      </c>
    </row>
    <row r="32" spans="1:5" x14ac:dyDescent="0.25">
      <c r="A32" s="9" t="s">
        <v>17</v>
      </c>
      <c r="B32" s="10">
        <v>111101</v>
      </c>
      <c r="C32" s="9" t="s">
        <v>9</v>
      </c>
      <c r="D32" s="3">
        <v>1875768.159</v>
      </c>
      <c r="E32" s="4">
        <v>2051210000</v>
      </c>
    </row>
    <row r="33" spans="1:5" x14ac:dyDescent="0.25">
      <c r="A33" s="9" t="s">
        <v>17</v>
      </c>
      <c r="B33" s="10" t="s">
        <v>3</v>
      </c>
      <c r="C33" s="9" t="s">
        <v>3</v>
      </c>
      <c r="D33" s="8">
        <f>D32</f>
        <v>1875768.159</v>
      </c>
      <c r="E33" s="4">
        <f>E32</f>
        <v>2051210000</v>
      </c>
    </row>
    <row r="34" spans="1:5" x14ac:dyDescent="0.25">
      <c r="A34" s="9" t="s">
        <v>17</v>
      </c>
      <c r="B34" s="10">
        <v>111101</v>
      </c>
      <c r="C34" s="9" t="s">
        <v>9</v>
      </c>
      <c r="D34" s="3">
        <v>12593.355</v>
      </c>
      <c r="E34" s="4">
        <v>2051260000</v>
      </c>
    </row>
    <row r="35" spans="1:5" x14ac:dyDescent="0.25">
      <c r="A35" s="9" t="s">
        <v>17</v>
      </c>
      <c r="B35" s="10" t="s">
        <v>3</v>
      </c>
      <c r="C35" s="9" t="s">
        <v>3</v>
      </c>
      <c r="D35" s="8">
        <f>D34</f>
        <v>12593.355</v>
      </c>
      <c r="E35" s="4">
        <f>E34</f>
        <v>2051260000</v>
      </c>
    </row>
    <row r="36" spans="1:5" x14ac:dyDescent="0.25">
      <c r="A36" s="9" t="s">
        <v>76</v>
      </c>
      <c r="B36" s="10" t="s">
        <v>73</v>
      </c>
      <c r="C36" s="9" t="s">
        <v>74</v>
      </c>
      <c r="D36" s="3">
        <v>0</v>
      </c>
      <c r="E36" s="4">
        <v>2060441000</v>
      </c>
    </row>
    <row r="37" spans="1:5" x14ac:dyDescent="0.25">
      <c r="A37" s="9" t="s">
        <v>76</v>
      </c>
      <c r="B37" s="10">
        <v>111111</v>
      </c>
      <c r="C37" s="9" t="s">
        <v>2</v>
      </c>
      <c r="D37" s="3">
        <v>-1252.8369999999998</v>
      </c>
      <c r="E37" s="4">
        <v>2060441000</v>
      </c>
    </row>
    <row r="38" spans="1:5" x14ac:dyDescent="0.25">
      <c r="A38" s="9" t="s">
        <v>76</v>
      </c>
      <c r="B38" s="10" t="s">
        <v>3</v>
      </c>
      <c r="C38" s="9" t="s">
        <v>3</v>
      </c>
      <c r="D38" s="8">
        <f>D37+D36</f>
        <v>-1252.8369999999998</v>
      </c>
      <c r="E38" s="4">
        <f>E37</f>
        <v>2060441000</v>
      </c>
    </row>
    <row r="39" spans="1:5" x14ac:dyDescent="0.25">
      <c r="A39" s="9" t="s">
        <v>18</v>
      </c>
      <c r="B39" s="10" t="s">
        <v>19</v>
      </c>
      <c r="C39" s="9" t="s">
        <v>20</v>
      </c>
      <c r="D39" s="3">
        <v>-1418521.358</v>
      </c>
      <c r="E39" s="4">
        <v>2069010000</v>
      </c>
    </row>
    <row r="40" spans="1:5" x14ac:dyDescent="0.25">
      <c r="A40" s="9" t="s">
        <v>18</v>
      </c>
      <c r="B40" s="10">
        <v>19</v>
      </c>
      <c r="C40" s="9" t="s">
        <v>21</v>
      </c>
      <c r="D40" s="3">
        <v>-622966.38600000006</v>
      </c>
      <c r="E40" s="4">
        <v>2069010000</v>
      </c>
    </row>
    <row r="41" spans="1:5" x14ac:dyDescent="0.25">
      <c r="A41" s="9" t="s">
        <v>18</v>
      </c>
      <c r="B41" s="10" t="s">
        <v>66</v>
      </c>
      <c r="C41" s="9" t="s">
        <v>67</v>
      </c>
      <c r="D41" s="3">
        <v>0</v>
      </c>
      <c r="E41" s="4">
        <v>2069010000</v>
      </c>
    </row>
    <row r="42" spans="1:5" x14ac:dyDescent="0.25">
      <c r="A42" s="9" t="s">
        <v>18</v>
      </c>
      <c r="B42" s="10" t="s">
        <v>54</v>
      </c>
      <c r="C42" s="9" t="s">
        <v>55</v>
      </c>
      <c r="D42" s="3">
        <v>0</v>
      </c>
      <c r="E42" s="4">
        <v>2069010000</v>
      </c>
    </row>
    <row r="43" spans="1:5" x14ac:dyDescent="0.25">
      <c r="A43" s="9" t="s">
        <v>18</v>
      </c>
      <c r="B43" s="10">
        <v>1009</v>
      </c>
      <c r="C43" s="9" t="s">
        <v>6</v>
      </c>
      <c r="D43" s="3">
        <v>0</v>
      </c>
      <c r="E43" s="4">
        <v>2069010000</v>
      </c>
    </row>
    <row r="44" spans="1:5" x14ac:dyDescent="0.25">
      <c r="A44" s="9" t="s">
        <v>18</v>
      </c>
      <c r="B44" s="10">
        <v>1007</v>
      </c>
      <c r="C44" s="9" t="s">
        <v>7</v>
      </c>
      <c r="D44" s="3">
        <v>0</v>
      </c>
      <c r="E44" s="4">
        <v>2069010000</v>
      </c>
    </row>
    <row r="45" spans="1:5" x14ac:dyDescent="0.25">
      <c r="A45" s="9" t="s">
        <v>18</v>
      </c>
      <c r="B45" s="10">
        <v>1008</v>
      </c>
      <c r="C45" s="9" t="s">
        <v>8</v>
      </c>
      <c r="D45" s="3">
        <v>0</v>
      </c>
      <c r="E45" s="4">
        <v>2069010000</v>
      </c>
    </row>
    <row r="46" spans="1:5" x14ac:dyDescent="0.25">
      <c r="A46" s="9" t="s">
        <v>18</v>
      </c>
      <c r="B46" s="10">
        <v>1240</v>
      </c>
      <c r="C46" s="9" t="s">
        <v>25</v>
      </c>
      <c r="D46" s="3">
        <v>0</v>
      </c>
      <c r="E46" s="4">
        <v>2069010000</v>
      </c>
    </row>
    <row r="47" spans="1:5" x14ac:dyDescent="0.25">
      <c r="A47" s="9" t="s">
        <v>18</v>
      </c>
      <c r="B47" s="10">
        <v>1006</v>
      </c>
      <c r="C47" s="9" t="s">
        <v>78</v>
      </c>
      <c r="D47" s="3">
        <v>0</v>
      </c>
      <c r="E47" s="4">
        <v>2069010000</v>
      </c>
    </row>
    <row r="48" spans="1:5" x14ac:dyDescent="0.25">
      <c r="A48" s="9" t="s">
        <v>18</v>
      </c>
      <c r="B48" s="10">
        <v>1007</v>
      </c>
      <c r="C48" s="9" t="s">
        <v>68</v>
      </c>
      <c r="D48" s="3">
        <v>0</v>
      </c>
      <c r="E48" s="4">
        <v>2069010000</v>
      </c>
    </row>
    <row r="49" spans="1:5" x14ac:dyDescent="0.25">
      <c r="A49" s="9" t="s">
        <v>18</v>
      </c>
      <c r="B49" s="10" t="s">
        <v>69</v>
      </c>
      <c r="C49" s="9" t="s">
        <v>70</v>
      </c>
      <c r="D49" s="3">
        <v>-1948832.1429999999</v>
      </c>
      <c r="E49" s="4">
        <v>2069010000</v>
      </c>
    </row>
    <row r="50" spans="1:5" x14ac:dyDescent="0.25">
      <c r="A50" s="9" t="s">
        <v>18</v>
      </c>
      <c r="B50" s="10">
        <v>111111</v>
      </c>
      <c r="C50" s="9" t="s">
        <v>2</v>
      </c>
      <c r="D50" s="3">
        <v>-902857.84299999999</v>
      </c>
      <c r="E50" s="4">
        <v>2069010000</v>
      </c>
    </row>
    <row r="51" spans="1:5" x14ac:dyDescent="0.25">
      <c r="A51" s="9" t="s">
        <v>18</v>
      </c>
      <c r="B51" s="10" t="s">
        <v>3</v>
      </c>
      <c r="C51" s="9" t="s">
        <v>3</v>
      </c>
      <c r="D51" s="8">
        <f>+D49+D50+D40+D39</f>
        <v>-4893177.7300000004</v>
      </c>
      <c r="E51" s="4">
        <f>E50</f>
        <v>2069010000</v>
      </c>
    </row>
    <row r="52" spans="1:5" x14ac:dyDescent="0.25">
      <c r="A52" s="9" t="s">
        <v>86</v>
      </c>
      <c r="B52" s="10">
        <v>111111</v>
      </c>
      <c r="C52" s="9" t="s">
        <v>2</v>
      </c>
      <c r="D52" s="3">
        <v>-61499.999999999993</v>
      </c>
      <c r="E52" s="4">
        <v>2069020000</v>
      </c>
    </row>
    <row r="53" spans="1:5" x14ac:dyDescent="0.25">
      <c r="A53" s="9" t="s">
        <v>86</v>
      </c>
      <c r="B53" s="10" t="s">
        <v>3</v>
      </c>
      <c r="C53" s="9" t="s">
        <v>3</v>
      </c>
      <c r="D53" s="8">
        <f>+D52</f>
        <v>-61499.999999999993</v>
      </c>
      <c r="E53" s="4">
        <f>E52</f>
        <v>2069020000</v>
      </c>
    </row>
    <row r="54" spans="1:5" x14ac:dyDescent="0.25">
      <c r="A54" s="9" t="s">
        <v>26</v>
      </c>
      <c r="B54" s="10">
        <v>105</v>
      </c>
      <c r="C54" s="9" t="s">
        <v>43</v>
      </c>
      <c r="D54" s="3">
        <v>-30913.425999999996</v>
      </c>
      <c r="E54" s="4">
        <v>2069980000</v>
      </c>
    </row>
    <row r="55" spans="1:5" x14ac:dyDescent="0.25">
      <c r="A55" s="9" t="s">
        <v>26</v>
      </c>
      <c r="B55" s="10">
        <v>111111</v>
      </c>
      <c r="C55" s="9" t="s">
        <v>2</v>
      </c>
      <c r="D55" s="3">
        <v>-15872.001999999999</v>
      </c>
      <c r="E55" s="4">
        <v>2069980000</v>
      </c>
    </row>
    <row r="56" spans="1:5" x14ac:dyDescent="0.25">
      <c r="A56" s="9" t="s">
        <v>26</v>
      </c>
      <c r="B56" s="10" t="s">
        <v>3</v>
      </c>
      <c r="C56" s="9" t="s">
        <v>3</v>
      </c>
      <c r="D56" s="8">
        <f>+SUM(D54:D55)</f>
        <v>-46785.427999999993</v>
      </c>
      <c r="E56" s="4">
        <f>E55</f>
        <v>2069980000</v>
      </c>
    </row>
    <row r="57" spans="1:5" x14ac:dyDescent="0.25">
      <c r="A57" s="9" t="s">
        <v>27</v>
      </c>
      <c r="B57" s="10">
        <v>111111</v>
      </c>
      <c r="C57" s="9" t="s">
        <v>2</v>
      </c>
      <c r="D57" s="3">
        <v>57.317999999999998</v>
      </c>
      <c r="E57" s="4">
        <v>2070400000</v>
      </c>
    </row>
    <row r="58" spans="1:5" x14ac:dyDescent="0.25">
      <c r="A58" s="9" t="s">
        <v>27</v>
      </c>
      <c r="B58" s="10" t="s">
        <v>3</v>
      </c>
      <c r="C58" s="9" t="s">
        <v>3</v>
      </c>
      <c r="D58" s="8">
        <f>D57</f>
        <v>57.317999999999998</v>
      </c>
      <c r="E58" s="4">
        <f>E57</f>
        <v>2070400000</v>
      </c>
    </row>
    <row r="59" spans="1:5" x14ac:dyDescent="0.25">
      <c r="A59" s="9" t="s">
        <v>28</v>
      </c>
      <c r="B59" s="10">
        <v>111111</v>
      </c>
      <c r="C59" s="9" t="s">
        <v>2</v>
      </c>
      <c r="D59" s="3">
        <v>19198.66</v>
      </c>
      <c r="E59" s="4">
        <v>2070500000</v>
      </c>
    </row>
    <row r="60" spans="1:5" x14ac:dyDescent="0.25">
      <c r="A60" s="9" t="s">
        <v>28</v>
      </c>
      <c r="B60" s="10" t="s">
        <v>3</v>
      </c>
      <c r="C60" s="9" t="s">
        <v>3</v>
      </c>
      <c r="D60" s="8">
        <f>D59</f>
        <v>19198.66</v>
      </c>
      <c r="E60" s="4">
        <f>E59</f>
        <v>2070500000</v>
      </c>
    </row>
    <row r="61" spans="1:5" x14ac:dyDescent="0.25">
      <c r="A61" s="9" t="s">
        <v>29</v>
      </c>
      <c r="B61" s="10">
        <v>105</v>
      </c>
      <c r="C61" s="9" t="s">
        <v>43</v>
      </c>
      <c r="D61" s="3">
        <v>-1423120</v>
      </c>
      <c r="E61" s="4">
        <v>2070600000</v>
      </c>
    </row>
    <row r="62" spans="1:5" x14ac:dyDescent="0.25">
      <c r="A62" s="9" t="s">
        <v>29</v>
      </c>
      <c r="B62" s="10">
        <v>111111</v>
      </c>
      <c r="C62" s="9" t="s">
        <v>2</v>
      </c>
      <c r="D62" s="3">
        <v>-172933.44899999999</v>
      </c>
      <c r="E62" s="4">
        <v>2070600000</v>
      </c>
    </row>
    <row r="63" spans="1:5" x14ac:dyDescent="0.25">
      <c r="A63" s="9" t="s">
        <v>29</v>
      </c>
      <c r="B63" s="10" t="s">
        <v>3</v>
      </c>
      <c r="C63" s="9" t="s">
        <v>3</v>
      </c>
      <c r="D63" s="8">
        <f>D61+D62</f>
        <v>-1596053.449</v>
      </c>
      <c r="E63" s="4">
        <f>E62</f>
        <v>2070600000</v>
      </c>
    </row>
    <row r="64" spans="1:5" x14ac:dyDescent="0.25">
      <c r="A64" s="9" t="s">
        <v>30</v>
      </c>
      <c r="B64" s="10">
        <v>105</v>
      </c>
      <c r="C64" s="9" t="s">
        <v>43</v>
      </c>
      <c r="D64" s="3">
        <v>473575.46100000001</v>
      </c>
      <c r="E64" s="4">
        <v>2070900000</v>
      </c>
    </row>
    <row r="65" spans="1:5" x14ac:dyDescent="0.25">
      <c r="A65" s="9" t="s">
        <v>30</v>
      </c>
      <c r="B65" s="10">
        <v>111111</v>
      </c>
      <c r="C65" s="9" t="s">
        <v>2</v>
      </c>
      <c r="D65" s="3">
        <v>1481408.47</v>
      </c>
      <c r="E65" s="4">
        <v>2070900000</v>
      </c>
    </row>
    <row r="66" spans="1:5" x14ac:dyDescent="0.25">
      <c r="A66" s="9" t="s">
        <v>30</v>
      </c>
      <c r="B66" s="10" t="s">
        <v>3</v>
      </c>
      <c r="C66" s="9" t="s">
        <v>3</v>
      </c>
      <c r="D66" s="8">
        <f>+D64+D65</f>
        <v>1954983.9309999999</v>
      </c>
      <c r="E66" s="4">
        <f>E65</f>
        <v>2070900000</v>
      </c>
    </row>
    <row r="67" spans="1:5" x14ac:dyDescent="0.25">
      <c r="A67" s="9" t="s">
        <v>35</v>
      </c>
      <c r="B67" s="10">
        <v>111111</v>
      </c>
      <c r="C67" s="9" t="s">
        <v>2</v>
      </c>
      <c r="D67" s="3">
        <v>40048.799999999996</v>
      </c>
      <c r="E67" s="4">
        <v>2071000000</v>
      </c>
    </row>
    <row r="68" spans="1:5" x14ac:dyDescent="0.25">
      <c r="A68" s="9" t="s">
        <v>35</v>
      </c>
      <c r="B68" s="10" t="s">
        <v>3</v>
      </c>
      <c r="C68" s="9" t="s">
        <v>3</v>
      </c>
      <c r="D68" s="8">
        <f>+D67</f>
        <v>40048.799999999996</v>
      </c>
      <c r="E68" s="4">
        <f>E67</f>
        <v>2071000000</v>
      </c>
    </row>
    <row r="69" spans="1:5" x14ac:dyDescent="0.25">
      <c r="A69" s="9" t="s">
        <v>36</v>
      </c>
      <c r="B69" s="10">
        <v>88</v>
      </c>
      <c r="C69" s="9" t="s">
        <v>13</v>
      </c>
      <c r="D69" s="3">
        <v>584.66</v>
      </c>
      <c r="E69" s="4">
        <v>2071100000</v>
      </c>
    </row>
    <row r="70" spans="1:5" x14ac:dyDescent="0.25">
      <c r="A70" s="9" t="s">
        <v>36</v>
      </c>
      <c r="B70" s="10">
        <v>111111</v>
      </c>
      <c r="C70" s="9" t="s">
        <v>2</v>
      </c>
      <c r="D70" s="3">
        <v>64039.82699999999</v>
      </c>
      <c r="E70" s="4">
        <v>2071100000</v>
      </c>
    </row>
    <row r="71" spans="1:5" x14ac:dyDescent="0.25">
      <c r="A71" s="9" t="s">
        <v>36</v>
      </c>
      <c r="B71" s="10" t="s">
        <v>3</v>
      </c>
      <c r="C71" s="9" t="s">
        <v>3</v>
      </c>
      <c r="D71" s="8">
        <f>+D70+D69</f>
        <v>64624.486999999994</v>
      </c>
      <c r="E71" s="4">
        <f>E70</f>
        <v>2071100000</v>
      </c>
    </row>
    <row r="72" spans="1:5" x14ac:dyDescent="0.25">
      <c r="A72" s="9" t="s">
        <v>87</v>
      </c>
      <c r="B72" s="10">
        <v>111111</v>
      </c>
      <c r="C72" s="9" t="s">
        <v>2</v>
      </c>
      <c r="D72" s="3">
        <v>1352.9999999999998</v>
      </c>
      <c r="E72" s="4">
        <v>2071209100</v>
      </c>
    </row>
    <row r="73" spans="1:5" x14ac:dyDescent="0.25">
      <c r="A73" s="9" t="s">
        <v>87</v>
      </c>
      <c r="B73" s="10" t="s">
        <v>3</v>
      </c>
      <c r="C73" s="9" t="s">
        <v>3</v>
      </c>
      <c r="D73" s="8">
        <f>+D72</f>
        <v>1352.9999999999998</v>
      </c>
      <c r="E73" s="4">
        <f>E72</f>
        <v>2071209100</v>
      </c>
    </row>
    <row r="74" spans="1:5" x14ac:dyDescent="0.25">
      <c r="A74" s="9" t="s">
        <v>37</v>
      </c>
      <c r="B74" s="10">
        <v>111111</v>
      </c>
      <c r="C74" s="9" t="s">
        <v>2</v>
      </c>
      <c r="D74" s="3">
        <v>2514431.8869999996</v>
      </c>
      <c r="E74" s="4">
        <v>2071209200</v>
      </c>
    </row>
    <row r="75" spans="1:5" x14ac:dyDescent="0.25">
      <c r="A75" s="9" t="s">
        <v>37</v>
      </c>
      <c r="B75" s="10" t="s">
        <v>3</v>
      </c>
      <c r="C75" s="9" t="s">
        <v>3</v>
      </c>
      <c r="D75" s="8">
        <f>+D74</f>
        <v>2514431.8869999996</v>
      </c>
      <c r="E75" s="4">
        <f>E74</f>
        <v>2071209200</v>
      </c>
    </row>
    <row r="76" spans="1:5" x14ac:dyDescent="0.25">
      <c r="A76" s="9" t="s">
        <v>38</v>
      </c>
      <c r="B76" s="10">
        <v>111111</v>
      </c>
      <c r="C76" s="9" t="s">
        <v>2</v>
      </c>
      <c r="D76" s="3">
        <v>4194.2999999999993</v>
      </c>
      <c r="E76" s="4">
        <v>2071209400</v>
      </c>
    </row>
    <row r="77" spans="1:5" x14ac:dyDescent="0.25">
      <c r="A77" s="9" t="s">
        <v>38</v>
      </c>
      <c r="B77" s="10" t="s">
        <v>3</v>
      </c>
      <c r="C77" s="9" t="s">
        <v>3</v>
      </c>
      <c r="D77" s="8">
        <f>+D76</f>
        <v>4194.2999999999993</v>
      </c>
      <c r="E77" s="4">
        <f>E76</f>
        <v>2071209400</v>
      </c>
    </row>
    <row r="78" spans="1:5" x14ac:dyDescent="0.25">
      <c r="A78" s="9" t="s">
        <v>39</v>
      </c>
      <c r="B78" s="10">
        <v>111111</v>
      </c>
      <c r="C78" s="9" t="s">
        <v>2</v>
      </c>
      <c r="D78" s="3">
        <v>106525.708</v>
      </c>
      <c r="E78" s="4">
        <v>2071209500</v>
      </c>
    </row>
    <row r="79" spans="1:5" x14ac:dyDescent="0.25">
      <c r="A79" s="9" t="s">
        <v>39</v>
      </c>
      <c r="B79" s="10" t="s">
        <v>3</v>
      </c>
      <c r="C79" s="9" t="s">
        <v>3</v>
      </c>
      <c r="D79" s="8">
        <f>+D78</f>
        <v>106525.708</v>
      </c>
      <c r="E79" s="4">
        <f>E78</f>
        <v>2071209500</v>
      </c>
    </row>
    <row r="80" spans="1:5" x14ac:dyDescent="0.25">
      <c r="A80" s="9" t="s">
        <v>40</v>
      </c>
      <c r="B80" s="10">
        <v>111101</v>
      </c>
      <c r="C80" s="9" t="s">
        <v>9</v>
      </c>
      <c r="D80" s="3">
        <v>109811.284</v>
      </c>
      <c r="E80" s="4">
        <v>2071980000</v>
      </c>
    </row>
    <row r="81" spans="1:5" x14ac:dyDescent="0.25">
      <c r="A81" s="9" t="s">
        <v>40</v>
      </c>
      <c r="B81" s="10" t="s">
        <v>3</v>
      </c>
      <c r="C81" s="9" t="s">
        <v>3</v>
      </c>
      <c r="D81" s="8">
        <f>+D80</f>
        <v>109811.284</v>
      </c>
      <c r="E81" s="4">
        <f>E80</f>
        <v>2071980000</v>
      </c>
    </row>
    <row r="82" spans="1:5" x14ac:dyDescent="0.25">
      <c r="A82" s="9" t="s">
        <v>41</v>
      </c>
      <c r="B82" s="10">
        <v>111111</v>
      </c>
      <c r="C82" s="9" t="s">
        <v>2</v>
      </c>
      <c r="D82" s="3">
        <v>61111.483999999997</v>
      </c>
      <c r="E82" s="4">
        <v>2079022000</v>
      </c>
    </row>
    <row r="83" spans="1:5" x14ac:dyDescent="0.25">
      <c r="A83" s="9" t="s">
        <v>41</v>
      </c>
      <c r="B83" s="10" t="s">
        <v>3</v>
      </c>
      <c r="C83" s="9" t="s">
        <v>3</v>
      </c>
      <c r="D83" s="8">
        <f>+D82</f>
        <v>61111.483999999997</v>
      </c>
      <c r="E83" s="4">
        <f>E82</f>
        <v>2079022000</v>
      </c>
    </row>
    <row r="84" spans="1:5" x14ac:dyDescent="0.25">
      <c r="A84" s="9" t="s">
        <v>42</v>
      </c>
      <c r="B84" s="10" t="s">
        <v>59</v>
      </c>
      <c r="C84" s="9" t="s">
        <v>60</v>
      </c>
      <c r="D84" s="3">
        <v>0</v>
      </c>
      <c r="E84" s="4">
        <v>2079070000</v>
      </c>
    </row>
    <row r="85" spans="1:5" x14ac:dyDescent="0.25">
      <c r="A85" s="9" t="s">
        <v>42</v>
      </c>
      <c r="B85" s="10">
        <v>105</v>
      </c>
      <c r="C85" s="9" t="s">
        <v>43</v>
      </c>
      <c r="D85" s="3">
        <v>1684415.2999999998</v>
      </c>
      <c r="E85" s="4">
        <v>2079070000</v>
      </c>
    </row>
    <row r="86" spans="1:5" x14ac:dyDescent="0.25">
      <c r="A86" s="9" t="s">
        <v>42</v>
      </c>
      <c r="B86" s="10">
        <v>111111</v>
      </c>
      <c r="C86" s="9" t="s">
        <v>2</v>
      </c>
      <c r="D86" s="3">
        <v>575626.2649999999</v>
      </c>
      <c r="E86" s="4">
        <v>2079070000</v>
      </c>
    </row>
    <row r="87" spans="1:5" x14ac:dyDescent="0.25">
      <c r="A87" s="9" t="s">
        <v>42</v>
      </c>
      <c r="B87" s="10" t="s">
        <v>3</v>
      </c>
      <c r="C87" s="9" t="s">
        <v>3</v>
      </c>
      <c r="D87" s="8">
        <f>+SUM(D84:D86)</f>
        <v>2260041.5649999995</v>
      </c>
      <c r="E87" s="4">
        <f>E86</f>
        <v>2079070000</v>
      </c>
    </row>
    <row r="88" spans="1:5" x14ac:dyDescent="0.25">
      <c r="A88" s="9" t="s">
        <v>44</v>
      </c>
      <c r="B88" s="10" t="s">
        <v>54</v>
      </c>
      <c r="C88" s="9" t="s">
        <v>55</v>
      </c>
      <c r="D88" s="3">
        <v>0</v>
      </c>
      <c r="E88" s="4">
        <v>2079080000</v>
      </c>
    </row>
    <row r="89" spans="1:5" x14ac:dyDescent="0.25">
      <c r="A89" s="9" t="s">
        <v>44</v>
      </c>
      <c r="B89" s="10">
        <v>1007</v>
      </c>
      <c r="C89" s="9" t="s">
        <v>68</v>
      </c>
      <c r="D89" s="3">
        <v>0</v>
      </c>
      <c r="E89" s="4">
        <v>2079080000</v>
      </c>
    </row>
    <row r="90" spans="1:5" x14ac:dyDescent="0.25">
      <c r="A90" s="9" t="s">
        <v>44</v>
      </c>
      <c r="B90" s="10" t="s">
        <v>3</v>
      </c>
      <c r="C90" s="9" t="s">
        <v>3</v>
      </c>
      <c r="D90" s="8">
        <f>+D88+D89</f>
        <v>0</v>
      </c>
      <c r="E90" s="4">
        <f>E89</f>
        <v>2079080000</v>
      </c>
    </row>
    <row r="91" spans="1:5" x14ac:dyDescent="0.25">
      <c r="A91" s="9" t="s">
        <v>45</v>
      </c>
      <c r="B91" s="10" t="s">
        <v>54</v>
      </c>
      <c r="C91" s="9" t="s">
        <v>55</v>
      </c>
      <c r="D91" s="3">
        <v>0</v>
      </c>
      <c r="E91" s="4">
        <v>2082280000</v>
      </c>
    </row>
    <row r="92" spans="1:5" x14ac:dyDescent="0.25">
      <c r="A92" s="9" t="s">
        <v>45</v>
      </c>
      <c r="B92" s="10">
        <v>1009</v>
      </c>
      <c r="C92" s="9" t="s">
        <v>6</v>
      </c>
      <c r="D92" s="3">
        <v>0</v>
      </c>
      <c r="E92" s="4">
        <v>2082280000</v>
      </c>
    </row>
    <row r="93" spans="1:5" x14ac:dyDescent="0.25">
      <c r="A93" s="9" t="s">
        <v>45</v>
      </c>
      <c r="B93" s="10">
        <v>1007</v>
      </c>
      <c r="C93" s="9" t="s">
        <v>7</v>
      </c>
      <c r="D93" s="3">
        <v>0</v>
      </c>
      <c r="E93" s="4">
        <v>2082280000</v>
      </c>
    </row>
    <row r="94" spans="1:5" x14ac:dyDescent="0.25">
      <c r="A94" s="9" t="s">
        <v>45</v>
      </c>
      <c r="B94" s="10">
        <v>1008</v>
      </c>
      <c r="C94" s="9" t="s">
        <v>8</v>
      </c>
      <c r="D94" s="3">
        <v>0</v>
      </c>
      <c r="E94" s="4">
        <v>2082280000</v>
      </c>
    </row>
    <row r="95" spans="1:5" x14ac:dyDescent="0.25">
      <c r="A95" s="9" t="s">
        <v>45</v>
      </c>
      <c r="B95" s="10">
        <v>1240</v>
      </c>
      <c r="C95" s="9" t="s">
        <v>25</v>
      </c>
      <c r="D95" s="3">
        <v>0</v>
      </c>
      <c r="E95" s="4">
        <v>2082280000</v>
      </c>
    </row>
    <row r="96" spans="1:5" x14ac:dyDescent="0.25">
      <c r="A96" s="9" t="s">
        <v>45</v>
      </c>
      <c r="B96" s="10">
        <v>1006</v>
      </c>
      <c r="C96" s="9" t="s">
        <v>78</v>
      </c>
      <c r="D96" s="3">
        <v>0</v>
      </c>
      <c r="E96" s="4">
        <v>2082280000</v>
      </c>
    </row>
    <row r="97" spans="1:5" x14ac:dyDescent="0.25">
      <c r="A97" s="9" t="s">
        <v>45</v>
      </c>
      <c r="B97" s="10">
        <v>111111</v>
      </c>
      <c r="C97" s="9" t="s">
        <v>2</v>
      </c>
      <c r="D97" s="3">
        <v>-73809.511999999988</v>
      </c>
      <c r="E97" s="4">
        <v>2082280000</v>
      </c>
    </row>
    <row r="98" spans="1:5" x14ac:dyDescent="0.25">
      <c r="A98" s="9" t="s">
        <v>45</v>
      </c>
      <c r="B98" s="10" t="s">
        <v>3</v>
      </c>
      <c r="C98" s="9" t="s">
        <v>3</v>
      </c>
      <c r="D98" s="8">
        <f>+D97</f>
        <v>-73809.511999999988</v>
      </c>
      <c r="E98" s="4">
        <f>E97</f>
        <v>2082280000</v>
      </c>
    </row>
    <row r="99" spans="1:5" x14ac:dyDescent="0.25">
      <c r="A99" s="9" t="s">
        <v>47</v>
      </c>
      <c r="B99" s="10">
        <v>111101</v>
      </c>
      <c r="C99" s="9" t="s">
        <v>9</v>
      </c>
      <c r="D99" s="3">
        <v>7173.195999999999</v>
      </c>
      <c r="E99" s="4">
        <v>2082208200</v>
      </c>
    </row>
    <row r="100" spans="1:5" x14ac:dyDescent="0.25">
      <c r="A100" s="9" t="s">
        <v>47</v>
      </c>
      <c r="B100" s="10" t="s">
        <v>3</v>
      </c>
      <c r="C100" s="9" t="s">
        <v>3</v>
      </c>
      <c r="D100" s="8">
        <f>+D99</f>
        <v>7173.195999999999</v>
      </c>
      <c r="E100" s="4">
        <f>E99</f>
        <v>2082208200</v>
      </c>
    </row>
    <row r="101" spans="1:5" x14ac:dyDescent="0.25">
      <c r="A101" s="9" t="s">
        <v>48</v>
      </c>
      <c r="B101" s="10">
        <v>88</v>
      </c>
      <c r="C101" s="9" t="s">
        <v>13</v>
      </c>
      <c r="D101" s="3">
        <v>2324465.8859999999</v>
      </c>
      <c r="E101" s="4">
        <v>2082214000</v>
      </c>
    </row>
    <row r="102" spans="1:5" x14ac:dyDescent="0.25">
      <c r="A102" s="9" t="s">
        <v>48</v>
      </c>
      <c r="B102" s="10">
        <v>1007</v>
      </c>
      <c r="C102" s="9" t="s">
        <v>68</v>
      </c>
      <c r="D102" s="3">
        <v>0</v>
      </c>
      <c r="E102" s="4">
        <v>2082214000</v>
      </c>
    </row>
    <row r="103" spans="1:5" x14ac:dyDescent="0.25">
      <c r="A103" s="9" t="s">
        <v>48</v>
      </c>
      <c r="B103" s="10">
        <v>111111</v>
      </c>
      <c r="C103" s="9" t="s">
        <v>2</v>
      </c>
      <c r="D103" s="3">
        <v>51.454999999999998</v>
      </c>
      <c r="E103" s="4">
        <v>2082214000</v>
      </c>
    </row>
    <row r="104" spans="1:5" x14ac:dyDescent="0.25">
      <c r="A104" s="9" t="s">
        <v>48</v>
      </c>
      <c r="B104" s="10" t="s">
        <v>3</v>
      </c>
      <c r="C104" s="9" t="s">
        <v>3</v>
      </c>
      <c r="D104" s="8">
        <f>+D101+D103</f>
        <v>2324517.341</v>
      </c>
      <c r="E104" s="4">
        <f>E103</f>
        <v>2082214000</v>
      </c>
    </row>
    <row r="105" spans="1:5" x14ac:dyDescent="0.25">
      <c r="A105" s="9" t="s">
        <v>79</v>
      </c>
      <c r="B105" s="10">
        <v>111101</v>
      </c>
      <c r="C105" s="9" t="s">
        <v>9</v>
      </c>
      <c r="D105" s="3">
        <v>0</v>
      </c>
      <c r="E105" s="4">
        <v>2082110000</v>
      </c>
    </row>
    <row r="106" spans="1:5" x14ac:dyDescent="0.25">
      <c r="A106" s="9" t="s">
        <v>79</v>
      </c>
      <c r="B106" s="10" t="s">
        <v>3</v>
      </c>
      <c r="C106" s="9" t="s">
        <v>3</v>
      </c>
      <c r="D106" s="8">
        <f>+D105</f>
        <v>0</v>
      </c>
      <c r="E106" s="4">
        <f>E105</f>
        <v>2082110000</v>
      </c>
    </row>
    <row r="107" spans="1:5" x14ac:dyDescent="0.25">
      <c r="A107" s="9" t="s">
        <v>49</v>
      </c>
      <c r="B107" s="10">
        <v>111101</v>
      </c>
      <c r="C107" s="9" t="s">
        <v>9</v>
      </c>
      <c r="D107" s="3">
        <v>2558.1950000000002</v>
      </c>
      <c r="E107" s="4">
        <v>2091200000</v>
      </c>
    </row>
    <row r="108" spans="1:5" x14ac:dyDescent="0.25">
      <c r="A108" s="9" t="s">
        <v>49</v>
      </c>
      <c r="B108" s="10" t="s">
        <v>3</v>
      </c>
      <c r="C108" s="9" t="s">
        <v>3</v>
      </c>
      <c r="D108" s="8">
        <f>+D107</f>
        <v>2558.1950000000002</v>
      </c>
      <c r="E108" s="4">
        <f>E107</f>
        <v>2091200000</v>
      </c>
    </row>
    <row r="109" spans="1:5" x14ac:dyDescent="0.25">
      <c r="A109" s="9" t="s">
        <v>50</v>
      </c>
      <c r="B109" s="10">
        <v>111101</v>
      </c>
      <c r="C109" s="9" t="s">
        <v>9</v>
      </c>
      <c r="D109" s="3">
        <v>522710.353</v>
      </c>
      <c r="E109" s="4">
        <v>2091200001</v>
      </c>
    </row>
    <row r="110" spans="1:5" x14ac:dyDescent="0.25">
      <c r="A110" s="9" t="s">
        <v>50</v>
      </c>
      <c r="B110" s="10" t="s">
        <v>3</v>
      </c>
      <c r="C110" s="9" t="s">
        <v>3</v>
      </c>
      <c r="D110" s="8">
        <f>+D109</f>
        <v>522710.353</v>
      </c>
      <c r="E110" s="4">
        <f>E109</f>
        <v>2091200001</v>
      </c>
    </row>
    <row r="111" spans="1:5" x14ac:dyDescent="0.25">
      <c r="A111" s="9" t="s">
        <v>51</v>
      </c>
      <c r="B111" s="10">
        <v>111101</v>
      </c>
      <c r="C111" s="9" t="s">
        <v>9</v>
      </c>
      <c r="D111" s="3">
        <v>-160303.52199999997</v>
      </c>
      <c r="E111" s="4">
        <v>2092200000</v>
      </c>
    </row>
    <row r="112" spans="1:5" x14ac:dyDescent="0.25">
      <c r="A112" s="9" t="s">
        <v>51</v>
      </c>
      <c r="B112" s="10" t="s">
        <v>3</v>
      </c>
      <c r="C112" s="9" t="s">
        <v>3</v>
      </c>
      <c r="D112" s="8">
        <f>+D111</f>
        <v>-160303.52199999997</v>
      </c>
      <c r="E112" s="4">
        <f>E111</f>
        <v>2092200000</v>
      </c>
    </row>
    <row r="113" spans="1:5" x14ac:dyDescent="0.25">
      <c r="A113" s="9" t="s">
        <v>88</v>
      </c>
      <c r="B113" s="10">
        <v>111101</v>
      </c>
      <c r="C113" s="9" t="s">
        <v>9</v>
      </c>
      <c r="D113" s="3">
        <v>0</v>
      </c>
      <c r="E113" s="4">
        <v>2111111997</v>
      </c>
    </row>
    <row r="114" spans="1:5" x14ac:dyDescent="0.25">
      <c r="A114" s="11" t="s">
        <v>52</v>
      </c>
      <c r="B114" s="6">
        <v>111101</v>
      </c>
      <c r="C114" s="11" t="s">
        <v>9</v>
      </c>
      <c r="D114" s="5">
        <v>-779290.47600000002</v>
      </c>
      <c r="E114" s="6">
        <v>2111111999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FY2020</vt:lpstr>
      <vt:lpstr>FY2021</vt:lpstr>
      <vt:lpstr>FY2022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 Heyat</dc:creator>
  <cp:lastModifiedBy>Homa Heyat</cp:lastModifiedBy>
  <dcterms:created xsi:type="dcterms:W3CDTF">2024-11-07T15:44:54Z</dcterms:created>
  <dcterms:modified xsi:type="dcterms:W3CDTF">2024-11-07T20:17:25Z</dcterms:modified>
</cp:coreProperties>
</file>