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oungs PC\Documents\GitHub\schoolwork\GitHub\schoolwork\nu_comp\"/>
    </mc:Choice>
  </mc:AlternateContent>
  <xr:revisionPtr revIDLastSave="0" documentId="8_{B1F879FC-1E34-4AF2-AD05-8E1B81CFA0C9}" xr6:coauthVersionLast="47" xr6:coauthVersionMax="47" xr10:uidLastSave="{00000000-0000-0000-0000-000000000000}"/>
  <bookViews>
    <workbookView xWindow="7065" yWindow="0" windowWidth="21360" windowHeight="15525" xr2:uid="{3EE64191-D15B-498A-9D21-FD69A18A0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E8" i="1" s="1"/>
  <c r="C2" i="1"/>
  <c r="C13" i="1" s="1"/>
  <c r="B13" i="1"/>
  <c r="B14" i="1" s="1"/>
  <c r="A13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E7" i="1" l="1"/>
  <c r="G7" i="1" s="1"/>
  <c r="D13" i="1"/>
  <c r="F10" i="1"/>
  <c r="H10" i="1" s="1"/>
  <c r="F9" i="1"/>
  <c r="H9" i="1" s="1"/>
  <c r="G8" i="1"/>
  <c r="E6" i="1"/>
  <c r="F8" i="1"/>
  <c r="H8" i="1" s="1"/>
  <c r="E5" i="1"/>
  <c r="F7" i="1"/>
  <c r="E4" i="1"/>
  <c r="E11" i="1"/>
  <c r="E3" i="1"/>
  <c r="F5" i="1"/>
  <c r="H5" i="1" s="1"/>
  <c r="E10" i="1"/>
  <c r="F2" i="1"/>
  <c r="H2" i="1" s="1"/>
  <c r="F4" i="1"/>
  <c r="H4" i="1" s="1"/>
  <c r="E9" i="1"/>
  <c r="F11" i="1"/>
  <c r="H11" i="1" s="1"/>
  <c r="F3" i="1"/>
  <c r="H3" i="1" s="1"/>
  <c r="E2" i="1"/>
  <c r="F6" i="1"/>
  <c r="H6" i="1" s="1"/>
  <c r="H7" i="1" l="1"/>
  <c r="I7" i="1"/>
  <c r="I9" i="1"/>
  <c r="G9" i="1"/>
  <c r="G5" i="1"/>
  <c r="I5" i="1"/>
  <c r="I11" i="1"/>
  <c r="G11" i="1"/>
  <c r="G4" i="1"/>
  <c r="I4" i="1"/>
  <c r="H13" i="1"/>
  <c r="I10" i="1"/>
  <c r="G10" i="1"/>
  <c r="G6" i="1"/>
  <c r="I6" i="1"/>
  <c r="G2" i="1"/>
  <c r="I2" i="1"/>
  <c r="G3" i="1"/>
  <c r="I3" i="1"/>
  <c r="I8" i="1"/>
  <c r="G13" i="1" l="1"/>
  <c r="I13" i="1"/>
  <c r="F15" i="1" s="1"/>
  <c r="F16" i="1" l="1"/>
  <c r="J7" i="1" l="1"/>
  <c r="K7" i="1" s="1"/>
  <c r="L7" i="1" s="1"/>
  <c r="J8" i="1"/>
  <c r="K8" i="1" s="1"/>
  <c r="L8" i="1" s="1"/>
  <c r="J6" i="1"/>
  <c r="K6" i="1" s="1"/>
  <c r="L6" i="1" s="1"/>
  <c r="J9" i="1"/>
  <c r="K9" i="1" s="1"/>
  <c r="L9" i="1" s="1"/>
  <c r="J10" i="1"/>
  <c r="K10" i="1" s="1"/>
  <c r="L10" i="1" s="1"/>
  <c r="J3" i="1"/>
  <c r="K3" i="1" s="1"/>
  <c r="L3" i="1" s="1"/>
  <c r="J11" i="1"/>
  <c r="K11" i="1" s="1"/>
  <c r="L11" i="1" s="1"/>
  <c r="J4" i="1"/>
  <c r="K4" i="1" s="1"/>
  <c r="L4" i="1" s="1"/>
  <c r="J2" i="1"/>
  <c r="K2" i="1" s="1"/>
  <c r="L2" i="1" s="1"/>
  <c r="J5" i="1"/>
  <c r="K5" i="1" s="1"/>
  <c r="L5" i="1" s="1"/>
  <c r="L13" i="1" l="1"/>
  <c r="F17" i="1" s="1"/>
</calcChain>
</file>

<file path=xl/sharedStrings.xml><?xml version="1.0" encoding="utf-8"?>
<sst xmlns="http://schemas.openxmlformats.org/spreadsheetml/2006/main" count="15" uniqueCount="15">
  <si>
    <t>x</t>
  </si>
  <si>
    <t>y</t>
  </si>
  <si>
    <t>x*y</t>
  </si>
  <si>
    <t>x*x</t>
  </si>
  <si>
    <t>y= 4.888+0.359x</t>
  </si>
  <si>
    <t>slope</t>
  </si>
  <si>
    <t>a0</t>
  </si>
  <si>
    <t>a1</t>
  </si>
  <si>
    <t>y-int</t>
  </si>
  <si>
    <t>y true</t>
  </si>
  <si>
    <t>yi-yper</t>
  </si>
  <si>
    <t>yi-yper^2</t>
  </si>
  <si>
    <t>SSe</t>
  </si>
  <si>
    <t>SSt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</si>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</sst>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Sheet1!$A$21:$A$28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Sheet1!$B$21:$B$28</c:f>
              <c:numCache>
                <c:formatCode>General</c:formatCode>
                <c:ptCount val="8"/>
                <c:pt idx="0">
                  <c:v>1.6</c:v>
                </c:pt>
                <c:pt idx="1">
                  <c:v>3.6</c:v>
                </c:pt>
                <c:pt idx="2">
                  <c:v>4.4000000000000004</c:v>
                </c:pt>
                <c:pt idx="3">
                  <c:v>3.4</c:v>
                </c:pt>
                <c:pt idx="4">
                  <c:v>2.2000000000000002</c:v>
                </c:pt>
                <c:pt idx="5">
                  <c:v>2.8</c:v>
                </c:pt>
                <c:pt idx="6">
                  <c:v>3.8</c:v>
                </c:pt>
                <c:pt idx="7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D5-412E-8FC0-4D91A1D86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00063"/>
        <c:axId val="158268111"/>
      </c:scatterChart>
      <c:valAx>
        <c:axId val="24700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68111"/>
        <c:crosses val="autoZero"/>
        <c:crossBetween val="midCat"/>
      </c:valAx>
      <c:valAx>
        <c:axId val="1582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0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14</xdr:row>
      <xdr:rowOff>85725</xdr:rowOff>
    </xdr:from>
    <xdr:to>
      <xdr:col>16</xdr:col>
      <xdr:colOff>304800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880CC2-5D51-7065-6C36-0AFA679BCC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19A5-B8AF-41F2-BFD1-8636D33ECA37}">
  <dimension ref="A1:L28"/>
  <sheetViews>
    <sheetView tabSelected="1" workbookViewId="0">
      <selection activeCell="N10" sqref="N10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4" bestFit="1" customWidth="1"/>
    <col min="4" max="4" width="5" bestFit="1" customWidth="1"/>
    <col min="5" max="5" width="6" bestFit="1" customWidth="1"/>
    <col min="6" max="6" width="6.7109375" customWidth="1"/>
    <col min="7" max="7" width="8" bestFit="1" customWidth="1"/>
    <col min="8" max="9" width="6" bestFit="1" customWidth="1"/>
    <col min="11" max="11" width="12" bestFit="1" customWidth="1"/>
    <col min="12" max="12" width="12.7109375" bestFit="1" customWidth="1"/>
    <col min="13" max="13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9</v>
      </c>
      <c r="K1" s="1" t="s">
        <v>10</v>
      </c>
      <c r="L1" s="1" t="s">
        <v>11</v>
      </c>
    </row>
    <row r="2" spans="1:12" x14ac:dyDescent="0.25">
      <c r="A2" s="1">
        <v>0</v>
      </c>
      <c r="B2" s="1">
        <v>5</v>
      </c>
      <c r="C2" s="1">
        <f>A2*B2</f>
        <v>0</v>
      </c>
      <c r="D2" s="1">
        <f>A2*A2</f>
        <v>0</v>
      </c>
      <c r="E2" s="1">
        <f>A2-$A$14</f>
        <v>-9.5</v>
      </c>
      <c r="F2" s="1">
        <f>B2-$B$14</f>
        <v>-3.3000000000000007</v>
      </c>
      <c r="G2" s="1">
        <f>E2^2</f>
        <v>90.25</v>
      </c>
      <c r="H2" s="1">
        <f>F2^2</f>
        <v>10.890000000000004</v>
      </c>
      <c r="I2" s="1">
        <f>E2*F2</f>
        <v>31.350000000000009</v>
      </c>
      <c r="J2" s="1">
        <f xml:space="preserve"> $F$16+$F$15*A2</f>
        <v>4.8881174899866497</v>
      </c>
      <c r="K2" s="1">
        <f>B2-J2</f>
        <v>0.11188251001335026</v>
      </c>
      <c r="L2" s="1">
        <f>K2^2</f>
        <v>1.2517696046887421E-2</v>
      </c>
    </row>
    <row r="3" spans="1:12" x14ac:dyDescent="0.25">
      <c r="A3" s="1">
        <v>2</v>
      </c>
      <c r="B3" s="1">
        <v>6</v>
      </c>
      <c r="C3" s="1">
        <f t="shared" ref="C3:C11" si="0">A3*B3</f>
        <v>12</v>
      </c>
      <c r="D3" s="1">
        <f t="shared" ref="D3:D11" si="1">A3*A3</f>
        <v>4</v>
      </c>
      <c r="E3" s="1">
        <f t="shared" ref="E3:E11" si="2">A3-$A$14</f>
        <v>-7.5</v>
      </c>
      <c r="F3" s="1">
        <f t="shared" ref="F3:F11" si="3">B3-$B$14</f>
        <v>-2.3000000000000007</v>
      </c>
      <c r="G3" s="1">
        <f t="shared" ref="G3:H11" si="4">E3^2</f>
        <v>56.25</v>
      </c>
      <c r="H3" s="1">
        <f t="shared" si="4"/>
        <v>5.2900000000000036</v>
      </c>
      <c r="I3" s="1">
        <f t="shared" ref="I3:I11" si="5">E3*F3</f>
        <v>17.250000000000007</v>
      </c>
      <c r="J3" s="1">
        <f xml:space="preserve"> $F$16+$F$15*A3</f>
        <v>5.6064085447263023</v>
      </c>
      <c r="K3" s="1">
        <f>B3-J3</f>
        <v>0.39359145527369765</v>
      </c>
      <c r="L3" s="1">
        <f t="shared" ref="L3:L11" si="6">K3^2</f>
        <v>0.15491423366446713</v>
      </c>
    </row>
    <row r="4" spans="1:12" x14ac:dyDescent="0.25">
      <c r="A4" s="1">
        <v>4</v>
      </c>
      <c r="B4" s="1">
        <v>7</v>
      </c>
      <c r="C4" s="1">
        <f t="shared" si="0"/>
        <v>28</v>
      </c>
      <c r="D4" s="1">
        <f t="shared" si="1"/>
        <v>16</v>
      </c>
      <c r="E4" s="1">
        <f t="shared" si="2"/>
        <v>-5.5</v>
      </c>
      <c r="F4" s="1">
        <f t="shared" si="3"/>
        <v>-1.3000000000000007</v>
      </c>
      <c r="G4" s="1">
        <f t="shared" si="4"/>
        <v>30.25</v>
      </c>
      <c r="H4" s="1">
        <f t="shared" si="4"/>
        <v>1.6900000000000019</v>
      </c>
      <c r="I4" s="1">
        <f t="shared" si="5"/>
        <v>7.1500000000000039</v>
      </c>
      <c r="J4" s="1">
        <f xml:space="preserve"> $F$16+$F$15*A4</f>
        <v>6.3246995994659549</v>
      </c>
      <c r="K4" s="1">
        <f>B4-J4</f>
        <v>0.67530040053404505</v>
      </c>
      <c r="L4" s="1">
        <f t="shared" si="6"/>
        <v>0.4560306309614417</v>
      </c>
    </row>
    <row r="5" spans="1:12" x14ac:dyDescent="0.25">
      <c r="A5" s="1">
        <v>6</v>
      </c>
      <c r="B5" s="1">
        <v>6</v>
      </c>
      <c r="C5" s="1">
        <f t="shared" si="0"/>
        <v>36</v>
      </c>
      <c r="D5" s="1">
        <f t="shared" si="1"/>
        <v>36</v>
      </c>
      <c r="E5" s="1">
        <f t="shared" si="2"/>
        <v>-3.5</v>
      </c>
      <c r="F5" s="1">
        <f t="shared" si="3"/>
        <v>-2.3000000000000007</v>
      </c>
      <c r="G5" s="1">
        <f t="shared" si="4"/>
        <v>12.25</v>
      </c>
      <c r="H5" s="1">
        <f t="shared" si="4"/>
        <v>5.2900000000000036</v>
      </c>
      <c r="I5" s="1">
        <f t="shared" si="5"/>
        <v>8.0500000000000025</v>
      </c>
      <c r="J5" s="1">
        <f xml:space="preserve"> $F$16+$F$15*A5</f>
        <v>7.0429906542056084</v>
      </c>
      <c r="K5" s="1">
        <f>B5-J5</f>
        <v>-1.0429906542056084</v>
      </c>
      <c r="L5" s="1">
        <f t="shared" si="6"/>
        <v>1.0878295047602431</v>
      </c>
    </row>
    <row r="6" spans="1:12" x14ac:dyDescent="0.25">
      <c r="A6" s="1">
        <v>9</v>
      </c>
      <c r="B6" s="1">
        <v>9</v>
      </c>
      <c r="C6" s="1">
        <f t="shared" si="0"/>
        <v>81</v>
      </c>
      <c r="D6" s="1">
        <f t="shared" si="1"/>
        <v>81</v>
      </c>
      <c r="E6" s="1">
        <f t="shared" si="2"/>
        <v>-0.5</v>
      </c>
      <c r="F6" s="1">
        <f t="shared" si="3"/>
        <v>0.69999999999999929</v>
      </c>
      <c r="G6" s="1">
        <f t="shared" si="4"/>
        <v>0.25</v>
      </c>
      <c r="H6" s="1">
        <f t="shared" si="4"/>
        <v>0.48999999999999899</v>
      </c>
      <c r="I6" s="1">
        <f t="shared" si="5"/>
        <v>-0.34999999999999964</v>
      </c>
      <c r="J6" s="1">
        <f xml:space="preserve"> $F$16+$F$15*A6</f>
        <v>8.1204272363150878</v>
      </c>
      <c r="K6" s="1">
        <f>B6-J6</f>
        <v>0.87957276368491222</v>
      </c>
      <c r="L6" s="1">
        <f t="shared" si="6"/>
        <v>0.77364824661631448</v>
      </c>
    </row>
    <row r="7" spans="1:12" x14ac:dyDescent="0.25">
      <c r="A7" s="1">
        <v>11</v>
      </c>
      <c r="B7" s="1">
        <v>8</v>
      </c>
      <c r="C7" s="1">
        <f t="shared" si="0"/>
        <v>88</v>
      </c>
      <c r="D7" s="1">
        <f t="shared" si="1"/>
        <v>121</v>
      </c>
      <c r="E7" s="1">
        <f t="shared" si="2"/>
        <v>1.5</v>
      </c>
      <c r="F7" s="1">
        <f t="shared" si="3"/>
        <v>-0.30000000000000071</v>
      </c>
      <c r="G7" s="1">
        <f t="shared" si="4"/>
        <v>2.25</v>
      </c>
      <c r="H7" s="1">
        <f t="shared" si="4"/>
        <v>9.0000000000000427E-2</v>
      </c>
      <c r="I7" s="1">
        <f t="shared" si="5"/>
        <v>-0.45000000000000107</v>
      </c>
      <c r="J7" s="1">
        <f xml:space="preserve"> $F$16+$F$15*A7</f>
        <v>8.8387182910547395</v>
      </c>
      <c r="K7" s="1">
        <f>B7-J7</f>
        <v>-0.8387182910547395</v>
      </c>
      <c r="L7" s="1">
        <f t="shared" si="6"/>
        <v>0.7034483717497827</v>
      </c>
    </row>
    <row r="8" spans="1:12" x14ac:dyDescent="0.25">
      <c r="A8" s="1">
        <v>12</v>
      </c>
      <c r="B8" s="1">
        <v>8</v>
      </c>
      <c r="C8" s="1">
        <f t="shared" si="0"/>
        <v>96</v>
      </c>
      <c r="D8" s="1">
        <f t="shared" si="1"/>
        <v>144</v>
      </c>
      <c r="E8" s="1">
        <f t="shared" si="2"/>
        <v>2.5</v>
      </c>
      <c r="F8" s="1">
        <f t="shared" si="3"/>
        <v>-0.30000000000000071</v>
      </c>
      <c r="G8" s="1">
        <f t="shared" si="4"/>
        <v>6.25</v>
      </c>
      <c r="H8" s="1">
        <f t="shared" si="4"/>
        <v>9.0000000000000427E-2</v>
      </c>
      <c r="I8" s="1">
        <f t="shared" si="5"/>
        <v>-0.75000000000000178</v>
      </c>
      <c r="J8" s="1">
        <f xml:space="preserve"> $F$16+$F$15*A8</f>
        <v>9.1978638184245671</v>
      </c>
      <c r="K8" s="1">
        <f>B8-J8</f>
        <v>-1.1978638184245671</v>
      </c>
      <c r="L8" s="1">
        <f t="shared" si="6"/>
        <v>1.4348777274906843</v>
      </c>
    </row>
    <row r="9" spans="1:12" x14ac:dyDescent="0.25">
      <c r="A9" s="1">
        <v>15</v>
      </c>
      <c r="B9" s="1">
        <v>10</v>
      </c>
      <c r="C9" s="1">
        <f t="shared" si="0"/>
        <v>150</v>
      </c>
      <c r="D9" s="1">
        <f t="shared" si="1"/>
        <v>225</v>
      </c>
      <c r="E9" s="1">
        <f t="shared" si="2"/>
        <v>5.5</v>
      </c>
      <c r="F9" s="1">
        <f t="shared" si="3"/>
        <v>1.6999999999999993</v>
      </c>
      <c r="G9" s="1">
        <f t="shared" si="4"/>
        <v>30.25</v>
      </c>
      <c r="H9" s="1">
        <f t="shared" si="4"/>
        <v>2.8899999999999975</v>
      </c>
      <c r="I9" s="1">
        <f t="shared" si="5"/>
        <v>9.3499999999999961</v>
      </c>
      <c r="J9" s="1">
        <f xml:space="preserve"> $F$16+$F$15*A9</f>
        <v>10.275300400534046</v>
      </c>
      <c r="K9" s="1">
        <f>B9-J9</f>
        <v>-0.27530040053404647</v>
      </c>
      <c r="L9" s="1">
        <f t="shared" si="6"/>
        <v>7.5790310534206415E-2</v>
      </c>
    </row>
    <row r="10" spans="1:12" x14ac:dyDescent="0.25">
      <c r="A10" s="1">
        <v>17</v>
      </c>
      <c r="B10" s="1">
        <v>12</v>
      </c>
      <c r="C10" s="1">
        <f t="shared" si="0"/>
        <v>204</v>
      </c>
      <c r="D10" s="1">
        <f t="shared" si="1"/>
        <v>289</v>
      </c>
      <c r="E10" s="1">
        <f t="shared" si="2"/>
        <v>7.5</v>
      </c>
      <c r="F10" s="1">
        <f t="shared" si="3"/>
        <v>3.6999999999999993</v>
      </c>
      <c r="G10" s="1">
        <f t="shared" si="4"/>
        <v>56.25</v>
      </c>
      <c r="H10" s="1">
        <f t="shared" si="4"/>
        <v>13.689999999999994</v>
      </c>
      <c r="I10" s="1">
        <f t="shared" si="5"/>
        <v>27.749999999999993</v>
      </c>
      <c r="J10" s="1">
        <f xml:space="preserve"> $F$16+$F$15*A10</f>
        <v>10.993591455273698</v>
      </c>
      <c r="K10" s="1">
        <f>B10-J10</f>
        <v>1.0064085447263018</v>
      </c>
      <c r="L10" s="1">
        <f t="shared" si="6"/>
        <v>1.0128581588981127</v>
      </c>
    </row>
    <row r="11" spans="1:12" x14ac:dyDescent="0.25">
      <c r="A11" s="1">
        <v>19</v>
      </c>
      <c r="B11" s="1">
        <v>12</v>
      </c>
      <c r="C11" s="1">
        <f t="shared" si="0"/>
        <v>228</v>
      </c>
      <c r="D11" s="1">
        <f t="shared" si="1"/>
        <v>361</v>
      </c>
      <c r="E11" s="1">
        <f t="shared" si="2"/>
        <v>9.5</v>
      </c>
      <c r="F11" s="1">
        <f t="shared" si="3"/>
        <v>3.6999999999999993</v>
      </c>
      <c r="G11" s="1">
        <f t="shared" si="4"/>
        <v>90.25</v>
      </c>
      <c r="H11" s="1">
        <f t="shared" si="4"/>
        <v>13.689999999999994</v>
      </c>
      <c r="I11" s="1">
        <f t="shared" si="5"/>
        <v>35.149999999999991</v>
      </c>
      <c r="J11" s="1">
        <f xml:space="preserve"> $F$16+$F$15*A11</f>
        <v>11.711882510013352</v>
      </c>
      <c r="K11" s="1">
        <f>B11-J11</f>
        <v>0.28811748998664832</v>
      </c>
      <c r="L11" s="1">
        <f t="shared" si="6"/>
        <v>8.3011688036206399E-2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>
        <f>SUM(A2:A11)</f>
        <v>95</v>
      </c>
      <c r="B13" s="1">
        <f t="shared" ref="B13:I13" si="7">SUM(B2:B11)</f>
        <v>83</v>
      </c>
      <c r="C13" s="1">
        <f t="shared" si="7"/>
        <v>923</v>
      </c>
      <c r="D13" s="1">
        <f t="shared" si="7"/>
        <v>1277</v>
      </c>
      <c r="E13" s="1"/>
      <c r="F13" s="1"/>
      <c r="G13" s="1">
        <f t="shared" si="7"/>
        <v>374.5</v>
      </c>
      <c r="H13" s="1">
        <f t="shared" si="7"/>
        <v>54.099999999999994</v>
      </c>
      <c r="I13" s="1">
        <f t="shared" si="7"/>
        <v>134.5</v>
      </c>
      <c r="J13" s="1"/>
      <c r="K13" s="1" t="s">
        <v>12</v>
      </c>
      <c r="L13" s="1">
        <f>SUM(L2:L11)</f>
        <v>5.7949265687583473</v>
      </c>
    </row>
    <row r="14" spans="1:12" x14ac:dyDescent="0.25">
      <c r="A14" s="1">
        <f>A13/10</f>
        <v>9.5</v>
      </c>
      <c r="B14" s="1">
        <f>B13/10</f>
        <v>8.3000000000000007</v>
      </c>
      <c r="C14" s="1"/>
      <c r="D14" s="1"/>
      <c r="E14" s="1"/>
      <c r="F14" s="1"/>
      <c r="G14" s="1"/>
      <c r="H14" s="1" t="s">
        <v>13</v>
      </c>
      <c r="I14" s="1"/>
      <c r="J14" s="1"/>
      <c r="K14" s="1"/>
      <c r="L14" s="1"/>
    </row>
    <row r="15" spans="1:12" x14ac:dyDescent="0.25">
      <c r="A15" s="1">
        <v>10</v>
      </c>
      <c r="B15" s="1">
        <v>95</v>
      </c>
      <c r="C15" s="1"/>
      <c r="D15" s="1"/>
      <c r="E15" s="1" t="s">
        <v>6</v>
      </c>
      <c r="F15" s="2">
        <f>I13/G13</f>
        <v>0.35914552736982641</v>
      </c>
      <c r="G15" s="2"/>
      <c r="H15" s="1" t="s">
        <v>5</v>
      </c>
      <c r="I15" s="1"/>
      <c r="J15" s="1"/>
      <c r="K15" s="1"/>
      <c r="L15" s="1"/>
    </row>
    <row r="16" spans="1:12" x14ac:dyDescent="0.25">
      <c r="A16" s="1">
        <v>95</v>
      </c>
      <c r="B16" s="1">
        <v>1277</v>
      </c>
      <c r="C16" s="1"/>
      <c r="D16" s="1"/>
      <c r="E16" s="1" t="s">
        <v>7</v>
      </c>
      <c r="F16" s="2">
        <f>B14-F15*A14</f>
        <v>4.8881174899866497</v>
      </c>
      <c r="G16" s="2"/>
      <c r="H16" s="1" t="s">
        <v>8</v>
      </c>
      <c r="I16" s="1"/>
      <c r="J16" s="1"/>
      <c r="K16" s="1"/>
      <c r="L16" s="1"/>
    </row>
    <row r="17" spans="1:12" x14ac:dyDescent="0.25">
      <c r="A17" s="2" t="s">
        <v>4</v>
      </c>
      <c r="B17" s="2"/>
      <c r="C17" s="2"/>
      <c r="D17" s="1"/>
      <c r="E17" s="1" t="s">
        <v>14</v>
      </c>
      <c r="F17" s="2">
        <f>1-(L13/H13)</f>
        <v>0.89288490630760908</v>
      </c>
      <c r="G17" s="2"/>
      <c r="H17" s="1"/>
      <c r="I17" s="1"/>
      <c r="J17" s="1"/>
      <c r="K17" s="1"/>
      <c r="L17" s="1"/>
    </row>
    <row r="21" spans="1:12" x14ac:dyDescent="0.25">
      <c r="A21">
        <v>3</v>
      </c>
      <c r="B21">
        <v>1.6</v>
      </c>
    </row>
    <row r="22" spans="1:12" x14ac:dyDescent="0.25">
      <c r="A22">
        <v>4</v>
      </c>
      <c r="B22">
        <v>3.6</v>
      </c>
    </row>
    <row r="23" spans="1:12" x14ac:dyDescent="0.25">
      <c r="A23">
        <v>5</v>
      </c>
      <c r="B23">
        <v>4.4000000000000004</v>
      </c>
    </row>
    <row r="24" spans="1:12" x14ac:dyDescent="0.25">
      <c r="A24">
        <v>7</v>
      </c>
      <c r="B24">
        <v>3.4</v>
      </c>
    </row>
    <row r="25" spans="1:12" x14ac:dyDescent="0.25">
      <c r="A25">
        <v>8</v>
      </c>
      <c r="B25">
        <v>2.2000000000000002</v>
      </c>
    </row>
    <row r="26" spans="1:12" x14ac:dyDescent="0.25">
      <c r="A26">
        <v>9</v>
      </c>
      <c r="B26">
        <v>2.8</v>
      </c>
    </row>
    <row r="27" spans="1:12" x14ac:dyDescent="0.25">
      <c r="A27">
        <v>11</v>
      </c>
      <c r="B27">
        <v>3.8</v>
      </c>
    </row>
    <row r="28" spans="1:12" x14ac:dyDescent="0.25">
      <c r="A28">
        <v>12</v>
      </c>
      <c r="B28">
        <v>4.5999999999999996</v>
      </c>
    </row>
  </sheetData>
  <mergeCells count="4">
    <mergeCell ref="F15:G15"/>
    <mergeCell ref="F16:G16"/>
    <mergeCell ref="F17:G17"/>
    <mergeCell ref="A17:C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Hoyoungs PC</dc:creator>
  <cp:lastModifiedBy>Hoyoungs PC</cp:lastModifiedBy>
  <dcterms:created xsi:type="dcterms:W3CDTF">2023-04-07T03:38:36Z</dcterms:created>
  <dcterms:modified xsi:type="dcterms:W3CDTF">2023-04-07T05:57:00Z</dcterms:modified>
</cp:coreProperties>
</file>