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beach/Desktop/Query tests/Query tests, FINAL/"/>
    </mc:Choice>
  </mc:AlternateContent>
  <xr:revisionPtr revIDLastSave="0" documentId="13_ncr:1_{DF867F40-F552-5249-95A5-323624E6DFB0}" xr6:coauthVersionLast="45" xr6:coauthVersionMax="45" xr10:uidLastSave="{00000000-0000-0000-0000-000000000000}"/>
  <bookViews>
    <workbookView xWindow="2320" yWindow="15700" windowWidth="28800" windowHeight="24360" xr2:uid="{2484DFE7-3498-AA40-9D37-7903D1F52BE9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3" i="1" l="1"/>
  <c r="B101" i="1"/>
  <c r="B99" i="1"/>
  <c r="D103" i="1"/>
  <c r="D101" i="1"/>
  <c r="D99" i="1"/>
  <c r="C103" i="1"/>
  <c r="C101" i="1"/>
  <c r="C99" i="1"/>
  <c r="G103" i="1"/>
  <c r="G101" i="1"/>
  <c r="G99" i="1"/>
  <c r="F103" i="1"/>
  <c r="F101" i="1"/>
  <c r="F99" i="1"/>
  <c r="E103" i="1"/>
  <c r="E99" i="1"/>
  <c r="E101" i="1"/>
  <c r="F72" i="1"/>
  <c r="F70" i="1"/>
  <c r="F68" i="1"/>
  <c r="C72" i="1"/>
  <c r="C70" i="1"/>
  <c r="C68" i="1"/>
  <c r="D72" i="1"/>
  <c r="D70" i="1"/>
  <c r="D68" i="1"/>
  <c r="G72" i="1"/>
  <c r="G68" i="1"/>
  <c r="G70" i="1"/>
  <c r="E72" i="1"/>
  <c r="E70" i="1"/>
  <c r="E68" i="1"/>
  <c r="G93" i="1"/>
  <c r="F93" i="1"/>
  <c r="E93" i="1"/>
  <c r="D93" i="1"/>
  <c r="C93" i="1"/>
  <c r="B93" i="1"/>
  <c r="G94" i="1"/>
  <c r="F94" i="1"/>
  <c r="E94" i="1"/>
  <c r="D94" i="1"/>
  <c r="C94" i="1"/>
  <c r="B94" i="1"/>
  <c r="G63" i="1"/>
  <c r="F63" i="1"/>
  <c r="E63" i="1"/>
  <c r="D63" i="1"/>
  <c r="C63" i="1"/>
  <c r="B63" i="1"/>
  <c r="B64" i="1"/>
  <c r="G64" i="1"/>
  <c r="F64" i="1"/>
  <c r="E64" i="1"/>
  <c r="D64" i="1"/>
  <c r="C64" i="1"/>
  <c r="B72" i="1"/>
  <c r="B70" i="1"/>
  <c r="B68" i="1"/>
  <c r="D43" i="1" l="1"/>
  <c r="B43" i="1"/>
  <c r="D21" i="1"/>
  <c r="B21" i="1"/>
</calcChain>
</file>

<file path=xl/sharedStrings.xml><?xml version="1.0" encoding="utf-8"?>
<sst xmlns="http://schemas.openxmlformats.org/spreadsheetml/2006/main" count="117" uniqueCount="55">
  <si>
    <t>Smallest number in resultset</t>
  </si>
  <si>
    <t>Biggest number in resultset</t>
  </si>
  <si>
    <t>Index 0</t>
  </si>
  <si>
    <t>Index 1</t>
  </si>
  <si>
    <t>Index 2</t>
  </si>
  <si>
    <t>Index 3</t>
  </si>
  <si>
    <t>Index 4</t>
  </si>
  <si>
    <t>Index 5</t>
  </si>
  <si>
    <t>Index 6</t>
  </si>
  <si>
    <t>Index 7</t>
  </si>
  <si>
    <t>Average time for query</t>
  </si>
  <si>
    <t>MySQL 5.1.41</t>
  </si>
  <si>
    <t>Index 8</t>
  </si>
  <si>
    <t>Index 9</t>
  </si>
  <si>
    <t>Standard deviation</t>
  </si>
  <si>
    <t>MariaDB 10.5.6</t>
  </si>
  <si>
    <t>Neo4J 4.1.3</t>
  </si>
  <si>
    <t>Faster than Neo4J</t>
  </si>
  <si>
    <t>Standard deviation (original)</t>
  </si>
  <si>
    <t>100 sequential invoices</t>
  </si>
  <si>
    <t>1000 invoices</t>
  </si>
  <si>
    <t>Cyclic queries, invoices related to invoice id 100000</t>
  </si>
  <si>
    <t>Cyclic query, invoices related to invoice id 100000</t>
  </si>
  <si>
    <t>Recursive queries, 100 invoices</t>
  </si>
  <si>
    <t>MariaDB 10.5.6, recursive</t>
  </si>
  <si>
    <t>Neo4J 4.1.3 (optimized query)</t>
  </si>
  <si>
    <t>Recursive queries, 1000 invoices</t>
  </si>
  <si>
    <t>Neo4J 4.1.3 (optimized query), indexed (invoiceid, previousinvoice)</t>
  </si>
  <si>
    <t>Neo4J 4.1.3 (indexed, invoiceId, previousinvoice)</t>
  </si>
  <si>
    <t>MariaDB 10.5.6, recursive, indexed (previousinvoice)</t>
  </si>
  <si>
    <t>Neo4J 4.1.3 (optimized query), indexed (indexid, previousinvoice)</t>
  </si>
  <si>
    <t>Neo4J 4.1.3 (indexed, invoiceid, previousinvoice)</t>
  </si>
  <si>
    <t>0.7</t>
  </si>
  <si>
    <t>0.9165151389911681</t>
  </si>
  <si>
    <t>0.9</t>
  </si>
  <si>
    <t>0.45825756949558405</t>
  </si>
  <si>
    <t>MariaDB 10.5.6, recursive indexed, indexed (previousinvoice)</t>
  </si>
  <si>
    <t>0.9433981132056604</t>
  </si>
  <si>
    <t>MySQL 5.1.41 indexed, previousinvoice</t>
  </si>
  <si>
    <t>MariaDB 10.5.6 indexed, previousinvoice</t>
  </si>
  <si>
    <t>MySQL 5.1.41, indexed, previousinvoice</t>
  </si>
  <si>
    <t>MariaDB 10.5.6, indexed, previousinvoice</t>
  </si>
  <si>
    <t>0.6633249580710799</t>
  </si>
  <si>
    <t>1.3564659966250534</t>
  </si>
  <si>
    <t>1.32664991614216</t>
  </si>
  <si>
    <t>Database</t>
  </si>
  <si>
    <t>Avg</t>
  </si>
  <si>
    <t>Avg indexed</t>
  </si>
  <si>
    <t>Neo4J 4.1.3 Optimized</t>
  </si>
  <si>
    <t>Standard deviation (rounded)</t>
  </si>
  <si>
    <t>Slower than Neo4J Optimized</t>
  </si>
  <si>
    <t>SD</t>
  </si>
  <si>
    <t>SD indexed</t>
  </si>
  <si>
    <t>Slower than Neo4J 4.1.3 Optimized</t>
  </si>
  <si>
    <t>Slower than Neo4J 4.1.3 Optimized indexed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</si>
</sst>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9" fontId="0" fillId="0" borderId="0" xfId="1" applyFont="1" applyAlignment="1">
      <alignment vertical="center"/>
    </xf>
    <xf numFmtId="49" fontId="0" fillId="0" borderId="0" xfId="0" applyNumberFormat="1" applyAlignment="1">
      <alignment horizontal="right"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9" fontId="3" fillId="0" borderId="3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9" fontId="3" fillId="0" borderId="4" xfId="0" applyNumberFormat="1" applyFont="1" applyBorder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1" applyNumberFormat="1" applyFont="1" applyAlignment="1">
      <alignment horizontal="right"/>
    </xf>
    <xf numFmtId="9" fontId="0" fillId="0" borderId="0" xfId="0" applyNumberFormat="1"/>
    <xf numFmtId="9" fontId="0" fillId="0" borderId="0" xfId="1" applyFont="1"/>
    <xf numFmtId="9" fontId="0" fillId="0" borderId="0" xfId="0" applyNumberFormat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3" fillId="0" borderId="4" xfId="0" applyNumberFormat="1" applyFont="1" applyBorder="1" applyAlignment="1">
      <alignment vertical="center" wrapText="1"/>
    </xf>
    <xf numFmtId="0" fontId="2" fillId="0" borderId="3" xfId="0" applyNumberFormat="1" applyFont="1" applyBorder="1" applyAlignment="1">
      <alignment vertical="center" wrapText="1"/>
    </xf>
    <xf numFmtId="0" fontId="2" fillId="0" borderId="4" xfId="0" applyNumberFormat="1" applyFont="1" applyBorder="1" applyAlignment="1">
      <alignment vertical="center" wrapText="1"/>
    </xf>
  </cellXfs>
  <cellStyles count="2">
    <cellStyle name="Normaali" xfId="0" builtinId="0"/>
    <cellStyle name="Prosentti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20348-5E05-554A-AFC0-27A9F9C48481}">
  <dimension ref="A3:G104"/>
  <sheetViews>
    <sheetView tabSelected="1" topLeftCell="A68" workbookViewId="0">
      <selection activeCell="B107" sqref="B107"/>
    </sheetView>
  </sheetViews>
  <sheetFormatPr baseColWidth="10" defaultRowHeight="16" x14ac:dyDescent="0.2"/>
  <cols>
    <col min="1" max="1" width="25.33203125" customWidth="1"/>
    <col min="2" max="2" width="19.6640625" customWidth="1"/>
    <col min="3" max="3" width="19.33203125" customWidth="1"/>
    <col min="4" max="4" width="13.5" customWidth="1"/>
    <col min="5" max="5" width="18.5" customWidth="1"/>
    <col min="6" max="6" width="22.33203125" customWidth="1"/>
  </cols>
  <sheetData>
    <row r="3" spans="1:5" x14ac:dyDescent="0.2">
      <c r="A3" s="1" t="s">
        <v>21</v>
      </c>
      <c r="D3" t="s">
        <v>19</v>
      </c>
    </row>
    <row r="4" spans="1:5" x14ac:dyDescent="0.2">
      <c r="A4" s="1"/>
    </row>
    <row r="5" spans="1:5" x14ac:dyDescent="0.2">
      <c r="B5" t="s">
        <v>11</v>
      </c>
      <c r="C5" t="s">
        <v>38</v>
      </c>
      <c r="D5" t="s">
        <v>15</v>
      </c>
      <c r="E5" t="s">
        <v>39</v>
      </c>
    </row>
    <row r="6" spans="1:5" x14ac:dyDescent="0.2">
      <c r="A6" t="s">
        <v>0</v>
      </c>
      <c r="B6">
        <v>53</v>
      </c>
      <c r="C6">
        <v>53</v>
      </c>
      <c r="D6">
        <v>44</v>
      </c>
      <c r="E6">
        <v>44</v>
      </c>
    </row>
    <row r="7" spans="1:5" x14ac:dyDescent="0.2">
      <c r="A7" t="s">
        <v>1</v>
      </c>
      <c r="B7">
        <v>80</v>
      </c>
      <c r="C7">
        <v>79</v>
      </c>
      <c r="D7">
        <v>91</v>
      </c>
      <c r="E7">
        <v>56</v>
      </c>
    </row>
    <row r="9" spans="1:5" x14ac:dyDescent="0.2">
      <c r="A9" s="1" t="s">
        <v>2</v>
      </c>
      <c r="B9" s="2">
        <v>54</v>
      </c>
      <c r="C9">
        <v>54</v>
      </c>
      <c r="D9" s="2">
        <v>44</v>
      </c>
      <c r="E9">
        <v>44</v>
      </c>
    </row>
    <row r="10" spans="1:5" x14ac:dyDescent="0.2">
      <c r="A10" s="1" t="s">
        <v>3</v>
      </c>
      <c r="B10" s="2">
        <v>54</v>
      </c>
      <c r="C10">
        <v>54</v>
      </c>
      <c r="D10" s="2">
        <v>45</v>
      </c>
      <c r="E10">
        <v>44</v>
      </c>
    </row>
    <row r="11" spans="1:5" x14ac:dyDescent="0.2">
      <c r="A11" s="1" t="s">
        <v>4</v>
      </c>
      <c r="B11" s="2">
        <v>55</v>
      </c>
      <c r="C11">
        <v>54</v>
      </c>
      <c r="D11" s="2">
        <v>45</v>
      </c>
      <c r="E11">
        <v>44</v>
      </c>
    </row>
    <row r="12" spans="1:5" x14ac:dyDescent="0.2">
      <c r="A12" s="1" t="s">
        <v>5</v>
      </c>
      <c r="B12" s="2">
        <v>55</v>
      </c>
      <c r="C12">
        <v>55</v>
      </c>
      <c r="D12" s="2">
        <v>45</v>
      </c>
      <c r="E12">
        <v>44</v>
      </c>
    </row>
    <row r="13" spans="1:5" x14ac:dyDescent="0.2">
      <c r="A13" s="1" t="s">
        <v>6</v>
      </c>
      <c r="B13" s="2">
        <v>55</v>
      </c>
      <c r="C13">
        <v>55</v>
      </c>
      <c r="D13" s="2">
        <v>45</v>
      </c>
      <c r="E13">
        <v>44</v>
      </c>
    </row>
    <row r="14" spans="1:5" x14ac:dyDescent="0.2">
      <c r="A14" s="1" t="s">
        <v>7</v>
      </c>
      <c r="B14" s="2">
        <v>55</v>
      </c>
      <c r="C14">
        <v>55</v>
      </c>
      <c r="D14" s="2">
        <v>46</v>
      </c>
      <c r="E14">
        <v>44</v>
      </c>
    </row>
    <row r="15" spans="1:5" x14ac:dyDescent="0.2">
      <c r="A15" s="1" t="s">
        <v>8</v>
      </c>
      <c r="B15" s="2">
        <v>55</v>
      </c>
      <c r="C15">
        <v>55</v>
      </c>
      <c r="D15" s="2">
        <v>46</v>
      </c>
      <c r="E15">
        <v>44</v>
      </c>
    </row>
    <row r="16" spans="1:5" x14ac:dyDescent="0.2">
      <c r="A16" s="1" t="s">
        <v>9</v>
      </c>
      <c r="B16" s="2">
        <v>56</v>
      </c>
      <c r="C16">
        <v>56</v>
      </c>
      <c r="D16" s="2">
        <v>46</v>
      </c>
      <c r="E16">
        <v>45</v>
      </c>
    </row>
    <row r="17" spans="1:5" x14ac:dyDescent="0.2">
      <c r="A17" s="1" t="s">
        <v>12</v>
      </c>
      <c r="B17" s="2">
        <v>56</v>
      </c>
      <c r="C17">
        <v>56</v>
      </c>
      <c r="D17" s="2">
        <v>47</v>
      </c>
      <c r="E17">
        <v>45</v>
      </c>
    </row>
    <row r="18" spans="1:5" x14ac:dyDescent="0.2">
      <c r="A18" s="1" t="s">
        <v>13</v>
      </c>
      <c r="B18" s="2">
        <v>56</v>
      </c>
      <c r="C18">
        <v>57</v>
      </c>
      <c r="D18" s="2">
        <v>47</v>
      </c>
      <c r="E18">
        <v>46</v>
      </c>
    </row>
    <row r="20" spans="1:5" x14ac:dyDescent="0.2">
      <c r="A20" s="1" t="s">
        <v>10</v>
      </c>
      <c r="B20" s="1">
        <v>55</v>
      </c>
      <c r="C20">
        <v>55</v>
      </c>
      <c r="D20" s="1">
        <v>45</v>
      </c>
      <c r="E20" s="1">
        <v>44</v>
      </c>
    </row>
    <row r="21" spans="1:5" x14ac:dyDescent="0.2">
      <c r="A21" s="1" t="s">
        <v>17</v>
      </c>
      <c r="B21" s="3" t="e">
        <f>(#REF!-B20)/#REF!</f>
        <v>#REF!</v>
      </c>
      <c r="D21" s="3" t="e">
        <f>(#REF!-D20)/#REF!</f>
        <v>#REF!</v>
      </c>
    </row>
    <row r="22" spans="1:5" x14ac:dyDescent="0.2">
      <c r="A22" s="1" t="s">
        <v>14</v>
      </c>
      <c r="B22" s="4"/>
      <c r="D22" s="4"/>
    </row>
    <row r="23" spans="1:5" x14ac:dyDescent="0.2">
      <c r="A23" s="1" t="s">
        <v>18</v>
      </c>
      <c r="B23" s="2" t="s">
        <v>32</v>
      </c>
      <c r="C23" t="s">
        <v>37</v>
      </c>
      <c r="D23" s="2" t="s">
        <v>33</v>
      </c>
      <c r="E23" t="s">
        <v>42</v>
      </c>
    </row>
    <row r="25" spans="1:5" x14ac:dyDescent="0.2">
      <c r="A25" s="1" t="s">
        <v>22</v>
      </c>
      <c r="D25" t="s">
        <v>20</v>
      </c>
    </row>
    <row r="26" spans="1:5" x14ac:dyDescent="0.2">
      <c r="A26" s="1"/>
    </row>
    <row r="27" spans="1:5" x14ac:dyDescent="0.2">
      <c r="B27" t="s">
        <v>11</v>
      </c>
      <c r="C27" t="s">
        <v>40</v>
      </c>
      <c r="D27" t="s">
        <v>15</v>
      </c>
      <c r="E27" t="s">
        <v>41</v>
      </c>
    </row>
    <row r="28" spans="1:5" x14ac:dyDescent="0.2">
      <c r="A28" t="s">
        <v>0</v>
      </c>
      <c r="B28">
        <v>69</v>
      </c>
      <c r="C28">
        <v>69</v>
      </c>
      <c r="D28">
        <v>76</v>
      </c>
      <c r="E28">
        <v>71</v>
      </c>
    </row>
    <row r="29" spans="1:5" x14ac:dyDescent="0.2">
      <c r="A29" t="s">
        <v>1</v>
      </c>
      <c r="B29">
        <v>76</v>
      </c>
      <c r="C29">
        <v>94</v>
      </c>
      <c r="D29">
        <v>82</v>
      </c>
      <c r="E29">
        <v>82</v>
      </c>
    </row>
    <row r="31" spans="1:5" x14ac:dyDescent="0.2">
      <c r="A31" s="1" t="s">
        <v>2</v>
      </c>
      <c r="B31" s="2">
        <v>69</v>
      </c>
      <c r="C31">
        <v>69</v>
      </c>
      <c r="D31" s="2">
        <v>81</v>
      </c>
      <c r="E31">
        <v>77</v>
      </c>
    </row>
    <row r="32" spans="1:5" x14ac:dyDescent="0.2">
      <c r="A32" s="1" t="s">
        <v>3</v>
      </c>
      <c r="B32" s="2">
        <v>69</v>
      </c>
      <c r="C32">
        <v>70</v>
      </c>
      <c r="D32" s="2">
        <v>81</v>
      </c>
      <c r="E32">
        <v>78</v>
      </c>
    </row>
    <row r="33" spans="1:7" x14ac:dyDescent="0.2">
      <c r="A33" s="1" t="s">
        <v>4</v>
      </c>
      <c r="B33" s="2">
        <v>69</v>
      </c>
      <c r="C33">
        <v>71</v>
      </c>
      <c r="D33" s="2">
        <v>81</v>
      </c>
      <c r="E33">
        <v>79</v>
      </c>
    </row>
    <row r="34" spans="1:7" x14ac:dyDescent="0.2">
      <c r="A34" s="1" t="s">
        <v>5</v>
      </c>
      <c r="B34" s="2">
        <v>70</v>
      </c>
      <c r="C34">
        <v>71</v>
      </c>
      <c r="D34" s="2">
        <v>81</v>
      </c>
      <c r="E34">
        <v>80</v>
      </c>
    </row>
    <row r="35" spans="1:7" x14ac:dyDescent="0.2">
      <c r="A35" s="1" t="s">
        <v>6</v>
      </c>
      <c r="B35" s="2">
        <v>71</v>
      </c>
      <c r="C35">
        <v>71</v>
      </c>
      <c r="D35" s="2">
        <v>81</v>
      </c>
      <c r="E35">
        <v>80</v>
      </c>
    </row>
    <row r="36" spans="1:7" x14ac:dyDescent="0.2">
      <c r="A36" s="1" t="s">
        <v>7</v>
      </c>
      <c r="B36" s="2">
        <v>71</v>
      </c>
      <c r="C36">
        <v>71</v>
      </c>
      <c r="D36" s="2">
        <v>81</v>
      </c>
      <c r="E36">
        <v>80</v>
      </c>
    </row>
    <row r="37" spans="1:7" x14ac:dyDescent="0.2">
      <c r="A37" s="1" t="s">
        <v>8</v>
      </c>
      <c r="B37" s="2">
        <v>71</v>
      </c>
      <c r="C37">
        <v>72</v>
      </c>
      <c r="D37" s="2">
        <v>81</v>
      </c>
      <c r="E37">
        <v>81</v>
      </c>
    </row>
    <row r="38" spans="1:7" x14ac:dyDescent="0.2">
      <c r="A38" s="1" t="s">
        <v>9</v>
      </c>
      <c r="B38" s="2">
        <v>71</v>
      </c>
      <c r="C38">
        <v>72</v>
      </c>
      <c r="D38" s="2">
        <v>82</v>
      </c>
      <c r="E38">
        <v>81</v>
      </c>
    </row>
    <row r="39" spans="1:7" x14ac:dyDescent="0.2">
      <c r="A39" s="1" t="s">
        <v>12</v>
      </c>
      <c r="B39" s="2">
        <v>71</v>
      </c>
      <c r="C39">
        <v>73</v>
      </c>
      <c r="D39" s="2">
        <v>82</v>
      </c>
      <c r="E39">
        <v>81</v>
      </c>
    </row>
    <row r="40" spans="1:7" x14ac:dyDescent="0.2">
      <c r="A40" s="1" t="s">
        <v>13</v>
      </c>
      <c r="B40" s="2">
        <v>71</v>
      </c>
      <c r="C40">
        <v>74</v>
      </c>
      <c r="D40" s="2">
        <v>82</v>
      </c>
      <c r="E40">
        <v>81</v>
      </c>
    </row>
    <row r="42" spans="1:7" x14ac:dyDescent="0.2">
      <c r="A42" s="1" t="s">
        <v>10</v>
      </c>
      <c r="B42" s="1">
        <v>70</v>
      </c>
      <c r="C42">
        <v>71</v>
      </c>
      <c r="D42" s="1">
        <v>81</v>
      </c>
      <c r="E42" s="1">
        <v>79</v>
      </c>
    </row>
    <row r="43" spans="1:7" x14ac:dyDescent="0.2">
      <c r="A43" s="1" t="s">
        <v>17</v>
      </c>
      <c r="B43" s="3">
        <f>(D62-B42)/D62</f>
        <v>0.27835051546391754</v>
      </c>
      <c r="D43" s="3">
        <f>(D62-D42)/D62</f>
        <v>0.16494845360824742</v>
      </c>
    </row>
    <row r="44" spans="1:7" x14ac:dyDescent="0.2">
      <c r="A44" s="1" t="s">
        <v>14</v>
      </c>
      <c r="B44" s="2" t="s">
        <v>34</v>
      </c>
      <c r="C44" t="s">
        <v>43</v>
      </c>
      <c r="D44" s="2" t="s">
        <v>35</v>
      </c>
      <c r="E44" t="s">
        <v>44</v>
      </c>
    </row>
    <row r="46" spans="1:7" x14ac:dyDescent="0.2">
      <c r="A46" s="1" t="s">
        <v>23</v>
      </c>
    </row>
    <row r="47" spans="1:7" x14ac:dyDescent="0.2">
      <c r="B47" t="s">
        <v>24</v>
      </c>
      <c r="C47" t="s">
        <v>36</v>
      </c>
      <c r="D47" t="s">
        <v>16</v>
      </c>
      <c r="E47" t="s">
        <v>28</v>
      </c>
      <c r="F47" t="s">
        <v>25</v>
      </c>
      <c r="G47" t="s">
        <v>27</v>
      </c>
    </row>
    <row r="48" spans="1:7" x14ac:dyDescent="0.2">
      <c r="A48" t="s">
        <v>0</v>
      </c>
      <c r="B48">
        <v>2475</v>
      </c>
      <c r="C48">
        <v>1</v>
      </c>
      <c r="D48">
        <v>83</v>
      </c>
      <c r="E48">
        <v>10</v>
      </c>
      <c r="F48">
        <v>5</v>
      </c>
      <c r="G48">
        <v>5</v>
      </c>
    </row>
    <row r="49" spans="1:7" x14ac:dyDescent="0.2">
      <c r="A49" t="s">
        <v>1</v>
      </c>
      <c r="B49">
        <v>2512</v>
      </c>
      <c r="C49">
        <v>4</v>
      </c>
      <c r="D49">
        <v>212</v>
      </c>
      <c r="E49">
        <v>358</v>
      </c>
      <c r="F49">
        <v>579</v>
      </c>
      <c r="G49">
        <v>1619</v>
      </c>
    </row>
    <row r="51" spans="1:7" x14ac:dyDescent="0.2">
      <c r="A51" s="1" t="s">
        <v>2</v>
      </c>
      <c r="B51" s="2">
        <v>2477</v>
      </c>
      <c r="C51">
        <v>1</v>
      </c>
      <c r="D51" s="2">
        <v>83</v>
      </c>
      <c r="E51">
        <v>88</v>
      </c>
      <c r="F51">
        <v>408</v>
      </c>
      <c r="G51">
        <v>917</v>
      </c>
    </row>
    <row r="52" spans="1:7" x14ac:dyDescent="0.2">
      <c r="A52" s="1" t="s">
        <v>3</v>
      </c>
      <c r="B52" s="2">
        <v>2482</v>
      </c>
      <c r="C52">
        <v>1</v>
      </c>
      <c r="D52" s="2">
        <v>84</v>
      </c>
      <c r="E52">
        <v>89</v>
      </c>
      <c r="F52">
        <v>408</v>
      </c>
      <c r="G52">
        <v>956</v>
      </c>
    </row>
    <row r="53" spans="1:7" x14ac:dyDescent="0.2">
      <c r="A53" s="1" t="s">
        <v>4</v>
      </c>
      <c r="B53" s="2">
        <v>2483</v>
      </c>
      <c r="C53">
        <v>1</v>
      </c>
      <c r="D53" s="2">
        <v>84</v>
      </c>
      <c r="E53">
        <v>95</v>
      </c>
      <c r="F53">
        <v>414</v>
      </c>
      <c r="G53">
        <v>956</v>
      </c>
    </row>
    <row r="54" spans="1:7" x14ac:dyDescent="0.2">
      <c r="A54" s="1" t="s">
        <v>5</v>
      </c>
      <c r="B54" s="2">
        <v>2483</v>
      </c>
      <c r="C54">
        <v>1</v>
      </c>
      <c r="D54" s="2">
        <v>86</v>
      </c>
      <c r="E54">
        <v>125</v>
      </c>
      <c r="F54">
        <v>414</v>
      </c>
      <c r="G54">
        <v>1008</v>
      </c>
    </row>
    <row r="55" spans="1:7" x14ac:dyDescent="0.2">
      <c r="A55" s="1" t="s">
        <v>6</v>
      </c>
      <c r="B55" s="2">
        <v>2484</v>
      </c>
      <c r="C55">
        <v>1</v>
      </c>
      <c r="D55" s="2">
        <v>87</v>
      </c>
      <c r="E55">
        <v>140</v>
      </c>
      <c r="F55">
        <v>416</v>
      </c>
      <c r="G55">
        <v>1014</v>
      </c>
    </row>
    <row r="56" spans="1:7" x14ac:dyDescent="0.2">
      <c r="A56" s="1" t="s">
        <v>7</v>
      </c>
      <c r="B56" s="2">
        <v>2503</v>
      </c>
      <c r="C56">
        <v>1</v>
      </c>
      <c r="D56" s="2">
        <v>88</v>
      </c>
      <c r="E56">
        <v>142</v>
      </c>
      <c r="F56">
        <v>418</v>
      </c>
      <c r="G56">
        <v>1014</v>
      </c>
    </row>
    <row r="57" spans="1:7" x14ac:dyDescent="0.2">
      <c r="A57" s="1" t="s">
        <v>8</v>
      </c>
      <c r="B57" s="2">
        <v>2506</v>
      </c>
      <c r="C57">
        <v>1</v>
      </c>
      <c r="D57" s="2">
        <v>101</v>
      </c>
      <c r="E57">
        <v>144</v>
      </c>
      <c r="F57">
        <v>446</v>
      </c>
      <c r="G57">
        <v>1035</v>
      </c>
    </row>
    <row r="58" spans="1:7" x14ac:dyDescent="0.2">
      <c r="A58" s="1" t="s">
        <v>9</v>
      </c>
      <c r="B58" s="2">
        <v>2506</v>
      </c>
      <c r="C58">
        <v>1</v>
      </c>
      <c r="D58" s="2">
        <v>102</v>
      </c>
      <c r="E58">
        <v>145</v>
      </c>
      <c r="F58">
        <v>450</v>
      </c>
      <c r="G58">
        <v>1035</v>
      </c>
    </row>
    <row r="59" spans="1:7" x14ac:dyDescent="0.2">
      <c r="A59" s="1" t="s">
        <v>12</v>
      </c>
      <c r="B59" s="2">
        <v>2507</v>
      </c>
      <c r="C59">
        <v>1</v>
      </c>
      <c r="D59" s="2">
        <v>117</v>
      </c>
      <c r="E59">
        <v>145</v>
      </c>
      <c r="F59">
        <v>454</v>
      </c>
      <c r="G59">
        <v>1048</v>
      </c>
    </row>
    <row r="60" spans="1:7" x14ac:dyDescent="0.2">
      <c r="A60" s="1" t="s">
        <v>13</v>
      </c>
      <c r="B60" s="2">
        <v>2508</v>
      </c>
      <c r="C60">
        <v>1</v>
      </c>
      <c r="D60" s="2">
        <v>138</v>
      </c>
      <c r="E60">
        <v>157</v>
      </c>
      <c r="F60">
        <v>543</v>
      </c>
      <c r="G60">
        <v>1341</v>
      </c>
    </row>
    <row r="62" spans="1:7" x14ac:dyDescent="0.2">
      <c r="A62" s="1" t="s">
        <v>10</v>
      </c>
      <c r="B62" s="1">
        <v>2493</v>
      </c>
      <c r="C62">
        <v>1</v>
      </c>
      <c r="D62" s="1">
        <v>97</v>
      </c>
      <c r="E62" s="1">
        <v>127</v>
      </c>
      <c r="F62">
        <v>437</v>
      </c>
      <c r="G62">
        <v>1032</v>
      </c>
    </row>
    <row r="63" spans="1:7" x14ac:dyDescent="0.2">
      <c r="A63" s="1" t="s">
        <v>50</v>
      </c>
      <c r="B63" s="15">
        <f>(B62-F62)/B62</f>
        <v>0.82470918572001606</v>
      </c>
      <c r="C63" s="15">
        <f>(C62-G62)/C62</f>
        <v>-1031</v>
      </c>
      <c r="D63" s="16">
        <f>(D62-F62)/D62</f>
        <v>-3.5051546391752577</v>
      </c>
      <c r="E63" s="15">
        <f>(E62-G62)/E62</f>
        <v>-7.1259842519685037</v>
      </c>
      <c r="F63" s="17">
        <f>(F62-F62)/F62</f>
        <v>0</v>
      </c>
      <c r="G63" s="15">
        <f>(G62-G62)/G62</f>
        <v>0</v>
      </c>
    </row>
    <row r="64" spans="1:7" x14ac:dyDescent="0.2">
      <c r="A64" s="1" t="s">
        <v>49</v>
      </c>
      <c r="B64" s="13">
        <f>ROUND(B65,2)</f>
        <v>12.28</v>
      </c>
      <c r="C64" s="14">
        <f>ROUND(C65,2)</f>
        <v>0</v>
      </c>
      <c r="D64" s="14">
        <f>ROUND(D65,2)</f>
        <v>17.2</v>
      </c>
      <c r="E64">
        <f>ROUND(E65,2)</f>
        <v>24.95</v>
      </c>
      <c r="F64">
        <f>ROUND(F65,2)</f>
        <v>39.14</v>
      </c>
      <c r="G64">
        <f>ROUND(G65,2)</f>
        <v>110.34</v>
      </c>
    </row>
    <row r="65" spans="1:7" x14ac:dyDescent="0.2">
      <c r="A65" s="1" t="s">
        <v>14</v>
      </c>
      <c r="B65" s="2">
        <v>12.283729075488401</v>
      </c>
      <c r="C65">
        <v>0</v>
      </c>
      <c r="D65" s="2">
        <v>17.198837169994899</v>
      </c>
      <c r="E65">
        <v>24.947945807220201</v>
      </c>
      <c r="F65">
        <v>39.136811316201999</v>
      </c>
      <c r="G65">
        <v>110.342376265875</v>
      </c>
    </row>
    <row r="66" spans="1:7" ht="17" thickBot="1" x14ac:dyDescent="0.25">
      <c r="A66" s="1"/>
      <c r="B66" s="2"/>
      <c r="D66" s="2"/>
    </row>
    <row r="67" spans="1:7" ht="69" thickBot="1" x14ac:dyDescent="0.25">
      <c r="A67" s="5" t="s">
        <v>45</v>
      </c>
      <c r="B67" s="6" t="s">
        <v>46</v>
      </c>
      <c r="C67" s="6" t="s">
        <v>51</v>
      </c>
      <c r="D67" s="6" t="s">
        <v>53</v>
      </c>
      <c r="E67" s="6" t="s">
        <v>47</v>
      </c>
      <c r="F67" s="6" t="s">
        <v>52</v>
      </c>
      <c r="G67" s="6" t="s">
        <v>54</v>
      </c>
    </row>
    <row r="68" spans="1:7" x14ac:dyDescent="0.2">
      <c r="A68" s="7" t="s">
        <v>15</v>
      </c>
      <c r="B68" s="7">
        <f>B62</f>
        <v>2493</v>
      </c>
      <c r="C68" s="8">
        <f>B64</f>
        <v>12.28</v>
      </c>
      <c r="D68" s="9">
        <f>B63</f>
        <v>0.82470918572001606</v>
      </c>
      <c r="E68" s="18">
        <f>C62</f>
        <v>1</v>
      </c>
      <c r="F68" s="8">
        <f>C64</f>
        <v>0</v>
      </c>
      <c r="G68" s="9">
        <f>C63</f>
        <v>-1031</v>
      </c>
    </row>
    <row r="69" spans="1:7" ht="17" thickBot="1" x14ac:dyDescent="0.25">
      <c r="A69" s="10"/>
      <c r="B69" s="10"/>
      <c r="C69" s="11"/>
      <c r="D69" s="12"/>
      <c r="E69" s="19"/>
      <c r="F69" s="11"/>
      <c r="G69" s="12"/>
    </row>
    <row r="70" spans="1:7" x14ac:dyDescent="0.2">
      <c r="A70" s="7" t="s">
        <v>16</v>
      </c>
      <c r="B70" s="7">
        <f>D62</f>
        <v>97</v>
      </c>
      <c r="C70" s="8">
        <f>D64</f>
        <v>17.2</v>
      </c>
      <c r="D70" s="9">
        <f>D63</f>
        <v>-3.5051546391752577</v>
      </c>
      <c r="E70" s="18">
        <f>E62</f>
        <v>127</v>
      </c>
      <c r="F70" s="8">
        <f>E64</f>
        <v>24.95</v>
      </c>
      <c r="G70" s="9">
        <f>E63</f>
        <v>-7.1259842519685037</v>
      </c>
    </row>
    <row r="71" spans="1:7" ht="17" thickBot="1" x14ac:dyDescent="0.25">
      <c r="A71" s="10"/>
      <c r="B71" s="10"/>
      <c r="C71" s="11"/>
      <c r="D71" s="12"/>
      <c r="E71" s="19"/>
      <c r="F71" s="11"/>
      <c r="G71" s="12"/>
    </row>
    <row r="72" spans="1:7" x14ac:dyDescent="0.2">
      <c r="A72" s="7" t="s">
        <v>48</v>
      </c>
      <c r="B72" s="7">
        <f>F62</f>
        <v>437</v>
      </c>
      <c r="C72" s="8">
        <f>F64</f>
        <v>39.14</v>
      </c>
      <c r="D72" s="9">
        <f>F63</f>
        <v>0</v>
      </c>
      <c r="E72" s="18">
        <f>G62</f>
        <v>1032</v>
      </c>
      <c r="F72" s="8">
        <f>G64</f>
        <v>110.34</v>
      </c>
      <c r="G72" s="9">
        <f>G63</f>
        <v>0</v>
      </c>
    </row>
    <row r="73" spans="1:7" ht="17" thickBot="1" x14ac:dyDescent="0.25">
      <c r="A73" s="10"/>
      <c r="B73" s="10"/>
      <c r="C73" s="11"/>
      <c r="D73" s="12"/>
      <c r="E73" s="19"/>
      <c r="F73" s="11"/>
      <c r="G73" s="12"/>
    </row>
    <row r="76" spans="1:7" x14ac:dyDescent="0.2">
      <c r="A76" s="1" t="s">
        <v>26</v>
      </c>
    </row>
    <row r="77" spans="1:7" x14ac:dyDescent="0.2">
      <c r="B77" t="s">
        <v>24</v>
      </c>
      <c r="C77" t="s">
        <v>29</v>
      </c>
      <c r="D77" t="s">
        <v>16</v>
      </c>
      <c r="E77" t="s">
        <v>31</v>
      </c>
      <c r="F77" t="s">
        <v>25</v>
      </c>
      <c r="G77" t="s">
        <v>30</v>
      </c>
    </row>
    <row r="78" spans="1:7" x14ac:dyDescent="0.2">
      <c r="A78" t="s">
        <v>0</v>
      </c>
      <c r="B78">
        <v>27177</v>
      </c>
      <c r="C78">
        <v>7</v>
      </c>
      <c r="D78">
        <v>9</v>
      </c>
      <c r="E78">
        <v>6</v>
      </c>
      <c r="F78">
        <v>11</v>
      </c>
      <c r="G78">
        <v>5</v>
      </c>
    </row>
    <row r="79" spans="1:7" x14ac:dyDescent="0.2">
      <c r="A79" t="s">
        <v>1</v>
      </c>
      <c r="B79">
        <v>43850</v>
      </c>
      <c r="C79">
        <v>11</v>
      </c>
      <c r="D79">
        <v>1960607</v>
      </c>
      <c r="E79">
        <v>1126586</v>
      </c>
      <c r="F79">
        <v>5043</v>
      </c>
      <c r="G79">
        <v>4795</v>
      </c>
    </row>
    <row r="81" spans="1:7" x14ac:dyDescent="0.2">
      <c r="A81" s="1" t="s">
        <v>2</v>
      </c>
      <c r="B81" s="2">
        <v>29220</v>
      </c>
      <c r="C81">
        <v>10</v>
      </c>
      <c r="D81" s="2">
        <v>644903</v>
      </c>
      <c r="E81">
        <v>566449</v>
      </c>
      <c r="F81">
        <v>2513</v>
      </c>
      <c r="G81">
        <v>4253</v>
      </c>
    </row>
    <row r="82" spans="1:7" x14ac:dyDescent="0.2">
      <c r="A82" s="1" t="s">
        <v>3</v>
      </c>
      <c r="B82" s="2">
        <v>31769</v>
      </c>
      <c r="C82">
        <v>10</v>
      </c>
      <c r="D82" s="2">
        <v>652126</v>
      </c>
      <c r="E82">
        <v>694798</v>
      </c>
      <c r="F82">
        <v>2589</v>
      </c>
      <c r="G82">
        <v>4299</v>
      </c>
    </row>
    <row r="83" spans="1:7" x14ac:dyDescent="0.2">
      <c r="A83" s="1" t="s">
        <v>4</v>
      </c>
      <c r="B83" s="2">
        <v>32561</v>
      </c>
      <c r="C83">
        <v>10</v>
      </c>
      <c r="D83" s="2">
        <v>660989</v>
      </c>
      <c r="E83">
        <v>1015540</v>
      </c>
      <c r="F83">
        <v>2621</v>
      </c>
      <c r="G83">
        <v>4326</v>
      </c>
    </row>
    <row r="84" spans="1:7" x14ac:dyDescent="0.2">
      <c r="A84" s="1" t="s">
        <v>5</v>
      </c>
      <c r="B84" s="2">
        <v>34098</v>
      </c>
      <c r="C84">
        <v>10</v>
      </c>
      <c r="D84" s="2">
        <v>670431</v>
      </c>
      <c r="E84">
        <v>1044853</v>
      </c>
      <c r="F84">
        <v>2623</v>
      </c>
      <c r="G84">
        <v>4412</v>
      </c>
    </row>
    <row r="85" spans="1:7" x14ac:dyDescent="0.2">
      <c r="A85" s="1" t="s">
        <v>6</v>
      </c>
      <c r="B85" s="2">
        <v>35385</v>
      </c>
      <c r="C85">
        <v>10</v>
      </c>
      <c r="D85" s="2">
        <v>1042328</v>
      </c>
      <c r="E85">
        <v>1075048</v>
      </c>
      <c r="F85">
        <v>4169</v>
      </c>
      <c r="G85">
        <v>4457</v>
      </c>
    </row>
    <row r="86" spans="1:7" x14ac:dyDescent="0.2">
      <c r="A86" s="1" t="s">
        <v>7</v>
      </c>
      <c r="B86" s="2">
        <v>38571</v>
      </c>
      <c r="C86">
        <v>11</v>
      </c>
      <c r="D86" s="2">
        <v>1181718</v>
      </c>
      <c r="E86">
        <v>1082356</v>
      </c>
      <c r="F86">
        <v>4315</v>
      </c>
      <c r="G86">
        <v>4558</v>
      </c>
    </row>
    <row r="87" spans="1:7" x14ac:dyDescent="0.2">
      <c r="A87" s="1" t="s">
        <v>8</v>
      </c>
      <c r="B87" s="2">
        <v>39933</v>
      </c>
      <c r="C87">
        <v>11</v>
      </c>
      <c r="D87" s="2">
        <v>1260381</v>
      </c>
      <c r="E87">
        <v>1097150</v>
      </c>
      <c r="F87">
        <v>4537</v>
      </c>
      <c r="G87">
        <v>4591</v>
      </c>
    </row>
    <row r="88" spans="1:7" x14ac:dyDescent="0.2">
      <c r="A88" s="1" t="s">
        <v>9</v>
      </c>
      <c r="B88" s="2">
        <v>43621</v>
      </c>
      <c r="C88">
        <v>11</v>
      </c>
      <c r="D88" s="2">
        <v>1425756</v>
      </c>
      <c r="E88">
        <v>1099478</v>
      </c>
      <c r="F88">
        <v>4598</v>
      </c>
      <c r="G88">
        <v>4681</v>
      </c>
    </row>
    <row r="89" spans="1:7" x14ac:dyDescent="0.2">
      <c r="A89" s="1" t="s">
        <v>12</v>
      </c>
      <c r="B89" s="2">
        <v>43633</v>
      </c>
      <c r="C89">
        <v>11</v>
      </c>
      <c r="D89" s="2">
        <v>1427974</v>
      </c>
      <c r="E89">
        <v>1109666</v>
      </c>
      <c r="F89">
        <v>4920</v>
      </c>
      <c r="G89">
        <v>4687</v>
      </c>
    </row>
    <row r="90" spans="1:7" x14ac:dyDescent="0.2">
      <c r="A90" s="1" t="s">
        <v>13</v>
      </c>
      <c r="B90" s="2">
        <v>43634</v>
      </c>
      <c r="C90">
        <v>11</v>
      </c>
      <c r="D90" s="2">
        <v>1484584</v>
      </c>
      <c r="E90">
        <v>1117154</v>
      </c>
      <c r="F90">
        <v>5009</v>
      </c>
      <c r="G90">
        <v>4788</v>
      </c>
    </row>
    <row r="92" spans="1:7" x14ac:dyDescent="0.2">
      <c r="A92" s="1" t="s">
        <v>10</v>
      </c>
      <c r="B92" s="1">
        <v>37242</v>
      </c>
      <c r="C92">
        <v>10</v>
      </c>
      <c r="D92" s="1">
        <v>1045119</v>
      </c>
      <c r="E92" s="1">
        <v>990249</v>
      </c>
      <c r="F92">
        <v>3789</v>
      </c>
      <c r="G92">
        <v>4505</v>
      </c>
    </row>
    <row r="93" spans="1:7" x14ac:dyDescent="0.2">
      <c r="A93" s="1" t="s">
        <v>50</v>
      </c>
      <c r="B93" s="15">
        <f>(B92-F92)/B92</f>
        <v>0.89826002899951662</v>
      </c>
      <c r="C93" s="15">
        <f>(C92-G92)/C92</f>
        <v>-449.5</v>
      </c>
      <c r="D93" s="16">
        <f>(D92-F92)/D92</f>
        <v>0.99637457552680608</v>
      </c>
      <c r="E93" s="15">
        <f>(E92-G92)/E92</f>
        <v>0.99545063918267018</v>
      </c>
      <c r="F93" s="17">
        <f>(F92-F92)/F92</f>
        <v>0</v>
      </c>
      <c r="G93" s="15">
        <f>(G92-G92)/G92</f>
        <v>0</v>
      </c>
    </row>
    <row r="94" spans="1:7" x14ac:dyDescent="0.2">
      <c r="A94" s="1" t="s">
        <v>49</v>
      </c>
      <c r="B94" s="13">
        <f>ROUND(B95,2)</f>
        <v>5108.3599999999997</v>
      </c>
      <c r="C94" s="14">
        <f>ROUND(C95,2)</f>
        <v>0.5</v>
      </c>
      <c r="D94" s="14">
        <f>ROUND(D95,2)</f>
        <v>339434.83</v>
      </c>
      <c r="E94">
        <f>ROUND(E95,2)</f>
        <v>184368.55</v>
      </c>
      <c r="F94">
        <f>ROUND(F95,2)</f>
        <v>1009.68</v>
      </c>
      <c r="G94">
        <f>ROUND(G95,2)</f>
        <v>174.16</v>
      </c>
    </row>
    <row r="95" spans="1:7" x14ac:dyDescent="0.2">
      <c r="A95" s="1" t="s">
        <v>14</v>
      </c>
      <c r="B95" s="2">
        <v>5108.3565312143201</v>
      </c>
      <c r="C95">
        <v>0.5</v>
      </c>
      <c r="D95" s="2">
        <v>339434.83426042099</v>
      </c>
      <c r="E95">
        <v>184368.552606891</v>
      </c>
      <c r="F95">
        <v>1009.68194992284</v>
      </c>
      <c r="G95">
        <v>174.16302707520899</v>
      </c>
    </row>
    <row r="97" spans="1:7" ht="17" thickBot="1" x14ac:dyDescent="0.25"/>
    <row r="98" spans="1:7" ht="69" thickBot="1" x14ac:dyDescent="0.25">
      <c r="A98" s="5" t="s">
        <v>45</v>
      </c>
      <c r="B98" s="6" t="s">
        <v>46</v>
      </c>
      <c r="C98" s="6" t="s">
        <v>51</v>
      </c>
      <c r="D98" s="6" t="s">
        <v>53</v>
      </c>
      <c r="E98" s="6" t="s">
        <v>47</v>
      </c>
      <c r="F98" s="6" t="s">
        <v>52</v>
      </c>
      <c r="G98" s="6" t="s">
        <v>54</v>
      </c>
    </row>
    <row r="99" spans="1:7" ht="16" customHeight="1" x14ac:dyDescent="0.2">
      <c r="A99" s="7" t="s">
        <v>15</v>
      </c>
      <c r="B99" s="20">
        <f>B92</f>
        <v>37242</v>
      </c>
      <c r="C99" s="8">
        <f>B94</f>
        <v>5108.3599999999997</v>
      </c>
      <c r="D99" s="9">
        <f>B93</f>
        <v>0.89826002899951662</v>
      </c>
      <c r="E99" s="18">
        <f>C92</f>
        <v>10</v>
      </c>
      <c r="F99" s="8">
        <f>C94</f>
        <v>0.5</v>
      </c>
      <c r="G99" s="9">
        <f>C93</f>
        <v>-449.5</v>
      </c>
    </row>
    <row r="100" spans="1:7" ht="17" thickBot="1" x14ac:dyDescent="0.25">
      <c r="A100" s="10"/>
      <c r="B100" s="21"/>
      <c r="C100" s="11"/>
      <c r="D100" s="12"/>
      <c r="E100" s="19"/>
      <c r="F100" s="11"/>
      <c r="G100" s="12"/>
    </row>
    <row r="101" spans="1:7" ht="16" customHeight="1" x14ac:dyDescent="0.2">
      <c r="A101" s="7" t="s">
        <v>16</v>
      </c>
      <c r="B101" s="20">
        <f>D92</f>
        <v>1045119</v>
      </c>
      <c r="C101" s="8">
        <f>D94</f>
        <v>339434.83</v>
      </c>
      <c r="D101" s="9">
        <f>D93</f>
        <v>0.99637457552680608</v>
      </c>
      <c r="E101" s="18">
        <f>E92</f>
        <v>990249</v>
      </c>
      <c r="F101" s="8">
        <f>E94</f>
        <v>184368.55</v>
      </c>
      <c r="G101" s="9">
        <f>E93</f>
        <v>0.99545063918267018</v>
      </c>
    </row>
    <row r="102" spans="1:7" ht="17" thickBot="1" x14ac:dyDescent="0.25">
      <c r="A102" s="10"/>
      <c r="B102" s="21"/>
      <c r="C102" s="11"/>
      <c r="D102" s="12"/>
      <c r="E102" s="19"/>
      <c r="F102" s="11"/>
      <c r="G102" s="12"/>
    </row>
    <row r="103" spans="1:7" ht="16" customHeight="1" x14ac:dyDescent="0.2">
      <c r="A103" s="7" t="s">
        <v>48</v>
      </c>
      <c r="B103" s="20">
        <f>F92</f>
        <v>3789</v>
      </c>
      <c r="C103" s="8">
        <f>F94</f>
        <v>1009.68</v>
      </c>
      <c r="D103" s="9">
        <f>F93</f>
        <v>0</v>
      </c>
      <c r="E103" s="18">
        <f>G92</f>
        <v>4505</v>
      </c>
      <c r="F103" s="8">
        <f>G94</f>
        <v>174.16</v>
      </c>
      <c r="G103" s="9">
        <f>G93</f>
        <v>0</v>
      </c>
    </row>
    <row r="104" spans="1:7" ht="17" thickBot="1" x14ac:dyDescent="0.25">
      <c r="A104" s="10"/>
      <c r="B104" s="21"/>
      <c r="C104" s="11"/>
      <c r="D104" s="12"/>
      <c r="E104" s="19"/>
      <c r="F104" s="11"/>
      <c r="G104" s="12"/>
    </row>
  </sheetData>
  <mergeCells count="42">
    <mergeCell ref="G103:G104"/>
    <mergeCell ref="A103:A104"/>
    <mergeCell ref="B103:B104"/>
    <mergeCell ref="C103:C104"/>
    <mergeCell ref="D103:D104"/>
    <mergeCell ref="E103:E104"/>
    <mergeCell ref="F103:F104"/>
    <mergeCell ref="G99:G100"/>
    <mergeCell ref="A101:A102"/>
    <mergeCell ref="B101:B102"/>
    <mergeCell ref="C101:C102"/>
    <mergeCell ref="D101:D102"/>
    <mergeCell ref="E101:E102"/>
    <mergeCell ref="F101:F102"/>
    <mergeCell ref="G101:G102"/>
    <mergeCell ref="A99:A100"/>
    <mergeCell ref="B99:B100"/>
    <mergeCell ref="C99:C100"/>
    <mergeCell ref="D99:D100"/>
    <mergeCell ref="E99:E100"/>
    <mergeCell ref="F99:F100"/>
    <mergeCell ref="G70:G71"/>
    <mergeCell ref="A72:A73"/>
    <mergeCell ref="B72:B73"/>
    <mergeCell ref="C72:C73"/>
    <mergeCell ref="D72:D73"/>
    <mergeCell ref="E72:E73"/>
    <mergeCell ref="F72:F73"/>
    <mergeCell ref="G72:G73"/>
    <mergeCell ref="A70:A71"/>
    <mergeCell ref="B70:B71"/>
    <mergeCell ref="C70:C71"/>
    <mergeCell ref="D70:D71"/>
    <mergeCell ref="E70:E71"/>
    <mergeCell ref="F70:F71"/>
    <mergeCell ref="A68:A69"/>
    <mergeCell ref="B68:B69"/>
    <mergeCell ref="C68:C69"/>
    <mergeCell ref="D68:D69"/>
    <mergeCell ref="E68:E69"/>
    <mergeCell ref="F68:F69"/>
    <mergeCell ref="G68:G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2020-03-05T19:43:58Z</dcterms:created>
  <dcterms:modified xsi:type="dcterms:W3CDTF">2020-11-18T15:46:45Z</dcterms:modified>
</cp:coreProperties>
</file>