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OJDB/"/>
    </mc:Choice>
  </mc:AlternateContent>
  <xr:revisionPtr revIDLastSave="0" documentId="13_ncr:1_{1828F552-BE82-8943-83B1-3DC9CD6689D4}" xr6:coauthVersionLast="47" xr6:coauthVersionMax="47" xr10:uidLastSave="{00000000-0000-0000-0000-000000000000}"/>
  <bookViews>
    <workbookView xWindow="9260" yWindow="13660" windowWidth="27540" windowHeight="274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1" l="1"/>
  <c r="H120" i="1"/>
  <c r="G120" i="1"/>
  <c r="F120" i="1"/>
  <c r="E120" i="1"/>
  <c r="D120" i="1"/>
  <c r="C120" i="1"/>
  <c r="B120" i="1"/>
  <c r="I85" i="1"/>
  <c r="H85" i="1"/>
  <c r="G85" i="1"/>
  <c r="F85" i="1"/>
  <c r="E85" i="1"/>
  <c r="D85" i="1"/>
  <c r="C85" i="1"/>
  <c r="B85" i="1"/>
  <c r="I51" i="1"/>
  <c r="H51" i="1"/>
  <c r="G51" i="1"/>
  <c r="F51" i="1"/>
  <c r="E51" i="1"/>
  <c r="D51" i="1"/>
  <c r="C51" i="1"/>
  <c r="B51" i="1"/>
  <c r="I19" i="1"/>
  <c r="H19" i="1"/>
  <c r="G19" i="1"/>
  <c r="F19" i="1"/>
  <c r="E19" i="1"/>
  <c r="D19" i="1"/>
  <c r="C19" i="1"/>
  <c r="B19" i="1"/>
  <c r="E24" i="1"/>
  <c r="F129" i="1" l="1"/>
  <c r="F127" i="1"/>
  <c r="F125" i="1"/>
  <c r="C129" i="1"/>
  <c r="C127" i="1"/>
  <c r="C125" i="1"/>
  <c r="F96" i="1" l="1"/>
  <c r="F94" i="1"/>
  <c r="F92" i="1"/>
  <c r="F90" i="1"/>
  <c r="C96" i="1"/>
  <c r="C94" i="1"/>
  <c r="C92" i="1"/>
  <c r="C90" i="1"/>
  <c r="F62" i="1"/>
  <c r="F60" i="1"/>
  <c r="F58" i="1"/>
  <c r="F56" i="1"/>
  <c r="C62" i="1"/>
  <c r="C60" i="1"/>
  <c r="C58" i="1"/>
  <c r="C56" i="1"/>
  <c r="F30" i="1"/>
  <c r="F28" i="1"/>
  <c r="F26" i="1"/>
  <c r="F24" i="1"/>
  <c r="C30" i="1"/>
  <c r="C28" i="1"/>
  <c r="C26" i="1"/>
  <c r="C24" i="1"/>
  <c r="E26" i="1"/>
  <c r="D24" i="1"/>
  <c r="B90" i="1" l="1"/>
  <c r="E90" i="1"/>
  <c r="B92" i="1"/>
  <c r="B94" i="1"/>
  <c r="B96" i="1"/>
  <c r="E92" i="1"/>
  <c r="E94" i="1"/>
  <c r="E96" i="1"/>
  <c r="B125" i="1"/>
  <c r="B127" i="1"/>
  <c r="B129" i="1"/>
  <c r="B24" i="1" l="1"/>
  <c r="E129" i="1"/>
  <c r="E127" i="1"/>
  <c r="E125" i="1"/>
  <c r="E62" i="1"/>
  <c r="B62" i="1"/>
  <c r="E60" i="1"/>
  <c r="B60" i="1"/>
  <c r="E58" i="1"/>
  <c r="B58" i="1"/>
  <c r="E56" i="1"/>
  <c r="B56" i="1"/>
  <c r="E30" i="1"/>
  <c r="E28" i="1"/>
  <c r="B30" i="1"/>
  <c r="B28" i="1"/>
  <c r="B26" i="1"/>
  <c r="D96" i="1" l="1"/>
  <c r="G94" i="1"/>
  <c r="D94" i="1"/>
  <c r="G92" i="1"/>
  <c r="D92" i="1"/>
  <c r="G90" i="1"/>
  <c r="D90" i="1"/>
  <c r="G127" i="1"/>
  <c r="D127" i="1"/>
  <c r="G125" i="1"/>
  <c r="D125" i="1"/>
  <c r="G60" i="1"/>
  <c r="D60" i="1"/>
  <c r="G58" i="1"/>
  <c r="D58" i="1"/>
  <c r="G56" i="1"/>
  <c r="D56" i="1"/>
  <c r="G30" i="1"/>
  <c r="D28" i="1"/>
  <c r="G28" i="1"/>
  <c r="G26" i="1"/>
  <c r="G24" i="1"/>
  <c r="D26" i="1"/>
  <c r="I86" i="1"/>
  <c r="H86" i="1"/>
  <c r="G86" i="1"/>
  <c r="F86" i="1"/>
  <c r="E86" i="1"/>
  <c r="D86" i="1"/>
  <c r="C86" i="1"/>
  <c r="B86" i="1"/>
  <c r="I121" i="1"/>
  <c r="H121" i="1"/>
  <c r="G121" i="1"/>
  <c r="F121" i="1"/>
  <c r="E121" i="1"/>
  <c r="D121" i="1"/>
  <c r="C121" i="1"/>
  <c r="B121" i="1"/>
  <c r="I52" i="1"/>
  <c r="H52" i="1"/>
  <c r="G52" i="1"/>
  <c r="F52" i="1"/>
  <c r="E52" i="1"/>
  <c r="D52" i="1"/>
  <c r="C52" i="1"/>
  <c r="B52" i="1"/>
  <c r="I20" i="1"/>
  <c r="H20" i="1"/>
  <c r="G20" i="1"/>
  <c r="F20" i="1"/>
  <c r="E20" i="1"/>
  <c r="D20" i="1"/>
  <c r="C20" i="1"/>
  <c r="B20" i="1"/>
  <c r="G96" i="1" l="1"/>
  <c r="G129" i="1"/>
  <c r="D129" i="1"/>
  <c r="G62" i="1"/>
  <c r="D62" i="1"/>
  <c r="D30" i="1"/>
</calcChain>
</file>

<file path=xl/sharedStrings.xml><?xml version="1.0" encoding="utf-8"?>
<sst xmlns="http://schemas.openxmlformats.org/spreadsheetml/2006/main" count="143" uniqueCount="39">
  <si>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</si>
  <si>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</si>
  <si>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</si>
  <si>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</si>
  <si>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</si>
  <si>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</si>
  <si>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</si>
  <si>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</si>
  <si>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</si>
  <si>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</si>
  <si>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</si>
  <si>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</si>
  <si>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</si>
  <si>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Aggregate query, invoice price</t>
  </si>
  <si>
    <t>MySQL 5.1.41</t>
  </si>
  <si>
    <t>Index 8</t>
  </si>
  <si>
    <t>Index 9</t>
  </si>
  <si>
    <t>MariaDB 10.5.6</t>
  </si>
  <si>
    <t>Standard deviation (original)</t>
  </si>
  <si>
    <t>Neo4J 4.1.3</t>
  </si>
  <si>
    <t>Neo4J 4.1.3 CALL</t>
  </si>
  <si>
    <t>Query with defined key, invoice prices for customerId 0</t>
  </si>
  <si>
    <t>Neo4J 4.1.3 CALL 2</t>
  </si>
  <si>
    <t>Neo4J 4.1.3 CALL2</t>
  </si>
  <si>
    <t>MySQL 5.1.41 indexed, previousinvoice</t>
  </si>
  <si>
    <t>MariaDB 10.5.6 indexed, previousinvoice</t>
  </si>
  <si>
    <t>Neo4J 4.1.3 indexed, previousinvoice</t>
  </si>
  <si>
    <t>Neo4J 4.1.3 CALL indexed, previousinvoice</t>
  </si>
  <si>
    <t>Neo4J 4.1.3 CALL 2 indexed, previousinvoice</t>
  </si>
  <si>
    <t>Neo4J 4.1.3 CALL2 indexed, previousinvoice</t>
  </si>
  <si>
    <t>Standard deviation (rounded)</t>
  </si>
  <si>
    <t>Slower than Neo4J CALL</t>
  </si>
  <si>
    <t>Database</t>
  </si>
  <si>
    <t>Avg</t>
  </si>
  <si>
    <t>Slower than Neo4J 4.1.3 CALL</t>
  </si>
  <si>
    <t>Avg indexed</t>
  </si>
  <si>
    <t>Slower than Neo4J 4.1.3 CALL indexed</t>
  </si>
  <si>
    <t>CV</t>
  </si>
  <si>
    <t>CV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</si>
</sst>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0" fontId="0" fillId="0" borderId="0" xfId="0" applyNumberFormat="1" applyAlignment="1">
      <alignment horizontal="right"/>
    </xf>
    <xf numFmtId="0" fontId="0" fillId="0" borderId="0" xfId="1" applyNumberFormat="1" applyFont="1" applyAlignment="1">
      <alignment horizontal="right"/>
    </xf>
    <xf numFmtId="0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0" fontId="4" fillId="0" borderId="4" xfId="0" applyNumberFormat="1" applyFont="1" applyBorder="1" applyAlignment="1">
      <alignment vertical="center" wrapText="1"/>
    </xf>
    <xf numFmtId="10" fontId="4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4" fillId="0" borderId="5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I130"/>
  <sheetViews>
    <sheetView tabSelected="1" topLeftCell="A79" zoomScale="108" workbookViewId="0">
      <selection activeCell="I128" sqref="I128"/>
    </sheetView>
  </sheetViews>
  <sheetFormatPr baseColWidth="10" defaultRowHeight="16" x14ac:dyDescent="0.2"/>
  <cols>
    <col min="1" max="1" width="25.33203125" customWidth="1"/>
    <col min="2" max="2" width="17" customWidth="1"/>
    <col min="3" max="3" width="14.6640625" customWidth="1"/>
    <col min="4" max="5" width="19.33203125" customWidth="1"/>
    <col min="6" max="6" width="13.5" customWidth="1"/>
    <col min="7" max="7" width="19.33203125" customWidth="1"/>
    <col min="8" max="8" width="18.5" customWidth="1"/>
    <col min="9" max="9" width="12.1640625" bestFit="1" customWidth="1"/>
  </cols>
  <sheetData>
    <row r="1" spans="1:9" x14ac:dyDescent="0.2">
      <c r="A1" t="s">
        <v>0</v>
      </c>
    </row>
    <row r="3" spans="1:9" x14ac:dyDescent="0.2">
      <c r="B3" t="s">
        <v>14</v>
      </c>
      <c r="C3" t="s">
        <v>24</v>
      </c>
      <c r="D3" t="s">
        <v>17</v>
      </c>
      <c r="E3" t="s">
        <v>25</v>
      </c>
      <c r="F3" t="s">
        <v>19</v>
      </c>
      <c r="G3" t="s">
        <v>26</v>
      </c>
      <c r="H3" t="s">
        <v>20</v>
      </c>
      <c r="I3" t="s">
        <v>27</v>
      </c>
    </row>
    <row r="4" spans="1:9" x14ac:dyDescent="0.2">
      <c r="A4" t="s">
        <v>1</v>
      </c>
      <c r="B4">
        <v>395</v>
      </c>
      <c r="C4">
        <v>410</v>
      </c>
      <c r="D4">
        <v>193</v>
      </c>
      <c r="E4">
        <v>190</v>
      </c>
      <c r="F4">
        <v>7</v>
      </c>
      <c r="G4">
        <v>7</v>
      </c>
      <c r="H4">
        <v>7</v>
      </c>
      <c r="I4">
        <v>7</v>
      </c>
    </row>
    <row r="5" spans="1:9" x14ac:dyDescent="0.2">
      <c r="A5" t="s">
        <v>2</v>
      </c>
      <c r="B5">
        <v>491</v>
      </c>
      <c r="C5">
        <v>618</v>
      </c>
      <c r="D5">
        <v>265</v>
      </c>
      <c r="E5">
        <v>272</v>
      </c>
      <c r="F5">
        <v>160</v>
      </c>
      <c r="G5">
        <v>238</v>
      </c>
      <c r="H5">
        <v>168</v>
      </c>
      <c r="I5">
        <v>167</v>
      </c>
    </row>
    <row r="7" spans="1:9" x14ac:dyDescent="0.2">
      <c r="A7" s="1" t="s">
        <v>3</v>
      </c>
      <c r="B7" s="1">
        <v>397</v>
      </c>
      <c r="C7">
        <v>411</v>
      </c>
      <c r="D7" s="1">
        <v>195</v>
      </c>
      <c r="E7">
        <v>192</v>
      </c>
      <c r="F7" s="1">
        <v>142</v>
      </c>
      <c r="G7">
        <v>143</v>
      </c>
      <c r="H7">
        <v>144</v>
      </c>
      <c r="I7">
        <v>143</v>
      </c>
    </row>
    <row r="8" spans="1:9" x14ac:dyDescent="0.2">
      <c r="A8" s="1" t="s">
        <v>4</v>
      </c>
      <c r="B8" s="1">
        <v>397</v>
      </c>
      <c r="C8">
        <v>411</v>
      </c>
      <c r="D8" s="1">
        <v>196</v>
      </c>
      <c r="E8">
        <v>193</v>
      </c>
      <c r="F8" s="1">
        <v>142</v>
      </c>
      <c r="G8">
        <v>143</v>
      </c>
      <c r="H8">
        <v>144</v>
      </c>
      <c r="I8">
        <v>144</v>
      </c>
    </row>
    <row r="9" spans="1:9" x14ac:dyDescent="0.2">
      <c r="A9" s="1" t="s">
        <v>5</v>
      </c>
      <c r="B9" s="1">
        <v>398</v>
      </c>
      <c r="C9">
        <v>412</v>
      </c>
      <c r="D9" s="1">
        <v>199</v>
      </c>
      <c r="E9">
        <v>194</v>
      </c>
      <c r="F9" s="1">
        <v>142</v>
      </c>
      <c r="G9">
        <v>144</v>
      </c>
      <c r="H9">
        <v>144</v>
      </c>
      <c r="I9">
        <v>144</v>
      </c>
    </row>
    <row r="10" spans="1:9" x14ac:dyDescent="0.2">
      <c r="A10" s="1" t="s">
        <v>6</v>
      </c>
      <c r="B10" s="1">
        <v>398</v>
      </c>
      <c r="C10">
        <v>412</v>
      </c>
      <c r="D10" s="1">
        <v>199</v>
      </c>
      <c r="E10">
        <v>195</v>
      </c>
      <c r="F10" s="1">
        <v>144</v>
      </c>
      <c r="G10">
        <v>144</v>
      </c>
      <c r="H10">
        <v>144</v>
      </c>
      <c r="I10">
        <v>145</v>
      </c>
    </row>
    <row r="11" spans="1:9" x14ac:dyDescent="0.2">
      <c r="A11" s="1" t="s">
        <v>7</v>
      </c>
      <c r="B11" s="1">
        <v>399</v>
      </c>
      <c r="C11">
        <v>412</v>
      </c>
      <c r="D11" s="1">
        <v>200</v>
      </c>
      <c r="E11">
        <v>198</v>
      </c>
      <c r="F11" s="1">
        <v>144</v>
      </c>
      <c r="G11">
        <v>145</v>
      </c>
      <c r="H11">
        <v>145</v>
      </c>
      <c r="I11">
        <v>146</v>
      </c>
    </row>
    <row r="12" spans="1:9" x14ac:dyDescent="0.2">
      <c r="A12" s="1" t="s">
        <v>8</v>
      </c>
      <c r="B12" s="1">
        <v>401</v>
      </c>
      <c r="C12">
        <v>412</v>
      </c>
      <c r="D12" s="1">
        <v>200</v>
      </c>
      <c r="E12">
        <v>201</v>
      </c>
      <c r="F12" s="1">
        <v>145</v>
      </c>
      <c r="G12">
        <v>145</v>
      </c>
      <c r="H12">
        <v>145</v>
      </c>
      <c r="I12">
        <v>147</v>
      </c>
    </row>
    <row r="13" spans="1:9" x14ac:dyDescent="0.2">
      <c r="A13" s="1" t="s">
        <v>9</v>
      </c>
      <c r="B13" s="1">
        <v>405</v>
      </c>
      <c r="C13">
        <v>414</v>
      </c>
      <c r="D13" s="1">
        <v>202</v>
      </c>
      <c r="E13">
        <v>202</v>
      </c>
      <c r="F13" s="1">
        <v>145</v>
      </c>
      <c r="G13">
        <v>146</v>
      </c>
      <c r="H13">
        <v>145</v>
      </c>
      <c r="I13">
        <v>147</v>
      </c>
    </row>
    <row r="14" spans="1:9" x14ac:dyDescent="0.2">
      <c r="A14" s="1" t="s">
        <v>10</v>
      </c>
      <c r="B14" s="1">
        <v>406</v>
      </c>
      <c r="C14">
        <v>415</v>
      </c>
      <c r="D14" s="1">
        <v>222</v>
      </c>
      <c r="E14">
        <v>202</v>
      </c>
      <c r="F14" s="1">
        <v>145</v>
      </c>
      <c r="G14">
        <v>146</v>
      </c>
      <c r="H14">
        <v>146</v>
      </c>
      <c r="I14">
        <v>148</v>
      </c>
    </row>
    <row r="15" spans="1:9" x14ac:dyDescent="0.2">
      <c r="A15" s="1" t="s">
        <v>15</v>
      </c>
      <c r="B15" s="1">
        <v>425</v>
      </c>
      <c r="C15">
        <v>418</v>
      </c>
      <c r="D15" s="1">
        <v>229</v>
      </c>
      <c r="E15">
        <v>227</v>
      </c>
      <c r="F15" s="1">
        <v>146</v>
      </c>
      <c r="G15">
        <v>160</v>
      </c>
      <c r="H15">
        <v>147</v>
      </c>
      <c r="I15">
        <v>149</v>
      </c>
    </row>
    <row r="16" spans="1:9" x14ac:dyDescent="0.2">
      <c r="A16" s="1" t="s">
        <v>16</v>
      </c>
      <c r="B16" s="1">
        <v>425</v>
      </c>
      <c r="C16">
        <v>420</v>
      </c>
      <c r="D16" s="1">
        <v>255</v>
      </c>
      <c r="E16">
        <v>237</v>
      </c>
      <c r="F16" s="1">
        <v>147</v>
      </c>
      <c r="G16">
        <v>165</v>
      </c>
      <c r="H16">
        <v>149</v>
      </c>
      <c r="I16">
        <v>151</v>
      </c>
    </row>
    <row r="18" spans="1:9" x14ac:dyDescent="0.2">
      <c r="A18" s="1" t="s">
        <v>11</v>
      </c>
      <c r="B18">
        <v>405</v>
      </c>
      <c r="C18">
        <v>413</v>
      </c>
      <c r="D18" s="1">
        <v>209</v>
      </c>
      <c r="E18" s="1">
        <v>204</v>
      </c>
      <c r="F18" s="1">
        <v>144</v>
      </c>
      <c r="G18" s="1">
        <v>148</v>
      </c>
      <c r="H18" s="1">
        <v>145</v>
      </c>
      <c r="I18" s="1">
        <v>146</v>
      </c>
    </row>
    <row r="19" spans="1:9" x14ac:dyDescent="0.2">
      <c r="A19" s="1" t="s">
        <v>31</v>
      </c>
      <c r="B19" s="4">
        <f>(H18-B18)/H18</f>
        <v>-1.7931034482758621</v>
      </c>
      <c r="C19" s="4">
        <f>(I18-C18)/I18</f>
        <v>-1.8287671232876712</v>
      </c>
      <c r="D19" s="6">
        <f>(H18-D18)/H18</f>
        <v>-0.44137931034482758</v>
      </c>
      <c r="E19" s="4">
        <f>(I18-E18)/I18</f>
        <v>-0.39726027397260272</v>
      </c>
      <c r="F19" s="5">
        <f>(H18-F18)/H18</f>
        <v>6.8965517241379309E-3</v>
      </c>
      <c r="G19" s="4">
        <f>(I18-G18)/I18</f>
        <v>-1.3698630136986301E-2</v>
      </c>
      <c r="H19" s="5">
        <f>(H18-H18)/H18</f>
        <v>0</v>
      </c>
      <c r="I19" s="5">
        <f>(I18-I18)/I18</f>
        <v>0</v>
      </c>
    </row>
    <row r="20" spans="1:9" x14ac:dyDescent="0.2">
      <c r="A20" s="1" t="s">
        <v>30</v>
      </c>
      <c r="B20" s="7">
        <f t="shared" ref="B20:I20" si="0">ROUND(B21,2)</f>
        <v>10.39</v>
      </c>
      <c r="C20" s="8">
        <f t="shared" si="0"/>
        <v>2.93</v>
      </c>
      <c r="D20" s="8">
        <f t="shared" si="0"/>
        <v>18.59</v>
      </c>
      <c r="E20" s="9">
        <f t="shared" si="0"/>
        <v>14.55</v>
      </c>
      <c r="F20" s="9">
        <f t="shared" si="0"/>
        <v>1.66</v>
      </c>
      <c r="G20" s="9">
        <f t="shared" si="0"/>
        <v>7.35</v>
      </c>
      <c r="H20" s="9">
        <f t="shared" si="0"/>
        <v>1.55</v>
      </c>
      <c r="I20" s="9">
        <f t="shared" si="0"/>
        <v>2.37</v>
      </c>
    </row>
    <row r="21" spans="1:9" x14ac:dyDescent="0.2">
      <c r="A21" s="1" t="s">
        <v>18</v>
      </c>
      <c r="B21" s="2">
        <v>10.3870111196628</v>
      </c>
      <c r="C21" s="2">
        <v>2.9342801502242399</v>
      </c>
      <c r="D21" s="2">
        <v>18.590589017026801</v>
      </c>
      <c r="E21" s="2">
        <v>14.549570440394399</v>
      </c>
      <c r="F21">
        <v>1.66132477258361</v>
      </c>
      <c r="G21">
        <v>7.3545904032787499</v>
      </c>
      <c r="H21">
        <v>1.552417469626</v>
      </c>
      <c r="I21">
        <v>2.3748684174075798</v>
      </c>
    </row>
    <row r="22" spans="1:9" ht="17" thickBot="1" x14ac:dyDescent="0.25">
      <c r="A22" s="1"/>
      <c r="B22" s="2"/>
      <c r="C22" s="2"/>
      <c r="D22" s="2"/>
      <c r="E22" s="2"/>
    </row>
    <row r="23" spans="1:9" ht="35" thickBot="1" x14ac:dyDescent="0.25">
      <c r="A23" s="10" t="s">
        <v>32</v>
      </c>
      <c r="B23" s="11" t="s">
        <v>33</v>
      </c>
      <c r="C23" s="11" t="s">
        <v>37</v>
      </c>
      <c r="D23" s="11" t="s">
        <v>34</v>
      </c>
      <c r="E23" s="11" t="s">
        <v>35</v>
      </c>
      <c r="F23" s="11" t="s">
        <v>38</v>
      </c>
      <c r="G23" s="11" t="s">
        <v>36</v>
      </c>
    </row>
    <row r="24" spans="1:9" ht="16" customHeight="1" x14ac:dyDescent="0.2">
      <c r="A24" s="14" t="s">
        <v>14</v>
      </c>
      <c r="B24" s="18">
        <f>B18</f>
        <v>405</v>
      </c>
      <c r="C24" s="20">
        <f>B21/B18</f>
        <v>2.5646941036204445E-2</v>
      </c>
      <c r="D24" s="12">
        <f>B19</f>
        <v>-1.7931034482758621</v>
      </c>
      <c r="E24" s="18">
        <f>C18</f>
        <v>413</v>
      </c>
      <c r="F24" s="20">
        <f>C21/C18</f>
        <v>7.1047945526010649E-3</v>
      </c>
      <c r="G24" s="12">
        <f>C19</f>
        <v>-1.8287671232876712</v>
      </c>
    </row>
    <row r="25" spans="1:9" ht="16" customHeight="1" thickBot="1" x14ac:dyDescent="0.25">
      <c r="A25" s="15"/>
      <c r="B25" s="19"/>
      <c r="C25" s="21"/>
      <c r="D25" s="13"/>
      <c r="E25" s="19"/>
      <c r="F25" s="21"/>
      <c r="G25" s="13"/>
    </row>
    <row r="26" spans="1:9" ht="16" customHeight="1" x14ac:dyDescent="0.2">
      <c r="A26" s="14" t="s">
        <v>17</v>
      </c>
      <c r="B26" s="14">
        <f>D18</f>
        <v>209</v>
      </c>
      <c r="C26" s="16">
        <f>D21/D18</f>
        <v>8.8950186684338767E-2</v>
      </c>
      <c r="D26" s="12">
        <f>D19</f>
        <v>-0.44137931034482758</v>
      </c>
      <c r="E26" s="18">
        <f>E18</f>
        <v>204</v>
      </c>
      <c r="F26" s="16">
        <f>E21/E18</f>
        <v>7.1321423727423519E-2</v>
      </c>
      <c r="G26" s="12">
        <f>E19</f>
        <v>-0.39726027397260272</v>
      </c>
    </row>
    <row r="27" spans="1:9" ht="16" customHeight="1" thickBot="1" x14ac:dyDescent="0.25">
      <c r="A27" s="15"/>
      <c r="B27" s="15"/>
      <c r="C27" s="17"/>
      <c r="D27" s="13"/>
      <c r="E27" s="19"/>
      <c r="F27" s="17"/>
      <c r="G27" s="13"/>
    </row>
    <row r="28" spans="1:9" ht="16" customHeight="1" x14ac:dyDescent="0.2">
      <c r="A28" s="14" t="s">
        <v>19</v>
      </c>
      <c r="B28" s="14">
        <f>F18</f>
        <v>144</v>
      </c>
      <c r="C28" s="16">
        <f>F21/F18</f>
        <v>1.153697758738618E-2</v>
      </c>
      <c r="D28" s="12">
        <f>F19</f>
        <v>6.8965517241379309E-3</v>
      </c>
      <c r="E28" s="18">
        <f>G18</f>
        <v>148</v>
      </c>
      <c r="F28" s="16">
        <f>G21/G18</f>
        <v>4.9693178400532091E-2</v>
      </c>
      <c r="G28" s="12">
        <f>G19</f>
        <v>-1.3698630136986301E-2</v>
      </c>
    </row>
    <row r="29" spans="1:9" ht="16" customHeight="1" thickBot="1" x14ac:dyDescent="0.25">
      <c r="A29" s="15"/>
      <c r="B29" s="15"/>
      <c r="C29" s="17"/>
      <c r="D29" s="13"/>
      <c r="E29" s="19"/>
      <c r="F29" s="17"/>
      <c r="G29" s="13"/>
    </row>
    <row r="30" spans="1:9" ht="16" customHeight="1" x14ac:dyDescent="0.2">
      <c r="A30" s="14" t="s">
        <v>20</v>
      </c>
      <c r="B30" s="14">
        <f>H18</f>
        <v>145</v>
      </c>
      <c r="C30" s="16">
        <f>H21/H18</f>
        <v>1.0706327376731035E-2</v>
      </c>
      <c r="D30" s="12">
        <f>I19</f>
        <v>0</v>
      </c>
      <c r="E30" s="18">
        <f>I18</f>
        <v>146</v>
      </c>
      <c r="F30" s="16">
        <f>I21/I18</f>
        <v>1.6266222037038217E-2</v>
      </c>
      <c r="G30" s="12">
        <f>I19</f>
        <v>0</v>
      </c>
    </row>
    <row r="31" spans="1:9" ht="16" customHeight="1" thickBot="1" x14ac:dyDescent="0.25">
      <c r="A31" s="15"/>
      <c r="B31" s="15"/>
      <c r="C31" s="22"/>
      <c r="D31" s="13"/>
      <c r="E31" s="19"/>
      <c r="F31" s="22"/>
      <c r="G31" s="13"/>
    </row>
    <row r="32" spans="1:9" ht="16" customHeight="1" x14ac:dyDescent="0.2">
      <c r="A32" s="1"/>
      <c r="B32" s="2"/>
      <c r="C32" s="2"/>
      <c r="D32" s="2"/>
      <c r="E32" s="2"/>
    </row>
    <row r="33" spans="1:9" ht="16" customHeight="1" x14ac:dyDescent="0.2">
      <c r="A33" s="1" t="s">
        <v>12</v>
      </c>
    </row>
    <row r="34" spans="1:9" ht="16" customHeight="1" x14ac:dyDescent="0.2">
      <c r="A34" s="1"/>
    </row>
    <row r="35" spans="1:9" x14ac:dyDescent="0.2">
      <c r="B35" t="s">
        <v>14</v>
      </c>
      <c r="C35" t="s">
        <v>24</v>
      </c>
      <c r="D35" t="s">
        <v>17</v>
      </c>
      <c r="E35" t="s">
        <v>25</v>
      </c>
      <c r="F35" t="s">
        <v>19</v>
      </c>
      <c r="G35" t="s">
        <v>26</v>
      </c>
      <c r="H35" t="s">
        <v>20</v>
      </c>
      <c r="I35" t="s">
        <v>27</v>
      </c>
    </row>
    <row r="36" spans="1:9" ht="16" customHeight="1" x14ac:dyDescent="0.2">
      <c r="A36" t="s">
        <v>1</v>
      </c>
      <c r="B36">
        <v>4914</v>
      </c>
      <c r="C36">
        <v>4884</v>
      </c>
      <c r="D36">
        <v>2189</v>
      </c>
      <c r="E36">
        <v>2188</v>
      </c>
      <c r="F36">
        <v>6</v>
      </c>
      <c r="G36">
        <v>6</v>
      </c>
      <c r="H36">
        <v>8</v>
      </c>
      <c r="I36">
        <v>7</v>
      </c>
    </row>
    <row r="37" spans="1:9" x14ac:dyDescent="0.2">
      <c r="A37" t="s">
        <v>2</v>
      </c>
      <c r="B37">
        <v>5705</v>
      </c>
      <c r="C37">
        <v>5388</v>
      </c>
      <c r="D37">
        <v>2232</v>
      </c>
      <c r="E37">
        <v>2230</v>
      </c>
      <c r="F37">
        <v>9639</v>
      </c>
      <c r="G37">
        <v>9734</v>
      </c>
      <c r="H37">
        <v>3094</v>
      </c>
      <c r="I37">
        <v>3131</v>
      </c>
    </row>
    <row r="38" spans="1:9" ht="16" customHeight="1" x14ac:dyDescent="0.2"/>
    <row r="39" spans="1:9" ht="15" customHeight="1" x14ac:dyDescent="0.2">
      <c r="A39" s="1" t="s">
        <v>3</v>
      </c>
      <c r="B39" s="2">
        <v>4929</v>
      </c>
      <c r="C39">
        <v>4888</v>
      </c>
      <c r="D39" s="3">
        <v>2191</v>
      </c>
      <c r="E39">
        <v>2188</v>
      </c>
      <c r="F39" s="3">
        <v>5527</v>
      </c>
      <c r="G39">
        <v>5603</v>
      </c>
      <c r="H39">
        <v>1785</v>
      </c>
      <c r="I39">
        <v>1789</v>
      </c>
    </row>
    <row r="40" spans="1:9" x14ac:dyDescent="0.2">
      <c r="A40" s="1" t="s">
        <v>4</v>
      </c>
      <c r="B40" s="2">
        <v>4930</v>
      </c>
      <c r="C40">
        <v>4891</v>
      </c>
      <c r="D40" s="3">
        <v>2191</v>
      </c>
      <c r="E40">
        <v>2190</v>
      </c>
      <c r="F40" s="3">
        <v>5579</v>
      </c>
      <c r="G40">
        <v>5614</v>
      </c>
      <c r="H40">
        <v>1786</v>
      </c>
      <c r="I40">
        <v>2731</v>
      </c>
    </row>
    <row r="41" spans="1:9" x14ac:dyDescent="0.2">
      <c r="A41" s="1" t="s">
        <v>5</v>
      </c>
      <c r="B41" s="2">
        <v>4933</v>
      </c>
      <c r="C41">
        <v>4891</v>
      </c>
      <c r="D41" s="3">
        <v>2192</v>
      </c>
      <c r="E41">
        <v>2190</v>
      </c>
      <c r="F41" s="3">
        <v>5580</v>
      </c>
      <c r="G41">
        <v>5625</v>
      </c>
      <c r="H41">
        <v>1787</v>
      </c>
      <c r="I41">
        <v>3094</v>
      </c>
    </row>
    <row r="42" spans="1:9" x14ac:dyDescent="0.2">
      <c r="A42" s="1" t="s">
        <v>6</v>
      </c>
      <c r="B42" s="2">
        <v>4939</v>
      </c>
      <c r="C42">
        <v>4895</v>
      </c>
      <c r="D42" s="3">
        <v>2195</v>
      </c>
      <c r="E42">
        <v>2191</v>
      </c>
      <c r="F42" s="3">
        <v>6156</v>
      </c>
      <c r="G42">
        <v>7911</v>
      </c>
      <c r="H42">
        <v>1787</v>
      </c>
      <c r="I42">
        <v>3095</v>
      </c>
    </row>
    <row r="43" spans="1:9" x14ac:dyDescent="0.2">
      <c r="A43" s="1" t="s">
        <v>7</v>
      </c>
      <c r="B43" s="2">
        <v>4944</v>
      </c>
      <c r="C43">
        <v>4899</v>
      </c>
      <c r="D43" s="3">
        <v>2195</v>
      </c>
      <c r="E43">
        <v>2191</v>
      </c>
      <c r="F43" s="3">
        <v>6407</v>
      </c>
      <c r="G43">
        <v>9593</v>
      </c>
      <c r="H43">
        <v>1790</v>
      </c>
      <c r="I43">
        <v>3098</v>
      </c>
    </row>
    <row r="44" spans="1:9" x14ac:dyDescent="0.2">
      <c r="A44" s="1" t="s">
        <v>8</v>
      </c>
      <c r="B44" s="2">
        <v>4946</v>
      </c>
      <c r="C44">
        <v>4900</v>
      </c>
      <c r="D44" s="3">
        <v>2196</v>
      </c>
      <c r="E44">
        <v>2192</v>
      </c>
      <c r="F44" s="3">
        <v>6454</v>
      </c>
      <c r="G44">
        <v>9595</v>
      </c>
      <c r="H44">
        <v>1790</v>
      </c>
      <c r="I44">
        <v>3099</v>
      </c>
    </row>
    <row r="45" spans="1:9" x14ac:dyDescent="0.2">
      <c r="A45" s="1" t="s">
        <v>9</v>
      </c>
      <c r="B45" s="2">
        <v>4950</v>
      </c>
      <c r="C45">
        <v>4900</v>
      </c>
      <c r="D45" s="3">
        <v>2196</v>
      </c>
      <c r="E45">
        <v>2193</v>
      </c>
      <c r="F45" s="3">
        <v>7279</v>
      </c>
      <c r="G45">
        <v>9624</v>
      </c>
      <c r="H45">
        <v>1790</v>
      </c>
      <c r="I45">
        <v>3100</v>
      </c>
    </row>
    <row r="46" spans="1:9" x14ac:dyDescent="0.2">
      <c r="A46" s="1" t="s">
        <v>10</v>
      </c>
      <c r="B46" s="2">
        <v>4956</v>
      </c>
      <c r="C46">
        <v>4903</v>
      </c>
      <c r="D46" s="3">
        <v>2197</v>
      </c>
      <c r="E46">
        <v>2196</v>
      </c>
      <c r="F46" s="3">
        <v>8026</v>
      </c>
      <c r="G46">
        <v>9625</v>
      </c>
      <c r="H46">
        <v>1798</v>
      </c>
      <c r="I46">
        <v>3102</v>
      </c>
    </row>
    <row r="47" spans="1:9" x14ac:dyDescent="0.2">
      <c r="A47" s="1" t="s">
        <v>15</v>
      </c>
      <c r="B47" s="2">
        <v>4957</v>
      </c>
      <c r="C47">
        <v>4903</v>
      </c>
      <c r="D47" s="3">
        <v>2199</v>
      </c>
      <c r="E47">
        <v>2196</v>
      </c>
      <c r="F47" s="3">
        <v>8184</v>
      </c>
      <c r="G47">
        <v>9634</v>
      </c>
      <c r="H47">
        <v>1964</v>
      </c>
      <c r="I47">
        <v>3104</v>
      </c>
    </row>
    <row r="48" spans="1:9" x14ac:dyDescent="0.2">
      <c r="A48" s="1" t="s">
        <v>16</v>
      </c>
      <c r="B48" s="2">
        <v>5042</v>
      </c>
      <c r="C48">
        <v>4949</v>
      </c>
      <c r="D48" s="3">
        <v>2225</v>
      </c>
      <c r="E48">
        <v>2207</v>
      </c>
      <c r="F48" s="3">
        <v>9609</v>
      </c>
      <c r="G48">
        <v>9680</v>
      </c>
      <c r="H48">
        <v>2317</v>
      </c>
      <c r="I48">
        <v>3105</v>
      </c>
    </row>
    <row r="50" spans="1:9" x14ac:dyDescent="0.2">
      <c r="A50" s="1" t="s">
        <v>11</v>
      </c>
      <c r="B50">
        <v>4952</v>
      </c>
      <c r="C50">
        <v>4901</v>
      </c>
      <c r="D50" s="1">
        <v>2197</v>
      </c>
      <c r="E50">
        <v>2193</v>
      </c>
      <c r="F50" s="1">
        <v>6880</v>
      </c>
      <c r="G50" s="1">
        <v>8250</v>
      </c>
      <c r="H50" s="1">
        <v>1859</v>
      </c>
      <c r="I50" s="1">
        <v>2931</v>
      </c>
    </row>
    <row r="51" spans="1:9" x14ac:dyDescent="0.2">
      <c r="A51" s="1" t="s">
        <v>31</v>
      </c>
      <c r="B51" s="4">
        <f>(H50-B50)/H50</f>
        <v>-1.6637977407208175</v>
      </c>
      <c r="C51" s="4">
        <f>(I50-C50)/I50</f>
        <v>-0.67212555441828725</v>
      </c>
      <c r="D51" s="6">
        <f>(H50-D50)/H50</f>
        <v>-0.18181818181818182</v>
      </c>
      <c r="E51" s="4">
        <f>(I50-E50)/I50</f>
        <v>0.25179119754350049</v>
      </c>
      <c r="F51" s="5">
        <f>(H50-F50)/H50</f>
        <v>-2.7009144701452392</v>
      </c>
      <c r="G51" s="4">
        <f>(I50-G50)/I50</f>
        <v>-1.8147389969293757</v>
      </c>
      <c r="H51" s="5">
        <f>(H50-H50)/H50</f>
        <v>0</v>
      </c>
      <c r="I51" s="5">
        <f>(I50-I50)/I50</f>
        <v>0</v>
      </c>
    </row>
    <row r="52" spans="1:9" x14ac:dyDescent="0.2">
      <c r="A52" s="1" t="s">
        <v>30</v>
      </c>
      <c r="B52" s="7">
        <f t="shared" ref="B52:G52" si="1">ROUND(B53,2)</f>
        <v>31.28</v>
      </c>
      <c r="C52" s="8">
        <f t="shared" si="1"/>
        <v>16.48</v>
      </c>
      <c r="D52" s="8">
        <f t="shared" si="1"/>
        <v>9.43</v>
      </c>
      <c r="E52" s="9">
        <f t="shared" si="1"/>
        <v>5.14</v>
      </c>
      <c r="F52" s="9">
        <f t="shared" si="1"/>
        <v>1294.72</v>
      </c>
      <c r="G52" s="9">
        <f t="shared" si="1"/>
        <v>1797.56</v>
      </c>
      <c r="H52" s="9">
        <f>ROUND(H53,2)</f>
        <v>161.22999999999999</v>
      </c>
      <c r="I52" s="9">
        <f>ROUND(I53,2)</f>
        <v>396.45</v>
      </c>
    </row>
    <row r="53" spans="1:9" x14ac:dyDescent="0.2">
      <c r="A53" s="1" t="s">
        <v>18</v>
      </c>
      <c r="B53" s="2">
        <v>31.280025575437101</v>
      </c>
      <c r="C53">
        <v>16.476953601925299</v>
      </c>
      <c r="D53" s="3">
        <v>9.4345111161098298</v>
      </c>
      <c r="E53">
        <v>5.1419840528729699</v>
      </c>
      <c r="F53" s="3">
        <v>1294.7186914538599</v>
      </c>
      <c r="G53" s="3">
        <v>1797.55891141291</v>
      </c>
      <c r="H53">
        <v>161.23411549669001</v>
      </c>
      <c r="I53" s="3">
        <v>396.45227959995299</v>
      </c>
    </row>
    <row r="54" spans="1:9" ht="17" thickBot="1" x14ac:dyDescent="0.25"/>
    <row r="55" spans="1:9" ht="35" thickBot="1" x14ac:dyDescent="0.25">
      <c r="A55" s="10" t="s">
        <v>32</v>
      </c>
      <c r="B55" s="11" t="s">
        <v>33</v>
      </c>
      <c r="C55" s="11" t="s">
        <v>37</v>
      </c>
      <c r="D55" s="11" t="s">
        <v>34</v>
      </c>
      <c r="E55" s="11" t="s">
        <v>35</v>
      </c>
      <c r="F55" s="11" t="s">
        <v>38</v>
      </c>
      <c r="G55" s="11" t="s">
        <v>36</v>
      </c>
    </row>
    <row r="56" spans="1:9" x14ac:dyDescent="0.2">
      <c r="A56" s="14" t="s">
        <v>14</v>
      </c>
      <c r="B56" s="18">
        <f>B50</f>
        <v>4952</v>
      </c>
      <c r="C56" s="20">
        <f>B53/B50</f>
        <v>6.3166449061868137E-3</v>
      </c>
      <c r="D56" s="12">
        <f>B51</f>
        <v>-1.6637977407208175</v>
      </c>
      <c r="E56" s="18">
        <f>C50</f>
        <v>4901</v>
      </c>
      <c r="F56" s="20">
        <f>C53/C50</f>
        <v>3.3619574784585389E-3</v>
      </c>
      <c r="G56" s="12">
        <f>C51</f>
        <v>-0.67212555441828725</v>
      </c>
    </row>
    <row r="57" spans="1:9" ht="16" customHeight="1" thickBot="1" x14ac:dyDescent="0.25">
      <c r="A57" s="15"/>
      <c r="B57" s="19"/>
      <c r="C57" s="21"/>
      <c r="D57" s="13"/>
      <c r="E57" s="19"/>
      <c r="F57" s="21"/>
      <c r="G57" s="13"/>
    </row>
    <row r="58" spans="1:9" x14ac:dyDescent="0.2">
      <c r="A58" s="14" t="s">
        <v>17</v>
      </c>
      <c r="B58" s="14">
        <f>D50</f>
        <v>2197</v>
      </c>
      <c r="C58" s="16">
        <f>D53/D50</f>
        <v>4.2942699663676967E-3</v>
      </c>
      <c r="D58" s="12">
        <f>D51</f>
        <v>-0.18181818181818182</v>
      </c>
      <c r="E58" s="18">
        <f>E50</f>
        <v>2193</v>
      </c>
      <c r="F58" s="16">
        <f>E53/E50</f>
        <v>2.3447259703023118E-3</v>
      </c>
      <c r="G58" s="12">
        <f>E51</f>
        <v>0.25179119754350049</v>
      </c>
    </row>
    <row r="59" spans="1:9" ht="16" customHeight="1" thickBot="1" x14ac:dyDescent="0.25">
      <c r="A59" s="15"/>
      <c r="B59" s="15"/>
      <c r="C59" s="17"/>
      <c r="D59" s="13"/>
      <c r="E59" s="19"/>
      <c r="F59" s="17"/>
      <c r="G59" s="13"/>
    </row>
    <row r="60" spans="1:9" x14ac:dyDescent="0.2">
      <c r="A60" s="14" t="s">
        <v>19</v>
      </c>
      <c r="B60" s="14">
        <f>F50</f>
        <v>6880</v>
      </c>
      <c r="C60" s="16">
        <f>F53/F50</f>
        <v>0.18818585631596801</v>
      </c>
      <c r="D60" s="12">
        <f>F51</f>
        <v>-2.7009144701452392</v>
      </c>
      <c r="E60" s="18">
        <f>G50</f>
        <v>8250</v>
      </c>
      <c r="F60" s="16">
        <f>G53/G50</f>
        <v>0.21788592865611031</v>
      </c>
      <c r="G60" s="12">
        <f>G51</f>
        <v>-1.8147389969293757</v>
      </c>
    </row>
    <row r="61" spans="1:9" ht="16" customHeight="1" thickBot="1" x14ac:dyDescent="0.25">
      <c r="A61" s="15"/>
      <c r="B61" s="15"/>
      <c r="C61" s="17"/>
      <c r="D61" s="13"/>
      <c r="E61" s="19"/>
      <c r="F61" s="17"/>
      <c r="G61" s="13"/>
    </row>
    <row r="62" spans="1:9" x14ac:dyDescent="0.2">
      <c r="A62" s="14" t="s">
        <v>20</v>
      </c>
      <c r="B62" s="14">
        <f>H50</f>
        <v>1859</v>
      </c>
      <c r="C62" s="16">
        <f>H53/H50</f>
        <v>8.6731638244588488E-2</v>
      </c>
      <c r="D62" s="12">
        <f>I51</f>
        <v>0</v>
      </c>
      <c r="E62" s="18">
        <f>I50</f>
        <v>2931</v>
      </c>
      <c r="F62" s="16">
        <f>I53/I50</f>
        <v>0.13526178082564072</v>
      </c>
      <c r="G62" s="12">
        <f>I51</f>
        <v>0</v>
      </c>
    </row>
    <row r="63" spans="1:9" ht="17" thickBot="1" x14ac:dyDescent="0.25">
      <c r="A63" s="15"/>
      <c r="B63" s="15"/>
      <c r="C63" s="22"/>
      <c r="D63" s="13"/>
      <c r="E63" s="19"/>
      <c r="F63" s="22"/>
      <c r="G63" s="13"/>
    </row>
    <row r="66" spans="1:9" x14ac:dyDescent="0.2">
      <c r="A66" t="s">
        <v>13</v>
      </c>
    </row>
    <row r="68" spans="1:9" x14ac:dyDescent="0.2">
      <c r="B68" t="s">
        <v>14</v>
      </c>
      <c r="C68" t="s">
        <v>24</v>
      </c>
      <c r="D68" t="s">
        <v>17</v>
      </c>
      <c r="E68" t="s">
        <v>25</v>
      </c>
      <c r="F68" t="s">
        <v>19</v>
      </c>
      <c r="G68" t="s">
        <v>26</v>
      </c>
      <c r="H68" t="s">
        <v>22</v>
      </c>
      <c r="I68" t="s">
        <v>28</v>
      </c>
    </row>
    <row r="69" spans="1:9" x14ac:dyDescent="0.2">
      <c r="A69" t="s">
        <v>1</v>
      </c>
      <c r="B69">
        <v>233591</v>
      </c>
      <c r="C69">
        <v>233761</v>
      </c>
      <c r="D69">
        <v>3058</v>
      </c>
      <c r="E69">
        <v>3063</v>
      </c>
      <c r="F69">
        <v>239</v>
      </c>
      <c r="G69">
        <v>8</v>
      </c>
      <c r="H69">
        <v>11</v>
      </c>
      <c r="I69">
        <v>10</v>
      </c>
    </row>
    <row r="70" spans="1:9" x14ac:dyDescent="0.2">
      <c r="A70" t="s">
        <v>2</v>
      </c>
      <c r="B70">
        <v>240366</v>
      </c>
      <c r="C70">
        <v>243766</v>
      </c>
      <c r="D70">
        <v>5735</v>
      </c>
      <c r="E70">
        <v>5338</v>
      </c>
      <c r="F70">
        <v>762722</v>
      </c>
      <c r="G70">
        <v>992359</v>
      </c>
      <c r="H70">
        <v>235858</v>
      </c>
      <c r="I70">
        <v>585182</v>
      </c>
    </row>
    <row r="72" spans="1:9" x14ac:dyDescent="0.2">
      <c r="A72" t="s">
        <v>3</v>
      </c>
      <c r="B72">
        <v>233647</v>
      </c>
      <c r="C72">
        <v>234947</v>
      </c>
      <c r="D72">
        <v>3061</v>
      </c>
      <c r="E72">
        <v>3071</v>
      </c>
      <c r="F72">
        <v>740349</v>
      </c>
      <c r="G72">
        <v>935767</v>
      </c>
      <c r="H72">
        <v>221588</v>
      </c>
      <c r="I72">
        <v>230629</v>
      </c>
    </row>
    <row r="73" spans="1:9" x14ac:dyDescent="0.2">
      <c r="A73" t="s">
        <v>4</v>
      </c>
      <c r="B73">
        <v>233701</v>
      </c>
      <c r="C73">
        <v>235226</v>
      </c>
      <c r="D73">
        <v>3063</v>
      </c>
      <c r="E73">
        <v>3076</v>
      </c>
      <c r="F73">
        <v>749485</v>
      </c>
      <c r="G73">
        <v>940914</v>
      </c>
      <c r="H73">
        <v>223377</v>
      </c>
      <c r="I73">
        <v>241453</v>
      </c>
    </row>
    <row r="74" spans="1:9" x14ac:dyDescent="0.2">
      <c r="A74" t="s">
        <v>5</v>
      </c>
      <c r="B74">
        <v>233722</v>
      </c>
      <c r="C74">
        <v>235325</v>
      </c>
      <c r="D74">
        <v>3074</v>
      </c>
      <c r="E74">
        <v>3078</v>
      </c>
      <c r="F74">
        <v>752311</v>
      </c>
      <c r="G74">
        <v>953909</v>
      </c>
      <c r="H74">
        <v>228991</v>
      </c>
      <c r="I74">
        <v>243067</v>
      </c>
    </row>
    <row r="75" spans="1:9" x14ac:dyDescent="0.2">
      <c r="A75" t="s">
        <v>6</v>
      </c>
      <c r="B75">
        <v>233732</v>
      </c>
      <c r="C75">
        <v>235685</v>
      </c>
      <c r="D75">
        <v>3131</v>
      </c>
      <c r="E75">
        <v>3117</v>
      </c>
      <c r="F75">
        <v>753377</v>
      </c>
      <c r="G75">
        <v>955013</v>
      </c>
      <c r="H75">
        <v>229487</v>
      </c>
      <c r="I75">
        <v>260573</v>
      </c>
    </row>
    <row r="76" spans="1:9" x14ac:dyDescent="0.2">
      <c r="A76" t="s">
        <v>7</v>
      </c>
      <c r="B76">
        <v>233946</v>
      </c>
      <c r="C76">
        <v>235931</v>
      </c>
      <c r="D76">
        <v>4017</v>
      </c>
      <c r="E76">
        <v>3220</v>
      </c>
      <c r="F76">
        <v>753564</v>
      </c>
      <c r="G76">
        <v>956098</v>
      </c>
      <c r="H76">
        <v>229852</v>
      </c>
      <c r="I76">
        <v>286919</v>
      </c>
    </row>
    <row r="77" spans="1:9" x14ac:dyDescent="0.2">
      <c r="A77" t="s">
        <v>8</v>
      </c>
      <c r="B77">
        <v>234805</v>
      </c>
      <c r="C77">
        <v>236645</v>
      </c>
      <c r="D77">
        <v>5275</v>
      </c>
      <c r="E77">
        <v>3507</v>
      </c>
      <c r="F77">
        <v>754041</v>
      </c>
      <c r="G77">
        <v>956877</v>
      </c>
      <c r="H77">
        <v>230015</v>
      </c>
      <c r="I77">
        <v>303112</v>
      </c>
    </row>
    <row r="78" spans="1:9" x14ac:dyDescent="0.2">
      <c r="A78" t="s">
        <v>9</v>
      </c>
      <c r="B78">
        <v>237673</v>
      </c>
      <c r="C78">
        <v>237039</v>
      </c>
      <c r="D78">
        <v>5290</v>
      </c>
      <c r="E78">
        <v>4059</v>
      </c>
      <c r="F78">
        <v>754485</v>
      </c>
      <c r="G78">
        <v>957382</v>
      </c>
      <c r="H78">
        <v>230294</v>
      </c>
      <c r="I78">
        <v>341721</v>
      </c>
    </row>
    <row r="79" spans="1:9" x14ac:dyDescent="0.2">
      <c r="A79" t="s">
        <v>10</v>
      </c>
      <c r="B79">
        <v>238198</v>
      </c>
      <c r="C79">
        <v>238070</v>
      </c>
      <c r="D79">
        <v>5290</v>
      </c>
      <c r="E79">
        <v>4623</v>
      </c>
      <c r="F79">
        <v>757233</v>
      </c>
      <c r="G79">
        <v>960602</v>
      </c>
      <c r="H79">
        <v>231058</v>
      </c>
      <c r="I79">
        <v>350218</v>
      </c>
    </row>
    <row r="80" spans="1:9" x14ac:dyDescent="0.2">
      <c r="A80" t="s">
        <v>15</v>
      </c>
      <c r="B80">
        <v>238474</v>
      </c>
      <c r="C80">
        <v>239235</v>
      </c>
      <c r="D80">
        <v>5297</v>
      </c>
      <c r="E80">
        <v>5318</v>
      </c>
      <c r="F80">
        <v>760063</v>
      </c>
      <c r="G80">
        <v>974858</v>
      </c>
      <c r="H80">
        <v>232967</v>
      </c>
      <c r="I80">
        <v>352328</v>
      </c>
    </row>
    <row r="81" spans="1:9" x14ac:dyDescent="0.2">
      <c r="A81" t="s">
        <v>16</v>
      </c>
      <c r="B81">
        <v>240281</v>
      </c>
      <c r="C81">
        <v>240647</v>
      </c>
      <c r="D81">
        <v>5323</v>
      </c>
      <c r="E81">
        <v>5331</v>
      </c>
      <c r="F81">
        <v>760964</v>
      </c>
      <c r="G81">
        <v>981837</v>
      </c>
      <c r="H81">
        <v>234939</v>
      </c>
      <c r="I81">
        <v>423634</v>
      </c>
    </row>
    <row r="84" spans="1:9" x14ac:dyDescent="0.2">
      <c r="A84" t="s">
        <v>11</v>
      </c>
      <c r="B84">
        <v>235817</v>
      </c>
      <c r="C84">
        <v>236875</v>
      </c>
      <c r="D84">
        <v>4282</v>
      </c>
      <c r="E84">
        <v>3840</v>
      </c>
      <c r="F84">
        <v>753587</v>
      </c>
      <c r="G84">
        <v>957325</v>
      </c>
      <c r="H84">
        <v>229256</v>
      </c>
      <c r="I84">
        <v>303365</v>
      </c>
    </row>
    <row r="85" spans="1:9" x14ac:dyDescent="0.2">
      <c r="A85" s="1" t="s">
        <v>31</v>
      </c>
      <c r="B85" s="4">
        <f>(H84-B84)/H84</f>
        <v>-2.8618662106989566E-2</v>
      </c>
      <c r="C85" s="4">
        <f>(I84-C84)/I84</f>
        <v>0.21917492129942479</v>
      </c>
      <c r="D85" s="6">
        <f>(H84-D84)/H84</f>
        <v>0.98132219004082777</v>
      </c>
      <c r="E85" s="4">
        <f>(I84-E84)/I84</f>
        <v>0.98734198078222601</v>
      </c>
      <c r="F85" s="5">
        <f>(H84-F84)/H84</f>
        <v>-2.2870982656942456</v>
      </c>
      <c r="G85" s="4">
        <f>(I84-G84)/I84</f>
        <v>-2.1556870436602771</v>
      </c>
      <c r="H85" s="5">
        <f>(H84-H84)/H84</f>
        <v>0</v>
      </c>
      <c r="I85" s="5">
        <f>(I84-I84)/I84</f>
        <v>0</v>
      </c>
    </row>
    <row r="86" spans="1:9" x14ac:dyDescent="0.2">
      <c r="A86" s="1" t="s">
        <v>30</v>
      </c>
      <c r="B86" s="7">
        <f t="shared" ref="B86:G86" si="2">ROUND(B87,2)</f>
        <v>2419.67</v>
      </c>
      <c r="C86" s="8">
        <f t="shared" si="2"/>
        <v>1801.43</v>
      </c>
      <c r="D86" s="8">
        <f t="shared" si="2"/>
        <v>1047.05</v>
      </c>
      <c r="E86" s="9">
        <f t="shared" si="2"/>
        <v>885.57</v>
      </c>
      <c r="F86" s="9">
        <f t="shared" si="2"/>
        <v>5517.32</v>
      </c>
      <c r="G86" s="9">
        <f t="shared" si="2"/>
        <v>12929.71</v>
      </c>
      <c r="H86" s="9">
        <f>ROUND(H87,2)</f>
        <v>3805.37</v>
      </c>
      <c r="I86" s="9">
        <f>ROUND(I87,2)</f>
        <v>59489.120000000003</v>
      </c>
    </row>
    <row r="87" spans="1:9" x14ac:dyDescent="0.2">
      <c r="A87" t="s">
        <v>18</v>
      </c>
      <c r="B87">
        <v>2419.67404623019</v>
      </c>
      <c r="C87">
        <v>1801.43070918645</v>
      </c>
      <c r="D87">
        <v>1047.05180865131</v>
      </c>
      <c r="E87">
        <v>885.56953425465099</v>
      </c>
      <c r="F87">
        <v>5517.3217560696903</v>
      </c>
      <c r="G87">
        <v>12929.7143205099</v>
      </c>
      <c r="H87">
        <v>3805.3698847812402</v>
      </c>
      <c r="I87">
        <v>59489.120439286999</v>
      </c>
    </row>
    <row r="88" spans="1:9" ht="17" thickBot="1" x14ac:dyDescent="0.25"/>
    <row r="89" spans="1:9" ht="35" thickBot="1" x14ac:dyDescent="0.25">
      <c r="A89" s="10" t="s">
        <v>32</v>
      </c>
      <c r="B89" s="11" t="s">
        <v>33</v>
      </c>
      <c r="C89" s="11" t="s">
        <v>37</v>
      </c>
      <c r="D89" s="11" t="s">
        <v>34</v>
      </c>
      <c r="E89" s="11" t="s">
        <v>35</v>
      </c>
      <c r="F89" s="11" t="s">
        <v>38</v>
      </c>
      <c r="G89" s="11" t="s">
        <v>36</v>
      </c>
    </row>
    <row r="90" spans="1:9" ht="16" customHeight="1" x14ac:dyDescent="0.2">
      <c r="A90" s="14" t="s">
        <v>14</v>
      </c>
      <c r="B90" s="18">
        <f>B84</f>
        <v>235817</v>
      </c>
      <c r="C90" s="20">
        <f>B87/B84</f>
        <v>1.0260812605665368E-2</v>
      </c>
      <c r="D90" s="12">
        <f>B85</f>
        <v>-2.8618662106989566E-2</v>
      </c>
      <c r="E90" s="18">
        <f>C84</f>
        <v>236875</v>
      </c>
      <c r="F90" s="20">
        <f>C87/C84</f>
        <v>7.6049845242699733E-3</v>
      </c>
      <c r="G90" s="12">
        <f>C85</f>
        <v>0.21917492129942479</v>
      </c>
    </row>
    <row r="91" spans="1:9" ht="17" thickBot="1" x14ac:dyDescent="0.25">
      <c r="A91" s="15"/>
      <c r="B91" s="19"/>
      <c r="C91" s="21"/>
      <c r="D91" s="13"/>
      <c r="E91" s="19"/>
      <c r="F91" s="21"/>
      <c r="G91" s="13"/>
    </row>
    <row r="92" spans="1:9" ht="16" customHeight="1" x14ac:dyDescent="0.2">
      <c r="A92" s="14" t="s">
        <v>17</v>
      </c>
      <c r="B92" s="14">
        <f>D84</f>
        <v>4282</v>
      </c>
      <c r="C92" s="16">
        <f>D87/D84</f>
        <v>0.2445240094935334</v>
      </c>
      <c r="D92" s="12">
        <f>D85</f>
        <v>0.98132219004082777</v>
      </c>
      <c r="E92" s="18">
        <f>E84</f>
        <v>3840</v>
      </c>
      <c r="F92" s="16">
        <f>E87/E84</f>
        <v>0.2306170662121487</v>
      </c>
      <c r="G92" s="12">
        <f>E85</f>
        <v>0.98734198078222601</v>
      </c>
    </row>
    <row r="93" spans="1:9" ht="17" thickBot="1" x14ac:dyDescent="0.25">
      <c r="A93" s="15"/>
      <c r="B93" s="15"/>
      <c r="C93" s="17"/>
      <c r="D93" s="13"/>
      <c r="E93" s="19"/>
      <c r="F93" s="17"/>
      <c r="G93" s="13"/>
    </row>
    <row r="94" spans="1:9" ht="16" customHeight="1" x14ac:dyDescent="0.2">
      <c r="A94" s="14" t="s">
        <v>19</v>
      </c>
      <c r="B94" s="14">
        <f>F84</f>
        <v>753587</v>
      </c>
      <c r="C94" s="16">
        <f>F87/F84</f>
        <v>7.3214131295652532E-3</v>
      </c>
      <c r="D94" s="12">
        <f>F85</f>
        <v>-2.2870982656942456</v>
      </c>
      <c r="E94" s="18">
        <f>G84</f>
        <v>957325</v>
      </c>
      <c r="F94" s="16">
        <f>G87/G84</f>
        <v>1.3506086564656621E-2</v>
      </c>
      <c r="G94" s="12">
        <f>G85</f>
        <v>-2.1556870436602771</v>
      </c>
    </row>
    <row r="95" spans="1:9" ht="17" thickBot="1" x14ac:dyDescent="0.25">
      <c r="A95" s="15"/>
      <c r="B95" s="15"/>
      <c r="C95" s="17"/>
      <c r="D95" s="13"/>
      <c r="E95" s="19"/>
      <c r="F95" s="17"/>
      <c r="G95" s="13"/>
    </row>
    <row r="96" spans="1:9" ht="16" customHeight="1" x14ac:dyDescent="0.2">
      <c r="A96" s="14" t="s">
        <v>20</v>
      </c>
      <c r="B96" s="14">
        <f>H84</f>
        <v>229256</v>
      </c>
      <c r="C96" s="16">
        <f>H87/H84</f>
        <v>1.6598779900117076E-2</v>
      </c>
      <c r="D96" s="12">
        <f>I85</f>
        <v>0</v>
      </c>
      <c r="E96" s="18">
        <f>I84</f>
        <v>303365</v>
      </c>
      <c r="F96" s="16">
        <f>I87/I84</f>
        <v>0.19609750775233464</v>
      </c>
      <c r="G96" s="12">
        <f>I85</f>
        <v>0</v>
      </c>
    </row>
    <row r="97" spans="1:9" ht="17" thickBot="1" x14ac:dyDescent="0.25">
      <c r="A97" s="15"/>
      <c r="B97" s="15"/>
      <c r="C97" s="22"/>
      <c r="D97" s="13"/>
      <c r="E97" s="19"/>
      <c r="F97" s="22"/>
      <c r="G97" s="13"/>
    </row>
    <row r="99" spans="1:9" ht="16" customHeight="1" x14ac:dyDescent="0.2"/>
    <row r="100" spans="1:9" ht="16" customHeight="1" x14ac:dyDescent="0.2"/>
    <row r="101" spans="1:9" x14ac:dyDescent="0.2">
      <c r="A101" s="1" t="s">
        <v>21</v>
      </c>
    </row>
    <row r="102" spans="1:9" ht="16" customHeight="1" x14ac:dyDescent="0.2">
      <c r="A102" s="1"/>
    </row>
    <row r="103" spans="1:9" ht="16" customHeight="1" x14ac:dyDescent="0.2">
      <c r="B103" t="s">
        <v>14</v>
      </c>
      <c r="C103" t="s">
        <v>24</v>
      </c>
      <c r="D103" t="s">
        <v>17</v>
      </c>
      <c r="E103" t="s">
        <v>25</v>
      </c>
      <c r="F103" t="s">
        <v>19</v>
      </c>
      <c r="G103" t="s">
        <v>26</v>
      </c>
      <c r="H103" t="s">
        <v>23</v>
      </c>
      <c r="I103" t="s">
        <v>29</v>
      </c>
    </row>
    <row r="104" spans="1:9" ht="16" customHeight="1" x14ac:dyDescent="0.2">
      <c r="A104" t="s">
        <v>1</v>
      </c>
      <c r="B104">
        <v>3546460</v>
      </c>
      <c r="C104">
        <v>3537655</v>
      </c>
      <c r="D104">
        <v>42</v>
      </c>
      <c r="E104">
        <v>25</v>
      </c>
      <c r="F104">
        <v>11</v>
      </c>
      <c r="G104">
        <v>12</v>
      </c>
      <c r="H104">
        <v>7</v>
      </c>
      <c r="I104">
        <v>7</v>
      </c>
    </row>
    <row r="105" spans="1:9" x14ac:dyDescent="0.2">
      <c r="A105" t="s">
        <v>2</v>
      </c>
      <c r="B105">
        <v>7071879</v>
      </c>
      <c r="C105">
        <v>3807921</v>
      </c>
      <c r="D105">
        <v>56</v>
      </c>
      <c r="E105">
        <v>131</v>
      </c>
      <c r="F105">
        <v>299</v>
      </c>
      <c r="G105">
        <v>182</v>
      </c>
      <c r="H105">
        <v>146</v>
      </c>
      <c r="I105">
        <v>168</v>
      </c>
    </row>
    <row r="106" spans="1:9" ht="16" customHeight="1" x14ac:dyDescent="0.2"/>
    <row r="108" spans="1:9" x14ac:dyDescent="0.2">
      <c r="A108" s="1" t="s">
        <v>3</v>
      </c>
      <c r="B108" s="3">
        <v>3555773</v>
      </c>
      <c r="C108">
        <v>3543231</v>
      </c>
      <c r="D108" s="3">
        <v>42</v>
      </c>
      <c r="E108">
        <v>25</v>
      </c>
      <c r="F108" s="2">
        <v>49</v>
      </c>
      <c r="G108">
        <v>45</v>
      </c>
      <c r="H108">
        <v>58</v>
      </c>
      <c r="I108">
        <v>56</v>
      </c>
    </row>
    <row r="109" spans="1:9" x14ac:dyDescent="0.2">
      <c r="A109" s="1" t="s">
        <v>4</v>
      </c>
      <c r="B109" s="3">
        <v>3557020</v>
      </c>
      <c r="C109">
        <v>3547278</v>
      </c>
      <c r="D109" s="3">
        <v>42</v>
      </c>
      <c r="E109">
        <v>25</v>
      </c>
      <c r="F109" s="3">
        <v>50</v>
      </c>
      <c r="G109">
        <v>45</v>
      </c>
      <c r="H109">
        <v>58</v>
      </c>
      <c r="I109">
        <v>56</v>
      </c>
    </row>
    <row r="110" spans="1:9" x14ac:dyDescent="0.2">
      <c r="A110" s="1" t="s">
        <v>5</v>
      </c>
      <c r="B110" s="3">
        <v>3731068</v>
      </c>
      <c r="C110">
        <v>3554355</v>
      </c>
      <c r="D110" s="3">
        <v>42</v>
      </c>
      <c r="E110">
        <v>27</v>
      </c>
      <c r="F110" s="3">
        <v>50</v>
      </c>
      <c r="G110">
        <v>46</v>
      </c>
      <c r="H110">
        <v>58</v>
      </c>
      <c r="I110">
        <v>57</v>
      </c>
    </row>
    <row r="111" spans="1:9" x14ac:dyDescent="0.2">
      <c r="A111" s="1" t="s">
        <v>6</v>
      </c>
      <c r="B111" s="3">
        <v>3826603</v>
      </c>
      <c r="C111">
        <v>3556549</v>
      </c>
      <c r="D111" s="3">
        <v>42</v>
      </c>
      <c r="E111">
        <v>27</v>
      </c>
      <c r="F111" s="3">
        <v>51</v>
      </c>
      <c r="G111">
        <v>46</v>
      </c>
      <c r="H111">
        <v>58</v>
      </c>
      <c r="I111">
        <v>57</v>
      </c>
    </row>
    <row r="112" spans="1:9" x14ac:dyDescent="0.2">
      <c r="A112" s="1" t="s">
        <v>7</v>
      </c>
      <c r="B112" s="3">
        <v>3846190</v>
      </c>
      <c r="C112">
        <v>3563745</v>
      </c>
      <c r="D112" s="3">
        <v>42</v>
      </c>
      <c r="E112">
        <v>28</v>
      </c>
      <c r="F112" s="3">
        <v>51</v>
      </c>
      <c r="G112">
        <v>46</v>
      </c>
      <c r="H112">
        <v>59</v>
      </c>
      <c r="I112">
        <v>57</v>
      </c>
    </row>
    <row r="113" spans="1:9" x14ac:dyDescent="0.2">
      <c r="A113" s="1" t="s">
        <v>8</v>
      </c>
      <c r="B113" s="3">
        <v>3860709</v>
      </c>
      <c r="C113">
        <v>3578619</v>
      </c>
      <c r="D113" s="3">
        <v>42</v>
      </c>
      <c r="E113">
        <v>28</v>
      </c>
      <c r="F113" s="3">
        <v>51</v>
      </c>
      <c r="G113">
        <v>48</v>
      </c>
      <c r="H113">
        <v>59</v>
      </c>
      <c r="I113">
        <v>58</v>
      </c>
    </row>
    <row r="114" spans="1:9" x14ac:dyDescent="0.2">
      <c r="A114" s="1" t="s">
        <v>9</v>
      </c>
      <c r="B114" s="3">
        <v>3883208</v>
      </c>
      <c r="C114">
        <v>3671717</v>
      </c>
      <c r="D114" s="3">
        <v>43</v>
      </c>
      <c r="E114">
        <v>29</v>
      </c>
      <c r="F114" s="3">
        <v>52</v>
      </c>
      <c r="G114">
        <v>48</v>
      </c>
      <c r="H114">
        <v>59</v>
      </c>
      <c r="I114">
        <v>58</v>
      </c>
    </row>
    <row r="115" spans="1:9" x14ac:dyDescent="0.2">
      <c r="A115" s="1" t="s">
        <v>10</v>
      </c>
      <c r="B115" s="3">
        <v>4170996</v>
      </c>
      <c r="C115">
        <v>3672794</v>
      </c>
      <c r="D115" s="3">
        <v>43</v>
      </c>
      <c r="E115">
        <v>36</v>
      </c>
      <c r="F115" s="3">
        <v>54</v>
      </c>
      <c r="G115">
        <v>48</v>
      </c>
      <c r="H115">
        <v>59</v>
      </c>
      <c r="I115">
        <v>59</v>
      </c>
    </row>
    <row r="116" spans="1:9" x14ac:dyDescent="0.2">
      <c r="A116" s="1" t="s">
        <v>15</v>
      </c>
      <c r="B116" s="3">
        <v>4181960</v>
      </c>
      <c r="C116">
        <v>3696650</v>
      </c>
      <c r="D116" s="3">
        <v>43</v>
      </c>
      <c r="E116">
        <v>39</v>
      </c>
      <c r="F116" s="3">
        <v>59</v>
      </c>
      <c r="G116">
        <v>61</v>
      </c>
      <c r="H116">
        <v>60</v>
      </c>
      <c r="I116">
        <v>60</v>
      </c>
    </row>
    <row r="117" spans="1:9" x14ac:dyDescent="0.2">
      <c r="A117" s="1" t="s">
        <v>16</v>
      </c>
      <c r="B117" s="3">
        <v>5524660</v>
      </c>
      <c r="C117">
        <v>3713250</v>
      </c>
      <c r="D117" s="3">
        <v>43</v>
      </c>
      <c r="E117">
        <v>40</v>
      </c>
      <c r="F117" s="3">
        <v>98</v>
      </c>
      <c r="G117">
        <v>74</v>
      </c>
      <c r="H117">
        <v>61</v>
      </c>
      <c r="I117">
        <v>81</v>
      </c>
    </row>
    <row r="119" spans="1:9" x14ac:dyDescent="0.2">
      <c r="A119" s="1" t="s">
        <v>11</v>
      </c>
      <c r="B119" s="2">
        <v>4013818</v>
      </c>
      <c r="C119">
        <v>3609818</v>
      </c>
      <c r="D119" s="3">
        <v>42</v>
      </c>
      <c r="E119">
        <v>30</v>
      </c>
      <c r="F119" s="1">
        <v>56</v>
      </c>
      <c r="G119">
        <v>50</v>
      </c>
      <c r="H119" s="1">
        <v>58</v>
      </c>
      <c r="I119" s="1">
        <v>59</v>
      </c>
    </row>
    <row r="120" spans="1:9" x14ac:dyDescent="0.2">
      <c r="A120" s="1" t="s">
        <v>31</v>
      </c>
      <c r="B120" s="4">
        <f>(H119-B119)/H119</f>
        <v>-69202.758620689652</v>
      </c>
      <c r="C120" s="4">
        <f>(C119-I119)/C119</f>
        <v>0.99998365568568826</v>
      </c>
      <c r="D120" s="6">
        <f>(H119-D119)/H119</f>
        <v>0.27586206896551724</v>
      </c>
      <c r="E120" s="4">
        <f>(I119-E119)/I119</f>
        <v>0.49152542372881358</v>
      </c>
      <c r="F120" s="5">
        <f>(H119-F119)/H119</f>
        <v>3.4482758620689655E-2</v>
      </c>
      <c r="G120" s="4">
        <f>(I119-G119)/I119</f>
        <v>0.15254237288135594</v>
      </c>
      <c r="H120" s="5">
        <f>(H119-H119)/H119</f>
        <v>0</v>
      </c>
      <c r="I120" s="5">
        <f>(I119-I119)/I119</f>
        <v>0</v>
      </c>
    </row>
    <row r="121" spans="1:9" x14ac:dyDescent="0.2">
      <c r="A121" s="1" t="s">
        <v>30</v>
      </c>
      <c r="B121" s="7">
        <f t="shared" ref="B121:G121" si="3">ROUND(B122,2)</f>
        <v>542004.37</v>
      </c>
      <c r="C121" s="8">
        <f t="shared" si="3"/>
        <v>65871.350000000006</v>
      </c>
      <c r="D121" s="8">
        <f t="shared" si="3"/>
        <v>0.49</v>
      </c>
      <c r="E121" s="9">
        <f t="shared" si="3"/>
        <v>5.41</v>
      </c>
      <c r="F121" s="9">
        <f t="shared" si="3"/>
        <v>14.09</v>
      </c>
      <c r="G121" s="9">
        <f t="shared" si="3"/>
        <v>8.9600000000000009</v>
      </c>
      <c r="H121" s="9">
        <f>ROUND(H122,2)</f>
        <v>0.94</v>
      </c>
      <c r="I121" s="9">
        <f>ROUND(I122,2)</f>
        <v>7.13</v>
      </c>
    </row>
    <row r="122" spans="1:9" x14ac:dyDescent="0.2">
      <c r="A122" s="1" t="s">
        <v>18</v>
      </c>
      <c r="B122" s="2">
        <v>542004.36739256</v>
      </c>
      <c r="C122">
        <v>65871.349953982193</v>
      </c>
      <c r="D122" s="3">
        <v>0.48989794855663499</v>
      </c>
      <c r="E122">
        <v>5.4074023338383004</v>
      </c>
      <c r="F122" s="1">
        <v>14.094325099131201</v>
      </c>
      <c r="G122">
        <v>8.9560035730229597</v>
      </c>
      <c r="H122" s="1">
        <v>0.94339811320566003</v>
      </c>
      <c r="I122" s="1">
        <v>7.1337227308047204</v>
      </c>
    </row>
    <row r="123" spans="1:9" ht="17" thickBot="1" x14ac:dyDescent="0.25">
      <c r="A123" s="1"/>
      <c r="B123" s="2"/>
      <c r="D123" s="3"/>
      <c r="F123" s="1"/>
      <c r="H123" s="1"/>
      <c r="I123" s="1"/>
    </row>
    <row r="124" spans="1:9" ht="35" thickBot="1" x14ac:dyDescent="0.25">
      <c r="A124" s="10" t="s">
        <v>32</v>
      </c>
      <c r="B124" s="11" t="s">
        <v>33</v>
      </c>
      <c r="C124" s="11" t="s">
        <v>37</v>
      </c>
      <c r="D124" s="11" t="s">
        <v>34</v>
      </c>
      <c r="E124" s="11" t="s">
        <v>35</v>
      </c>
      <c r="F124" s="11" t="s">
        <v>38</v>
      </c>
      <c r="G124" s="11" t="s">
        <v>36</v>
      </c>
    </row>
    <row r="125" spans="1:9" x14ac:dyDescent="0.2">
      <c r="A125" s="14" t="s">
        <v>17</v>
      </c>
      <c r="B125" s="14">
        <f>D119</f>
        <v>42</v>
      </c>
      <c r="C125" s="20">
        <f>D122/D119</f>
        <v>1.1664236870396071E-2</v>
      </c>
      <c r="D125" s="12">
        <f>D120</f>
        <v>0.27586206896551724</v>
      </c>
      <c r="E125" s="18">
        <f>E119</f>
        <v>30</v>
      </c>
      <c r="F125" s="20">
        <f>E122/E119</f>
        <v>0.18024674446127667</v>
      </c>
      <c r="G125" s="12">
        <f>E120</f>
        <v>0.49152542372881358</v>
      </c>
    </row>
    <row r="126" spans="1:9" ht="17" thickBot="1" x14ac:dyDescent="0.25">
      <c r="A126" s="15"/>
      <c r="B126" s="15"/>
      <c r="C126" s="21"/>
      <c r="D126" s="13"/>
      <c r="E126" s="19"/>
      <c r="F126" s="21"/>
      <c r="G126" s="13"/>
    </row>
    <row r="127" spans="1:9" x14ac:dyDescent="0.2">
      <c r="A127" s="14" t="s">
        <v>19</v>
      </c>
      <c r="B127" s="14">
        <f>F119</f>
        <v>56</v>
      </c>
      <c r="C127" s="16">
        <f>F122/F119</f>
        <v>0.2516843767702</v>
      </c>
      <c r="D127" s="12">
        <f>F120</f>
        <v>3.4482758620689655E-2</v>
      </c>
      <c r="E127" s="18">
        <f>G119</f>
        <v>50</v>
      </c>
      <c r="F127" s="20">
        <f>G122/G119</f>
        <v>0.17912007146045919</v>
      </c>
      <c r="G127" s="12">
        <f>G120</f>
        <v>0.15254237288135594</v>
      </c>
    </row>
    <row r="128" spans="1:9" ht="17" thickBot="1" x14ac:dyDescent="0.25">
      <c r="A128" s="15"/>
      <c r="B128" s="15"/>
      <c r="C128" s="17"/>
      <c r="D128" s="13"/>
      <c r="E128" s="19"/>
      <c r="F128" s="21"/>
      <c r="G128" s="13"/>
    </row>
    <row r="129" spans="1:7" x14ac:dyDescent="0.2">
      <c r="A129" s="14" t="s">
        <v>20</v>
      </c>
      <c r="B129" s="14">
        <f>H119</f>
        <v>58</v>
      </c>
      <c r="C129" s="16">
        <f>H122/H119</f>
        <v>1.6265484710442413E-2</v>
      </c>
      <c r="D129" s="12">
        <f>I120</f>
        <v>0</v>
      </c>
      <c r="E129" s="18">
        <f>I119</f>
        <v>59</v>
      </c>
      <c r="F129" s="20">
        <f>I122/I119</f>
        <v>0.12091055475940204</v>
      </c>
      <c r="G129" s="12">
        <f>I120</f>
        <v>0</v>
      </c>
    </row>
    <row r="130" spans="1:7" ht="17" thickBot="1" x14ac:dyDescent="0.25">
      <c r="A130" s="15"/>
      <c r="B130" s="15"/>
      <c r="C130" s="17"/>
      <c r="D130" s="13"/>
      <c r="E130" s="19"/>
      <c r="F130" s="21"/>
      <c r="G130" s="13"/>
    </row>
  </sheetData>
  <mergeCells count="105">
    <mergeCell ref="G94:G95"/>
    <mergeCell ref="A96:A97"/>
    <mergeCell ref="B96:B97"/>
    <mergeCell ref="C96:C97"/>
    <mergeCell ref="D96:D97"/>
    <mergeCell ref="E96:E97"/>
    <mergeCell ref="F96:F97"/>
    <mergeCell ref="G96:G97"/>
    <mergeCell ref="A94:A95"/>
    <mergeCell ref="B94:B95"/>
    <mergeCell ref="C94:C95"/>
    <mergeCell ref="D94:D95"/>
    <mergeCell ref="E94:E95"/>
    <mergeCell ref="F94:F95"/>
    <mergeCell ref="G90:G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A125:A126"/>
    <mergeCell ref="B125:B126"/>
    <mergeCell ref="C125:C126"/>
    <mergeCell ref="D125:D126"/>
    <mergeCell ref="E125:E126"/>
    <mergeCell ref="F125:F126"/>
    <mergeCell ref="G125:G126"/>
    <mergeCell ref="G127:G128"/>
    <mergeCell ref="A129:A130"/>
    <mergeCell ref="B129:B130"/>
    <mergeCell ref="C129:C130"/>
    <mergeCell ref="D129:D130"/>
    <mergeCell ref="E129:E130"/>
    <mergeCell ref="F129:F130"/>
    <mergeCell ref="G129:G130"/>
    <mergeCell ref="A127:A128"/>
    <mergeCell ref="B127:B128"/>
    <mergeCell ref="C127:C128"/>
    <mergeCell ref="D127:D128"/>
    <mergeCell ref="E127:E128"/>
    <mergeCell ref="F127:F128"/>
    <mergeCell ref="G60:G61"/>
    <mergeCell ref="A62:A63"/>
    <mergeCell ref="B62:B63"/>
    <mergeCell ref="C62:C63"/>
    <mergeCell ref="D62:D63"/>
    <mergeCell ref="E62:E63"/>
    <mergeCell ref="F62:F63"/>
    <mergeCell ref="G62:G63"/>
    <mergeCell ref="A60:A61"/>
    <mergeCell ref="B60:B61"/>
    <mergeCell ref="C60:C61"/>
    <mergeCell ref="D60:D61"/>
    <mergeCell ref="E60:E61"/>
    <mergeCell ref="F60:F61"/>
    <mergeCell ref="G56:G57"/>
    <mergeCell ref="A58:A59"/>
    <mergeCell ref="B58:B59"/>
    <mergeCell ref="C58:C59"/>
    <mergeCell ref="D58:D59"/>
    <mergeCell ref="E58:E59"/>
    <mergeCell ref="F58:F59"/>
    <mergeCell ref="G58:G59"/>
    <mergeCell ref="A56:A57"/>
    <mergeCell ref="B56:B57"/>
    <mergeCell ref="C56:C57"/>
    <mergeCell ref="D56:D57"/>
    <mergeCell ref="E56:E57"/>
    <mergeCell ref="F56:F57"/>
    <mergeCell ref="C30:C31"/>
    <mergeCell ref="D30:D31"/>
    <mergeCell ref="E30:E31"/>
    <mergeCell ref="F30:F31"/>
    <mergeCell ref="G30:G31"/>
    <mergeCell ref="A28:A29"/>
    <mergeCell ref="B28:B29"/>
    <mergeCell ref="C28:C29"/>
    <mergeCell ref="D28:D29"/>
    <mergeCell ref="E28:E29"/>
    <mergeCell ref="F28:F29"/>
    <mergeCell ref="G28:G29"/>
    <mergeCell ref="A30:A31"/>
    <mergeCell ref="B30:B31"/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2020-03-05T19:43:58Z</dcterms:created>
  <dcterms:modified xsi:type="dcterms:W3CDTF">2021-09-26T18:59:42Z</dcterms:modified>
  <cp:category/>
</cp:coreProperties>
</file>