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115" windowHeight="8250"/>
  </bookViews>
  <sheets>
    <sheet name="Ark1" sheetId="1" r:id="rId1"/>
    <sheet name="Ark2" sheetId="2" r:id="rId2"/>
    <sheet name="Ark3" sheetId="3" r:id="rId3"/>
  </sheets>
  <calcPr calcId="144525"/>
</workbook>
</file>

<file path=xl/calcChain.xml><?xml version="1.0" encoding="utf-8"?>
<calcChain xmlns="http://schemas.openxmlformats.org/spreadsheetml/2006/main">
  <c r="B4" i="1" l="1"/>
  <c r="B5" i="1" s="1"/>
  <c r="B10" i="1" l="1"/>
  <c r="B11" i="1" s="1"/>
  <c r="B15" i="1" s="1"/>
  <c r="B16" i="1" s="1"/>
</calcChain>
</file>

<file path=xl/sharedStrings.xml><?xml version="1.0" encoding="utf-8"?>
<sst xmlns="http://schemas.openxmlformats.org/spreadsheetml/2006/main" count="20" uniqueCount="20">
  <si>
    <t>Trekkprosent</t>
  </si>
  <si>
    <t>Forsikringer</t>
  </si>
  <si>
    <t>Fradrag år</t>
  </si>
  <si>
    <t>Timeslønn</t>
  </si>
  <si>
    <t>Stillingsprosent</t>
  </si>
  <si>
    <t>Årslønn</t>
  </si>
  <si>
    <t>Månedslønn</t>
  </si>
  <si>
    <t>&lt;-- Utregnet årslønn</t>
  </si>
  <si>
    <t>&lt;-- Utregnet månedslønn</t>
  </si>
  <si>
    <t>&lt;-- Fagforeningskonigent. 1,45% av brutto lønn (før skatt)</t>
  </si>
  <si>
    <t>&lt;-- Endre denne til din sats</t>
  </si>
  <si>
    <t>&lt;-- Endre denne til din stillingsprosent</t>
  </si>
  <si>
    <t>Sum kontingent år</t>
  </si>
  <si>
    <t>Sum kontingent mnd</t>
  </si>
  <si>
    <t>Du får igjen på skatten maks 3850,- av fagforeningskontigenten hvert år. Medlemskapet er da i praksis gratis for de som tjener mindre enn 14214,- i mnd.</t>
  </si>
  <si>
    <t>&lt;-- Utregnet kontigentavgift år</t>
  </si>
  <si>
    <t>&lt;-- Utregnet kontigentavgift måned. Trekkes av lønn på lønnsslipp</t>
  </si>
  <si>
    <t>&lt;-- En fast sum som tillegges kontigenten. (Innboforsikring, Stønadskasse og (Opplærings- utviklings- omstillings fondet)</t>
  </si>
  <si>
    <t>Utgift etter fradrag år</t>
  </si>
  <si>
    <t>Utgift etter fradrag mnd.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</si>
</sst>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kr&quot;\ * #,##0.00_ ;_ &quot;kr&quot;\ * \-#,##0.00_ ;_ &quot;kr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2" xfId="0" applyFill="1" applyBorder="1"/>
    <xf numFmtId="164" fontId="0" fillId="2" borderId="3" xfId="1" applyFont="1" applyFill="1" applyBorder="1"/>
    <xf numFmtId="0" fontId="0" fillId="2" borderId="1" xfId="0" applyFill="1" applyBorder="1"/>
    <xf numFmtId="164" fontId="0" fillId="0" borderId="4" xfId="1" applyFont="1" applyBorder="1"/>
    <xf numFmtId="0" fontId="0" fillId="0" borderId="4" xfId="0" applyBorder="1"/>
    <xf numFmtId="164" fontId="0" fillId="0" borderId="4" xfId="0" applyNumberFormat="1" applyBorder="1"/>
    <xf numFmtId="0" fontId="0" fillId="3" borderId="5" xfId="0" applyFill="1" applyBorder="1"/>
    <xf numFmtId="164" fontId="0" fillId="3" borderId="6" xfId="0" applyNumberFormat="1" applyFill="1" applyBorder="1"/>
    <xf numFmtId="0" fontId="0" fillId="4" borderId="1" xfId="0" applyFill="1" applyBorder="1"/>
    <xf numFmtId="164" fontId="0" fillId="4" borderId="4" xfId="1" applyFont="1" applyFill="1" applyBorder="1"/>
    <xf numFmtId="10" fontId="0" fillId="4" borderId="4" xfId="2" applyNumberFormat="1" applyFont="1" applyFill="1" applyBorder="1"/>
    <xf numFmtId="10" fontId="0" fillId="2" borderId="4" xfId="2" applyNumberFormat="1" applyFont="1" applyFill="1" applyBorder="1"/>
  </cellXfs>
  <cellStyles count="3">
    <cellStyle name="Normal" xfId="0" builtinId="0"/>
    <cellStyle name="Prosent" xfId="2" builtinId="5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2" sqref="C22"/>
    </sheetView>
  </sheetViews>
  <sheetFormatPr baseColWidth="10" defaultColWidth="11.42578125" defaultRowHeight="15" x14ac:dyDescent="0.25"/>
  <cols>
    <col min="1" max="1" width="22.85546875" bestFit="1" customWidth="1"/>
    <col min="2" max="2" width="13" bestFit="1" customWidth="1"/>
  </cols>
  <sheetData>
    <row r="1" spans="1:3" x14ac:dyDescent="0.25">
      <c r="A1" s="2" t="s">
        <v>3</v>
      </c>
      <c r="B1" s="3">
        <v>144.13</v>
      </c>
      <c r="C1" t="s">
        <v>10</v>
      </c>
    </row>
    <row r="2" spans="1:3" x14ac:dyDescent="0.25">
      <c r="A2" s="4" t="s">
        <v>4</v>
      </c>
      <c r="B2" s="13">
        <v>1</v>
      </c>
      <c r="C2" t="s">
        <v>11</v>
      </c>
    </row>
    <row r="3" spans="1:3" x14ac:dyDescent="0.25">
      <c r="A3" s="4"/>
      <c r="B3" s="13"/>
    </row>
    <row r="4" spans="1:3" x14ac:dyDescent="0.25">
      <c r="A4" s="1" t="s">
        <v>5</v>
      </c>
      <c r="B4" s="5">
        <f>B1*35.5*52*B2</f>
        <v>266063.98</v>
      </c>
      <c r="C4" t="s">
        <v>7</v>
      </c>
    </row>
    <row r="5" spans="1:3" x14ac:dyDescent="0.25">
      <c r="A5" s="1" t="s">
        <v>6</v>
      </c>
      <c r="B5" s="5">
        <f>SUM(B4/12)</f>
        <v>22171.998333333333</v>
      </c>
      <c r="C5" t="s">
        <v>8</v>
      </c>
    </row>
    <row r="6" spans="1:3" x14ac:dyDescent="0.25">
      <c r="A6" s="1"/>
      <c r="B6" s="5"/>
    </row>
    <row r="7" spans="1:3" x14ac:dyDescent="0.25">
      <c r="A7" s="10" t="s">
        <v>0</v>
      </c>
      <c r="B7" s="12">
        <v>1.4500000000000001E-2</v>
      </c>
      <c r="C7" t="s">
        <v>9</v>
      </c>
    </row>
    <row r="8" spans="1:3" x14ac:dyDescent="0.25">
      <c r="A8" s="10" t="s">
        <v>1</v>
      </c>
      <c r="B8" s="11">
        <v>122</v>
      </c>
      <c r="C8" t="s">
        <v>17</v>
      </c>
    </row>
    <row r="9" spans="1:3" x14ac:dyDescent="0.25">
      <c r="A9" s="1"/>
      <c r="B9" s="6"/>
    </row>
    <row r="10" spans="1:3" x14ac:dyDescent="0.25">
      <c r="A10" s="1" t="s">
        <v>13</v>
      </c>
      <c r="B10" s="7">
        <f>((B4/12)*B7)+B8</f>
        <v>443.49397583333337</v>
      </c>
      <c r="C10" t="s">
        <v>16</v>
      </c>
    </row>
    <row r="11" spans="1:3" x14ac:dyDescent="0.25">
      <c r="A11" s="1" t="s">
        <v>12</v>
      </c>
      <c r="B11" s="7">
        <f>B10*12</f>
        <v>5321.9277099999999</v>
      </c>
      <c r="C11" t="s">
        <v>15</v>
      </c>
    </row>
    <row r="12" spans="1:3" x14ac:dyDescent="0.25">
      <c r="A12" s="1"/>
      <c r="B12" s="6"/>
    </row>
    <row r="13" spans="1:3" x14ac:dyDescent="0.25">
      <c r="A13" s="10" t="s">
        <v>2</v>
      </c>
      <c r="B13" s="11">
        <v>3850</v>
      </c>
      <c r="C13" t="s">
        <v>14</v>
      </c>
    </row>
    <row r="14" spans="1:3" x14ac:dyDescent="0.25">
      <c r="A14" s="1"/>
      <c r="B14" s="6"/>
    </row>
    <row r="15" spans="1:3" x14ac:dyDescent="0.25">
      <c r="A15" s="1" t="s">
        <v>18</v>
      </c>
      <c r="B15" s="7">
        <f>B11-B13</f>
        <v>1471.9277099999999</v>
      </c>
    </row>
    <row r="16" spans="1:3" x14ac:dyDescent="0.25">
      <c r="A16" s="8" t="s">
        <v>19</v>
      </c>
      <c r="B16" s="9">
        <f>B15/12</f>
        <v>122.66064249999999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Egmont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Sefring NO - OSK</dc:creator>
  <cp:lastModifiedBy>Herman Sefring</cp:lastModifiedBy>
  <dcterms:created xsi:type="dcterms:W3CDTF">2016-06-04T12:37:30Z</dcterms:created>
  <dcterms:modified xsi:type="dcterms:W3CDTF">2020-12-27T13:39:13Z</dcterms:modified>
</cp:coreProperties>
</file>