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9080" yWindow="-120" windowWidth="19440" windowHeight="15000" activeTab="3"/>
  </bookViews>
  <sheets>
    <sheet name="Sheet1" sheetId="1" r:id="rId1"/>
    <sheet name="Sheet4" sheetId="4" r:id="rId2"/>
    <sheet name="Sheet2" sheetId="2" r:id="rId3"/>
    <sheet name="Sheet3" sheetId="3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5" i="1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Y26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Y13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Y12" i="3"/>
  <c r="W11" i="3"/>
  <c r="X11" i="3" s="1"/>
  <c r="W12" i="3"/>
  <c r="X12" i="3" s="1"/>
  <c r="W13" i="3"/>
  <c r="W2" i="3"/>
  <c r="X2" i="3" s="1"/>
  <c r="W3" i="3"/>
  <c r="X3" i="3" s="1"/>
  <c r="W4" i="3"/>
  <c r="X4" i="3" s="1"/>
  <c r="W5" i="3"/>
  <c r="X5" i="3" s="1"/>
  <c r="W6" i="3"/>
  <c r="X6" i="3" s="1"/>
  <c r="W7" i="3"/>
  <c r="X7" i="3" s="1"/>
  <c r="W9" i="3"/>
  <c r="X9" i="3" s="1"/>
  <c r="W10" i="3"/>
  <c r="X10" i="3" s="1"/>
  <c r="W8" i="3"/>
  <c r="X8" i="3" s="1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Y11" i="3"/>
  <c r="Y9" i="3"/>
  <c r="Y7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Y5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Y3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Y8" i="3"/>
  <c r="Z8" i="3"/>
  <c r="AA8" i="3"/>
  <c r="AB8" i="3"/>
  <c r="AC8" i="3"/>
  <c r="AD8" i="3"/>
  <c r="AE8" i="3"/>
  <c r="AF8" i="3"/>
  <c r="AG8" i="3"/>
  <c r="AG24" i="3" s="1"/>
  <c r="AH8" i="3"/>
  <c r="AI8" i="3"/>
  <c r="AJ8" i="3"/>
  <c r="AK8" i="3"/>
  <c r="AL8" i="3"/>
  <c r="AL24" i="3" s="1"/>
  <c r="AM8" i="3"/>
  <c r="AN8" i="3"/>
  <c r="AO8" i="3"/>
  <c r="AO24" i="3" s="1"/>
  <c r="AP8" i="3"/>
  <c r="AQ8" i="3"/>
  <c r="AR8" i="3"/>
  <c r="Y10" i="3"/>
  <c r="Z10" i="3"/>
  <c r="AA10" i="3"/>
  <c r="AB10" i="3"/>
  <c r="AC10" i="3"/>
  <c r="AD10" i="3"/>
  <c r="AD25" i="3" s="1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L2" i="3"/>
  <c r="AM2" i="3"/>
  <c r="AN2" i="3"/>
  <c r="AO2" i="3"/>
  <c r="AP2" i="3"/>
  <c r="AQ2" i="3"/>
  <c r="AR2" i="3"/>
  <c r="AR21" i="3" s="1"/>
  <c r="Z2" i="3"/>
  <c r="AA2" i="3"/>
  <c r="AB2" i="3"/>
  <c r="AB21" i="3" s="1"/>
  <c r="AC2" i="3"/>
  <c r="AD2" i="3"/>
  <c r="AE2" i="3"/>
  <c r="AF2" i="3"/>
  <c r="AG2" i="3"/>
  <c r="AH2" i="3"/>
  <c r="AI2" i="3"/>
  <c r="AJ2" i="3"/>
  <c r="AJ21" i="3" s="1"/>
  <c r="AK2" i="3"/>
  <c r="Y2" i="3"/>
  <c r="N12" i="1"/>
  <c r="N13" i="1"/>
  <c r="N14" i="1"/>
  <c r="N15" i="1"/>
  <c r="N16" i="1"/>
  <c r="N17" i="1"/>
  <c r="N18" i="1"/>
  <c r="N19" i="1"/>
  <c r="N6" i="1"/>
  <c r="N7" i="1"/>
  <c r="N8" i="1"/>
  <c r="N9" i="1"/>
  <c r="N10" i="1"/>
  <c r="N11" i="1"/>
  <c r="N5" i="1"/>
  <c r="Q23" i="1" l="1"/>
  <c r="R23" i="1"/>
  <c r="AM24" i="3"/>
  <c r="AE24" i="3"/>
  <c r="AP24" i="3"/>
  <c r="AH24" i="3"/>
  <c r="Z24" i="3"/>
  <c r="AO22" i="3"/>
  <c r="AG22" i="3"/>
  <c r="AN24" i="3"/>
  <c r="AF24" i="3"/>
  <c r="AQ23" i="3"/>
  <c r="AA23" i="3"/>
  <c r="AM22" i="3"/>
  <c r="AE22" i="3"/>
  <c r="AC22" i="3"/>
  <c r="AK21" i="3"/>
  <c r="AC21" i="3"/>
  <c r="AL23" i="3"/>
  <c r="AD24" i="3"/>
  <c r="AE21" i="3"/>
  <c r="AD21" i="3"/>
  <c r="AB22" i="3"/>
  <c r="AF21" i="3"/>
  <c r="AR24" i="3"/>
  <c r="AJ24" i="3"/>
  <c r="AB24" i="3"/>
  <c r="AM21" i="3"/>
  <c r="AJ22" i="3"/>
  <c r="AN22" i="3"/>
  <c r="AF22" i="3"/>
  <c r="AQ22" i="3"/>
  <c r="AI22" i="3"/>
  <c r="AA22" i="3"/>
  <c r="AP25" i="3"/>
  <c r="AK24" i="3"/>
  <c r="AN21" i="3"/>
  <c r="AQ24" i="3"/>
  <c r="AI24" i="3"/>
  <c r="AA24" i="3"/>
  <c r="AM23" i="3"/>
  <c r="AE23" i="3"/>
  <c r="AE25" i="3"/>
  <c r="AC24" i="3"/>
  <c r="AR22" i="3"/>
  <c r="AN25" i="3"/>
  <c r="AL25" i="3"/>
  <c r="AB23" i="3"/>
  <c r="AO25" i="3"/>
  <c r="AL21" i="3"/>
  <c r="AI23" i="3"/>
  <c r="AG25" i="3"/>
  <c r="AH21" i="3"/>
  <c r="AD22" i="3"/>
  <c r="AP21" i="3"/>
  <c r="Z21" i="3"/>
  <c r="AL22" i="3"/>
  <c r="AO21" i="3"/>
  <c r="AG21" i="3"/>
  <c r="Y22" i="3"/>
  <c r="AK22" i="3"/>
  <c r="AA25" i="3"/>
  <c r="AG23" i="3"/>
  <c r="AO23" i="3"/>
  <c r="AD23" i="3"/>
  <c r="AC23" i="3"/>
  <c r="AK23" i="3"/>
  <c r="AR23" i="3"/>
  <c r="AJ23" i="3"/>
  <c r="AP23" i="3"/>
  <c r="AH23" i="3"/>
  <c r="Z23" i="3"/>
  <c r="AK25" i="3"/>
  <c r="AM25" i="3"/>
  <c r="AB25" i="3"/>
  <c r="AI25" i="3"/>
  <c r="Z25" i="3"/>
  <c r="AJ25" i="3"/>
  <c r="AQ25" i="3"/>
  <c r="AH25" i="3"/>
  <c r="AR25" i="3"/>
  <c r="AP22" i="3"/>
  <c r="AH22" i="3"/>
  <c r="Z22" i="3"/>
  <c r="AF25" i="3"/>
  <c r="Y21" i="3"/>
  <c r="Y23" i="3"/>
  <c r="Y24" i="3"/>
  <c r="AQ21" i="3"/>
  <c r="AI21" i="3"/>
  <c r="AA21" i="3"/>
  <c r="Y25" i="3"/>
  <c r="AC25" i="3"/>
  <c r="AN23" i="3"/>
  <c r="AF23" i="3"/>
</calcChain>
</file>

<file path=xl/sharedStrings.xml><?xml version="1.0" encoding="utf-8"?>
<sst xmlns="http://schemas.openxmlformats.org/spreadsheetml/2006/main" count="109" uniqueCount="88">
  <si>
    <t>调度后的最长工作时间</t>
  </si>
  <si>
    <t>调度后每个医生调入调出的患者个数</t>
  </si>
  <si>
    <t>所有医生人数</t>
  </si>
  <si>
    <t>所有患者人数</t>
  </si>
  <si>
    <t>每个患者和医生的预约关系</t>
  </si>
  <si>
    <t>每个患者的基本问诊时间</t>
  </si>
  <si>
    <t>　每个患者的基本诊断时间</t>
  </si>
  <si>
    <t>　每个医生的最长工作时间</t>
  </si>
  <si>
    <t>　高级医生人数</t>
  </si>
  <si>
    <t>　副高级医生人数</t>
  </si>
  <si>
    <t>　每个医生要服务的所有患者</t>
  </si>
  <si>
    <t>swt</t>
  </si>
  <si>
    <t>高级</t>
  </si>
  <si>
    <t>高级</t>
    <phoneticPr fontId="2" type="noConversion"/>
  </si>
  <si>
    <t>非高级</t>
  </si>
  <si>
    <t>非高级</t>
    <phoneticPr fontId="2" type="noConversion"/>
  </si>
  <si>
    <t>36,36,36,36,36,36,36,36,36,36,</t>
  </si>
  <si>
    <t>18,18,18,18,18,18,18,18,18,18</t>
  </si>
  <si>
    <t>-18 -18 -18 -18 -18 -18 -18 -18 -18 -18 18 18 18 18 18 18 18 18 18 18</t>
  </si>
  <si>
    <t>36,18,36,18,36,18,36,18,36,18,</t>
  </si>
  <si>
    <t>-24 0 -24 0 -24 0 -24 0 -24 0 12 12 12 12 12 12 12 12 12 12</t>
  </si>
  <si>
    <t>36,30,36,28,36,26,36,24,36,22,</t>
  </si>
  <si>
    <t>-22 -22 -22 -6 -22 -2 -22 0 -22 0 14 14 14 14 14 14 14 14 14 14</t>
  </si>
  <si>
    <t>ans = 265;</t>
  </si>
  <si>
    <t>npp = [-19 -7 -19 -3 -19 0 -19 0 -19 0 17 5 17 5 17 5 12 5 17 5];</t>
  </si>
  <si>
    <t>18,24,18,24,18,24,18,24,18,24</t>
  </si>
  <si>
    <t>each_doctor_patient = [36,36,36,36,36,36,36,36,36,36,</t>
  </si>
  <si>
    <t>18,24,18,24,18,24,18,24,18,24];</t>
  </si>
  <si>
    <t>ans = 270;</t>
  </si>
  <si>
    <t>npp = [-18 -18 -18 -18 -18 -18 -18 -18 -18 -18 18 6 18 6 18 6 18 6 30 54];</t>
  </si>
  <si>
    <t>dp</t>
    <phoneticPr fontId="2" type="noConversion"/>
  </si>
  <si>
    <t>rts</t>
    <phoneticPr fontId="2" type="noConversion"/>
  </si>
  <si>
    <t>rtds</t>
    <phoneticPr fontId="2" type="noConversion"/>
  </si>
  <si>
    <t>36,30,36,28,36,26,36,24,36,22,</t>
    <phoneticPr fontId="2" type="noConversion"/>
  </si>
  <si>
    <t>1-P</t>
    <phoneticPr fontId="2" type="noConversion"/>
  </si>
  <si>
    <t>2-P</t>
    <phoneticPr fontId="2" type="noConversion"/>
  </si>
  <si>
    <t>3-P</t>
    <phoneticPr fontId="2" type="noConversion"/>
  </si>
  <si>
    <t>4-P</t>
    <phoneticPr fontId="2" type="noConversion"/>
  </si>
  <si>
    <t>5-P</t>
    <phoneticPr fontId="2" type="noConversion"/>
  </si>
  <si>
    <t>Name</t>
    <phoneticPr fontId="2" type="noConversion"/>
  </si>
  <si>
    <t>18,18,18,18,18,18,18,18,18,18</t>
    <phoneticPr fontId="2" type="noConversion"/>
  </si>
  <si>
    <t>SWT</t>
  </si>
  <si>
    <t>DNSP</t>
  </si>
  <si>
    <t>DT</t>
  </si>
  <si>
    <t>RTS</t>
  </si>
  <si>
    <t>RTDS</t>
  </si>
  <si>
    <t>Factor</t>
  </si>
  <si>
    <t>CT</t>
    <phoneticPr fontId="2" type="noConversion"/>
  </si>
  <si>
    <t>DT</t>
    <phoneticPr fontId="2" type="noConversion"/>
  </si>
  <si>
    <t>HD</t>
    <phoneticPr fontId="2" type="noConversion"/>
  </si>
  <si>
    <t>DHD</t>
    <phoneticPr fontId="2" type="noConversion"/>
  </si>
  <si>
    <t>NSP</t>
  </si>
  <si>
    <t>TD</t>
  </si>
  <si>
    <t>TD</t>
    <phoneticPr fontId="2" type="noConversion"/>
  </si>
  <si>
    <t>TP</t>
  </si>
  <si>
    <t>TP</t>
    <phoneticPr fontId="2" type="noConversion"/>
  </si>
  <si>
    <t>WT</t>
  </si>
  <si>
    <t>WT</t>
    <phoneticPr fontId="2" type="noConversion"/>
  </si>
  <si>
    <t>-</t>
    <phoneticPr fontId="2" type="noConversion"/>
  </si>
  <si>
    <t>swt</t>
    <phoneticPr fontId="2" type="noConversion"/>
  </si>
  <si>
    <t>6-p</t>
    <phoneticPr fontId="2" type="noConversion"/>
  </si>
  <si>
    <t>ANPP</t>
    <phoneticPr fontId="2" type="noConversion"/>
  </si>
  <si>
    <t>SNPP</t>
    <phoneticPr fontId="2" type="noConversion"/>
  </si>
  <si>
    <t>ET</t>
    <phoneticPr fontId="2" type="noConversion"/>
  </si>
  <si>
    <t>SD</t>
    <phoneticPr fontId="2" type="noConversion"/>
  </si>
  <si>
    <t>ASD</t>
    <phoneticPr fontId="2" type="noConversion"/>
  </si>
  <si>
    <t>ADP</t>
    <phoneticPr fontId="2" type="noConversion"/>
  </si>
  <si>
    <t>ANPP</t>
    <phoneticPr fontId="2" type="noConversion"/>
  </si>
  <si>
    <t>SNPP</t>
    <phoneticPr fontId="2" type="noConversion"/>
  </si>
  <si>
    <t>SD</t>
    <phoneticPr fontId="2" type="noConversion"/>
  </si>
  <si>
    <t>ASD</t>
    <phoneticPr fontId="2" type="noConversion"/>
  </si>
  <si>
    <t>ET</t>
    <phoneticPr fontId="2" type="noConversion"/>
  </si>
  <si>
    <t>DT</t>
    <phoneticPr fontId="2" type="noConversion"/>
  </si>
  <si>
    <t>1-P</t>
    <phoneticPr fontId="2" type="noConversion"/>
  </si>
  <si>
    <t>2-P</t>
    <phoneticPr fontId="2" type="noConversion"/>
  </si>
  <si>
    <t>3-P</t>
    <phoneticPr fontId="2" type="noConversion"/>
  </si>
  <si>
    <t>4-P</t>
    <phoneticPr fontId="2" type="noConversion"/>
  </si>
  <si>
    <t>5-P</t>
    <phoneticPr fontId="2" type="noConversion"/>
  </si>
  <si>
    <t>6-P</t>
    <phoneticPr fontId="2" type="noConversion"/>
  </si>
  <si>
    <t>ET</t>
    <phoneticPr fontId="2" type="noConversion"/>
  </si>
  <si>
    <t>SD</t>
    <phoneticPr fontId="2" type="noConversion"/>
  </si>
  <si>
    <t>ASD</t>
    <phoneticPr fontId="2" type="noConversion"/>
  </si>
  <si>
    <t>SDP</t>
    <phoneticPr fontId="2" type="noConversion"/>
  </si>
  <si>
    <t>ADP</t>
    <phoneticPr fontId="2" type="noConversion"/>
  </si>
  <si>
    <t>SNPP</t>
    <phoneticPr fontId="2" type="noConversion"/>
  </si>
  <si>
    <t>ASNPP</t>
    <phoneticPr fontId="2" type="noConversion"/>
  </si>
  <si>
    <t>ET</t>
    <phoneticPr fontId="2" type="noConversion"/>
  </si>
  <si>
    <t>SDP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</si>
</sst>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rgb="FF2A2A2A"/>
      <name val="Times New Roman"/>
      <family val="1"/>
    </font>
    <font>
      <sz val="14"/>
      <color rgb="FF0000FF"/>
      <name val="Consolas"/>
      <family val="3"/>
    </font>
    <font>
      <sz val="11"/>
      <color rgb="FFFF0000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left" vertical="center" wrapText="1"/>
    </xf>
    <xf numFmtId="0" fontId="0" fillId="0" borderId="1" xfId="0" applyBorder="1"/>
    <xf numFmtId="176" fontId="0" fillId="0" borderId="1" xfId="0" applyNumberFormat="1" applyBorder="1"/>
    <xf numFmtId="0" fontId="6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Sheet1!$C$23:$I$23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95-4CF9-9D75-2FD2DC29C5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Sheet1!$C$24:$I$24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95-4CF9-9D75-2FD2DC29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6720"/>
        <c:axId val="14102118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Sheet1!$C$22:$I$22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30</c:v>
                </c:pt>
                <c:pt idx="6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95-4CF9-9D75-2FD2DC29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24256"/>
        <c:axId val="141022720"/>
      </c:lineChart>
      <c:catAx>
        <c:axId val="14100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21184"/>
        <c:crosses val="autoZero"/>
        <c:auto val="1"/>
        <c:lblAlgn val="ctr"/>
        <c:lblOffset val="100"/>
        <c:noMultiLvlLbl val="0"/>
      </c:catAx>
      <c:valAx>
        <c:axId val="141021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06720"/>
        <c:crosses val="autoZero"/>
        <c:crossBetween val="between"/>
      </c:valAx>
      <c:valAx>
        <c:axId val="141022720"/>
        <c:scaling>
          <c:orientation val="minMax"/>
          <c:min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24256"/>
        <c:crosses val="max"/>
        <c:crossBetween val="between"/>
      </c:valAx>
      <c:catAx>
        <c:axId val="141024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02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Sheet3!$X$32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Sheet3!$Y$32:$AR$32</c:f>
              <c:numCache>
                <c:formatCode>General</c:formatCode>
                <c:ptCount val="20"/>
                <c:pt idx="0">
                  <c:v>190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240</c:v>
                </c:pt>
                <c:pt idx="8">
                  <c:v>250</c:v>
                </c:pt>
                <c:pt idx="9">
                  <c:v>220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8A-4500-9C2A-FE908E1EB8E9}"/>
            </c:ext>
          </c:extLst>
        </c:ser>
        <c:ser>
          <c:idx val="1"/>
          <c:order val="1"/>
          <c:tx>
            <c:strRef>
              <c:f>Sheet3!$X$33</c:f>
              <c:strCache>
                <c:ptCount val="1"/>
                <c:pt idx="0">
                  <c:v>3-P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Sheet3!$Y$33:$AR$33</c:f>
              <c:numCache>
                <c:formatCode>General</c:formatCode>
                <c:ptCount val="20"/>
                <c:pt idx="0">
                  <c:v>360</c:v>
                </c:pt>
                <c:pt idx="1">
                  <c:v>300</c:v>
                </c:pt>
                <c:pt idx="2">
                  <c:v>360</c:v>
                </c:pt>
                <c:pt idx="3">
                  <c:v>280</c:v>
                </c:pt>
                <c:pt idx="4">
                  <c:v>360</c:v>
                </c:pt>
                <c:pt idx="5">
                  <c:v>260</c:v>
                </c:pt>
                <c:pt idx="6">
                  <c:v>360</c:v>
                </c:pt>
                <c:pt idx="7">
                  <c:v>240</c:v>
                </c:pt>
                <c:pt idx="8">
                  <c:v>360</c:v>
                </c:pt>
                <c:pt idx="9">
                  <c:v>220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8A-4500-9C2A-FE908E1E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69120"/>
        <c:axId val="205671040"/>
      </c:lineChart>
      <c:catAx>
        <c:axId val="20566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71040"/>
        <c:crosses val="autoZero"/>
        <c:auto val="1"/>
        <c:lblAlgn val="ctr"/>
        <c:lblOffset val="100"/>
        <c:noMultiLvlLbl val="0"/>
      </c:catAx>
      <c:valAx>
        <c:axId val="20567104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Sheet3!$X$34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Sheet3!$Y$34:$AR$34</c:f>
              <c:numCache>
                <c:formatCode>General</c:formatCode>
                <c:ptCount val="20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260</c:v>
                </c:pt>
                <c:pt idx="6">
                  <c:v>265</c:v>
                </c:pt>
                <c:pt idx="7">
                  <c:v>240</c:v>
                </c:pt>
                <c:pt idx="8">
                  <c:v>265</c:v>
                </c:pt>
                <c:pt idx="9">
                  <c:v>220</c:v>
                </c:pt>
                <c:pt idx="10">
                  <c:v>265</c:v>
                </c:pt>
                <c:pt idx="11">
                  <c:v>265</c:v>
                </c:pt>
                <c:pt idx="12">
                  <c:v>265</c:v>
                </c:pt>
                <c:pt idx="13">
                  <c:v>265</c:v>
                </c:pt>
                <c:pt idx="14">
                  <c:v>265</c:v>
                </c:pt>
                <c:pt idx="15">
                  <c:v>265</c:v>
                </c:pt>
                <c:pt idx="16">
                  <c:v>240</c:v>
                </c:pt>
                <c:pt idx="17">
                  <c:v>265</c:v>
                </c:pt>
                <c:pt idx="18">
                  <c:v>265</c:v>
                </c:pt>
                <c:pt idx="19">
                  <c:v>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08-4DEE-801C-D3DE88BCFB51}"/>
            </c:ext>
          </c:extLst>
        </c:ser>
        <c:ser>
          <c:idx val="1"/>
          <c:order val="1"/>
          <c:tx>
            <c:strRef>
              <c:f>Sheet3!$X$35</c:f>
              <c:strCache>
                <c:ptCount val="1"/>
                <c:pt idx="0">
                  <c:v>4-P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Sheet3!$Y$35:$AR$35</c:f>
              <c:numCache>
                <c:formatCode>General</c:formatCode>
                <c:ptCount val="20"/>
                <c:pt idx="0">
                  <c:v>360</c:v>
                </c:pt>
                <c:pt idx="1">
                  <c:v>300</c:v>
                </c:pt>
                <c:pt idx="2">
                  <c:v>360</c:v>
                </c:pt>
                <c:pt idx="3">
                  <c:v>280</c:v>
                </c:pt>
                <c:pt idx="4">
                  <c:v>360</c:v>
                </c:pt>
                <c:pt idx="5">
                  <c:v>260</c:v>
                </c:pt>
                <c:pt idx="6">
                  <c:v>360</c:v>
                </c:pt>
                <c:pt idx="7">
                  <c:v>240</c:v>
                </c:pt>
                <c:pt idx="8">
                  <c:v>360</c:v>
                </c:pt>
                <c:pt idx="9">
                  <c:v>220</c:v>
                </c:pt>
                <c:pt idx="10">
                  <c:v>180</c:v>
                </c:pt>
                <c:pt idx="11">
                  <c:v>240</c:v>
                </c:pt>
                <c:pt idx="12">
                  <c:v>180</c:v>
                </c:pt>
                <c:pt idx="13">
                  <c:v>240</c:v>
                </c:pt>
                <c:pt idx="14">
                  <c:v>180</c:v>
                </c:pt>
                <c:pt idx="15">
                  <c:v>240</c:v>
                </c:pt>
                <c:pt idx="16">
                  <c:v>180</c:v>
                </c:pt>
                <c:pt idx="17">
                  <c:v>240</c:v>
                </c:pt>
                <c:pt idx="18">
                  <c:v>180</c:v>
                </c:pt>
                <c:pt idx="19">
                  <c:v>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08-4DEE-801C-D3DE88BC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3408"/>
        <c:axId val="205715328"/>
      </c:lineChart>
      <c:catAx>
        <c:axId val="20571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15328"/>
        <c:crosses val="autoZero"/>
        <c:auto val="1"/>
        <c:lblAlgn val="ctr"/>
        <c:lblOffset val="100"/>
        <c:noMultiLvlLbl val="0"/>
      </c:catAx>
      <c:valAx>
        <c:axId val="20571532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Sheet3!$X$36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Sheet3!$Y$36:$AR$36</c:f>
              <c:numCache>
                <c:formatCode>General</c:formatCode>
                <c:ptCount val="2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AA-421C-AA60-1291C79284EB}"/>
            </c:ext>
          </c:extLst>
        </c:ser>
        <c:ser>
          <c:idx val="1"/>
          <c:order val="1"/>
          <c:tx>
            <c:strRef>
              <c:f>Sheet3!$X$37</c:f>
              <c:strCache>
                <c:ptCount val="1"/>
                <c:pt idx="0">
                  <c:v>5-P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Sheet3!$Y$37:$AR$37</c:f>
              <c:numCache>
                <c:formatCode>General</c:formatCode>
                <c:ptCount val="20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180</c:v>
                </c:pt>
                <c:pt idx="11">
                  <c:v>240</c:v>
                </c:pt>
                <c:pt idx="12">
                  <c:v>180</c:v>
                </c:pt>
                <c:pt idx="13">
                  <c:v>240</c:v>
                </c:pt>
                <c:pt idx="14">
                  <c:v>180</c:v>
                </c:pt>
                <c:pt idx="15">
                  <c:v>240</c:v>
                </c:pt>
                <c:pt idx="16">
                  <c:v>180</c:v>
                </c:pt>
                <c:pt idx="17">
                  <c:v>240</c:v>
                </c:pt>
                <c:pt idx="18">
                  <c:v>180</c:v>
                </c:pt>
                <c:pt idx="19">
                  <c:v>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AA-421C-AA60-1291C792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1056"/>
        <c:axId val="205751424"/>
      </c:lineChart>
      <c:catAx>
        <c:axId val="2057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51424"/>
        <c:crosses val="autoZero"/>
        <c:auto val="1"/>
        <c:lblAlgn val="ctr"/>
        <c:lblOffset val="100"/>
        <c:noMultiLvlLbl val="0"/>
      </c:catAx>
      <c:valAx>
        <c:axId val="20575142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Sheet3!$X$28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Sheet3!$Y$28:$AR$28</c:f>
              <c:numCache>
                <c:formatCode>General</c:formatCode>
                <c:ptCount val="2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51-4014-B5DA-3D5BCF273C5B}"/>
            </c:ext>
          </c:extLst>
        </c:ser>
        <c:ser>
          <c:idx val="1"/>
          <c:order val="1"/>
          <c:tx>
            <c:strRef>
              <c:f>Sheet3!$X$29</c:f>
              <c:strCache>
                <c:ptCount val="1"/>
                <c:pt idx="0">
                  <c:v>1-P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Sheet3!$Y$29:$AR$29</c:f>
              <c:numCache>
                <c:formatCode>General</c:formatCode>
                <c:ptCount val="20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51-4014-B5DA-3D5BCF27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68960"/>
        <c:axId val="206111104"/>
      </c:lineChart>
      <c:catAx>
        <c:axId val="20576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11104"/>
        <c:crosses val="autoZero"/>
        <c:auto val="1"/>
        <c:lblAlgn val="ctr"/>
        <c:lblOffset val="100"/>
        <c:noMultiLvlLbl val="0"/>
      </c:catAx>
      <c:valAx>
        <c:axId val="20611110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Sheet3!$X$38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Sheet3!$Y$38:$AR$38</c:f>
              <c:numCache>
                <c:formatCode>General</c:formatCode>
                <c:ptCount val="20"/>
                <c:pt idx="0">
                  <c:v>270</c:v>
                </c:pt>
                <c:pt idx="1">
                  <c:v>220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260</c:v>
                </c:pt>
                <c:pt idx="6">
                  <c:v>270</c:v>
                </c:pt>
                <c:pt idx="7">
                  <c:v>240</c:v>
                </c:pt>
                <c:pt idx="8">
                  <c:v>270</c:v>
                </c:pt>
                <c:pt idx="9">
                  <c:v>220</c:v>
                </c:pt>
                <c:pt idx="10">
                  <c:v>270</c:v>
                </c:pt>
                <c:pt idx="11">
                  <c:v>300</c:v>
                </c:pt>
                <c:pt idx="12">
                  <c:v>270</c:v>
                </c:pt>
                <c:pt idx="13">
                  <c:v>280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92-4D5F-858F-851C4D4ECE3C}"/>
            </c:ext>
          </c:extLst>
        </c:ser>
        <c:ser>
          <c:idx val="1"/>
          <c:order val="1"/>
          <c:tx>
            <c:strRef>
              <c:f>Sheet3!$X$39</c:f>
              <c:strCache>
                <c:ptCount val="1"/>
                <c:pt idx="0">
                  <c:v>6-P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Sheet3!$Y$39:$AR$39</c:f>
              <c:numCache>
                <c:formatCode>General</c:formatCode>
                <c:ptCount val="20"/>
                <c:pt idx="0">
                  <c:v>360</c:v>
                </c:pt>
                <c:pt idx="1">
                  <c:v>300</c:v>
                </c:pt>
                <c:pt idx="2">
                  <c:v>360</c:v>
                </c:pt>
                <c:pt idx="3">
                  <c:v>280</c:v>
                </c:pt>
                <c:pt idx="4">
                  <c:v>360</c:v>
                </c:pt>
                <c:pt idx="5">
                  <c:v>260</c:v>
                </c:pt>
                <c:pt idx="6">
                  <c:v>360</c:v>
                </c:pt>
                <c:pt idx="7">
                  <c:v>240</c:v>
                </c:pt>
                <c:pt idx="8">
                  <c:v>360</c:v>
                </c:pt>
                <c:pt idx="9">
                  <c:v>220</c:v>
                </c:pt>
                <c:pt idx="10">
                  <c:v>180</c:v>
                </c:pt>
                <c:pt idx="11">
                  <c:v>300</c:v>
                </c:pt>
                <c:pt idx="12">
                  <c:v>180</c:v>
                </c:pt>
                <c:pt idx="13">
                  <c:v>280</c:v>
                </c:pt>
                <c:pt idx="14">
                  <c:v>180</c:v>
                </c:pt>
                <c:pt idx="15">
                  <c:v>260</c:v>
                </c:pt>
                <c:pt idx="16">
                  <c:v>180</c:v>
                </c:pt>
                <c:pt idx="17">
                  <c:v>240</c:v>
                </c:pt>
                <c:pt idx="18">
                  <c:v>180</c:v>
                </c:pt>
                <c:pt idx="19">
                  <c:v>220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92-4D5F-858F-851C4D4E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0928"/>
        <c:axId val="206142848"/>
      </c:lineChart>
      <c:catAx>
        <c:axId val="20614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42848"/>
        <c:crosses val="autoZero"/>
        <c:auto val="1"/>
        <c:lblAlgn val="ctr"/>
        <c:lblOffset val="100"/>
        <c:noMultiLvlLbl val="0"/>
      </c:catAx>
      <c:valAx>
        <c:axId val="2061428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Sheet1!$C$29:$J$29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0B-43E6-B447-A3CA4C075F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Sheet1!$C$30:$J$30</c:f>
              <c:numCache>
                <c:formatCode>General</c:formatCode>
                <c:ptCount val="8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0B-43E6-B447-A3CA4C07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56736"/>
        <c:axId val="141158656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Sheet1!$C$28:$J$28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0B-43E6-B447-A3CA4C075F8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Sheet1!$C$31:$J$31</c:f>
              <c:numCache>
                <c:formatCode>General</c:formatCode>
                <c:ptCount val="8"/>
                <c:pt idx="0">
                  <c:v>30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B0B-43E6-B447-A3CA4C07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31616"/>
        <c:axId val="141230080"/>
      </c:lineChart>
      <c:catAx>
        <c:axId val="14115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8656"/>
        <c:crosses val="autoZero"/>
        <c:auto val="1"/>
        <c:lblAlgn val="ctr"/>
        <c:lblOffset val="100"/>
        <c:noMultiLvlLbl val="0"/>
      </c:catAx>
      <c:valAx>
        <c:axId val="1411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6736"/>
        <c:crosses val="autoZero"/>
        <c:crossBetween val="between"/>
      </c:valAx>
      <c:valAx>
        <c:axId val="141230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31616"/>
        <c:crosses val="max"/>
        <c:crossBetween val="between"/>
      </c:valAx>
      <c:catAx>
        <c:axId val="14123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30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Sheet1!$C$29:$J$29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78-4D26-BDF4-5CE4CF9F864D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Sheet1!$C$30:$J$30</c:f>
              <c:numCache>
                <c:formatCode>General</c:formatCode>
                <c:ptCount val="8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78-4D26-BDF4-5CE4CF9F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2576"/>
        <c:axId val="141274496"/>
      </c:lineChart>
      <c:lineChart>
        <c:grouping val="standard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Sheet1!$C$31:$J$31</c:f>
              <c:numCache>
                <c:formatCode>General</c:formatCode>
                <c:ptCount val="8"/>
                <c:pt idx="0">
                  <c:v>30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78-4D26-BDF4-5CE4CF9F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7824"/>
        <c:axId val="141276288"/>
      </c:lineChart>
      <c:catAx>
        <c:axId val="14127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74496"/>
        <c:crosses val="autoZero"/>
        <c:auto val="1"/>
        <c:lblAlgn val="ctr"/>
        <c:lblOffset val="100"/>
        <c:noMultiLvlLbl val="0"/>
      </c:catAx>
      <c:valAx>
        <c:axId val="141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72576"/>
        <c:crosses val="autoZero"/>
        <c:crossBetween val="between"/>
      </c:valAx>
      <c:valAx>
        <c:axId val="141276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77824"/>
        <c:crosses val="max"/>
        <c:crossBetween val="between"/>
      </c:valAx>
      <c:catAx>
        <c:axId val="141277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76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Sheet1!$C$29:$J$29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C0-47D6-8DC1-B6B8706745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Sheet1!$C$30:$J$30</c:f>
              <c:numCache>
                <c:formatCode>General</c:formatCode>
                <c:ptCount val="8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C0-47D6-8DC1-B6B87067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90112"/>
        <c:axId val="141292288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Sheet1!$C$28:$J$28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C0-47D6-8DC1-B6B87067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44768"/>
        <c:axId val="141293824"/>
      </c:lineChart>
      <c:catAx>
        <c:axId val="14129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92288"/>
        <c:crosses val="autoZero"/>
        <c:auto val="1"/>
        <c:lblAlgn val="ctr"/>
        <c:lblOffset val="100"/>
        <c:noMultiLvlLbl val="0"/>
      </c:catAx>
      <c:valAx>
        <c:axId val="141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90112"/>
        <c:crosses val="autoZero"/>
        <c:crossBetween val="between"/>
      </c:valAx>
      <c:valAx>
        <c:axId val="141293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44768"/>
        <c:crosses val="max"/>
        <c:crossBetween val="between"/>
      </c:valAx>
      <c:catAx>
        <c:axId val="141344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9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Sheet1!$C$29:$J$29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C4-4152-9837-2B2D08316AF0}"/>
            </c:ext>
          </c:extLst>
        </c:ser>
        <c:ser>
          <c:idx val="2"/>
          <c:order val="1"/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Sheet1!$C$30:$J$30</c:f>
              <c:numCache>
                <c:formatCode>General</c:formatCode>
                <c:ptCount val="8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C4-4152-9837-2B2D08316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05600"/>
        <c:axId val="141707520"/>
      </c:lineChart>
      <c:lineChart>
        <c:grouping val="standard"/>
        <c:varyColors val="0"/>
        <c:ser>
          <c:idx val="3"/>
          <c:order val="2"/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Sheet1!$C$31:$J$31</c:f>
              <c:numCache>
                <c:formatCode>General</c:formatCode>
                <c:ptCount val="8"/>
                <c:pt idx="0">
                  <c:v>30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C4-4152-9837-2B2D08316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06592"/>
        <c:axId val="143405056"/>
      </c:lineChart>
      <c:catAx>
        <c:axId val="14170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07520"/>
        <c:crosses val="autoZero"/>
        <c:auto val="1"/>
        <c:lblAlgn val="ctr"/>
        <c:lblOffset val="100"/>
        <c:noMultiLvlLbl val="0"/>
      </c:catAx>
      <c:valAx>
        <c:axId val="1417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05600"/>
        <c:crosses val="autoZero"/>
        <c:crossBetween val="between"/>
      </c:valAx>
      <c:valAx>
        <c:axId val="14340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406592"/>
        <c:crosses val="max"/>
        <c:crossBetween val="between"/>
      </c:valAx>
      <c:catAx>
        <c:axId val="1434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4340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Sheet1!$C$29:$J$29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C0-476B-ADD8-A7893CC289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Sheet1!$C$30:$J$30</c:f>
              <c:numCache>
                <c:formatCode>General</c:formatCode>
                <c:ptCount val="8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C0-476B-ADD8-A7893CC2893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Sheet1!$C$31:$J$31</c:f>
              <c:numCache>
                <c:formatCode>General</c:formatCode>
                <c:ptCount val="8"/>
                <c:pt idx="0">
                  <c:v>30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C0-476B-ADD8-A7893CC2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74240"/>
        <c:axId val="189675776"/>
      </c:barChart>
      <c:catAx>
        <c:axId val="18967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75776"/>
        <c:crosses val="autoZero"/>
        <c:auto val="1"/>
        <c:lblAlgn val="ctr"/>
        <c:lblOffset val="100"/>
        <c:noMultiLvlLbl val="0"/>
      </c:catAx>
      <c:valAx>
        <c:axId val="1896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ANPP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Sheet1!$C$28:$J$28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C2-4856-8016-788AFF08F5EA}"/>
            </c:ext>
          </c:extLst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Sheet1!$C$29:$J$29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C2-4856-8016-788AFF08F5EA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ASD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Sheet1!$C$30:$J$30</c:f>
              <c:numCache>
                <c:formatCode>General</c:formatCode>
                <c:ptCount val="8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3C2-4856-8016-788AFF08F5EA}"/>
            </c:ext>
          </c:extLst>
        </c:ser>
        <c:ser>
          <c:idx val="3"/>
          <c:order val="3"/>
          <c:tx>
            <c:strRef>
              <c:f>Sheet1!$B$31</c:f>
              <c:strCache>
                <c:ptCount val="1"/>
                <c:pt idx="0">
                  <c:v>SNPP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Sheet1!$C$31:$J$31</c:f>
              <c:numCache>
                <c:formatCode>General</c:formatCode>
                <c:ptCount val="8"/>
                <c:pt idx="0">
                  <c:v>30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3C2-4856-8016-788AFF08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17120"/>
        <c:axId val="189723008"/>
      </c:barChart>
      <c:catAx>
        <c:axId val="18971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23008"/>
        <c:crosses val="autoZero"/>
        <c:auto val="1"/>
        <c:lblAlgn val="ctr"/>
        <c:lblOffset val="100"/>
        <c:noMultiLvlLbl val="0"/>
      </c:catAx>
      <c:valAx>
        <c:axId val="1897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ANPP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Sheet1!$C$22:$I$22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30</c:v>
                </c:pt>
                <c:pt idx="6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FB-47CD-9D67-88F94E01D1B4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Sheet1!$C$23:$I$23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FB-47CD-9D67-88F94E01D1B4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Sheet1!$C$24:$I$24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FB-47CD-9D67-88F94E01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48352"/>
        <c:axId val="197358336"/>
      </c:barChart>
      <c:catAx>
        <c:axId val="19734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58336"/>
        <c:crosses val="autoZero"/>
        <c:auto val="1"/>
        <c:lblAlgn val="ctr"/>
        <c:lblOffset val="100"/>
        <c:noMultiLvlLbl val="0"/>
      </c:catAx>
      <c:valAx>
        <c:axId val="1973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Sheet3!$X$30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Sheet3!$Y$30:$AR$30</c:f>
              <c:numCache>
                <c:formatCode>General</c:formatCode>
                <c:ptCount val="20"/>
                <c:pt idx="0">
                  <c:v>240</c:v>
                </c:pt>
                <c:pt idx="1">
                  <c:v>180</c:v>
                </c:pt>
                <c:pt idx="2">
                  <c:v>240</c:v>
                </c:pt>
                <c:pt idx="3">
                  <c:v>180</c:v>
                </c:pt>
                <c:pt idx="4">
                  <c:v>240</c:v>
                </c:pt>
                <c:pt idx="5">
                  <c:v>180</c:v>
                </c:pt>
                <c:pt idx="6">
                  <c:v>240</c:v>
                </c:pt>
                <c:pt idx="7">
                  <c:v>180</c:v>
                </c:pt>
                <c:pt idx="8">
                  <c:v>240</c:v>
                </c:pt>
                <c:pt idx="9">
                  <c:v>180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C0-4E5E-8C9E-DD9F0A7B1659}"/>
            </c:ext>
          </c:extLst>
        </c:ser>
        <c:ser>
          <c:idx val="1"/>
          <c:order val="1"/>
          <c:tx>
            <c:strRef>
              <c:f>Sheet3!$X$31</c:f>
              <c:strCache>
                <c:ptCount val="1"/>
                <c:pt idx="0">
                  <c:v>2-P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Sheet3!$Y$31:$AR$31</c:f>
              <c:numCache>
                <c:formatCode>General</c:formatCode>
                <c:ptCount val="20"/>
                <c:pt idx="0">
                  <c:v>360</c:v>
                </c:pt>
                <c:pt idx="1">
                  <c:v>180</c:v>
                </c:pt>
                <c:pt idx="2">
                  <c:v>360</c:v>
                </c:pt>
                <c:pt idx="3">
                  <c:v>180</c:v>
                </c:pt>
                <c:pt idx="4">
                  <c:v>360</c:v>
                </c:pt>
                <c:pt idx="5">
                  <c:v>180</c:v>
                </c:pt>
                <c:pt idx="6">
                  <c:v>360</c:v>
                </c:pt>
                <c:pt idx="7">
                  <c:v>180</c:v>
                </c:pt>
                <c:pt idx="8">
                  <c:v>360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C0-4E5E-8C9E-DD9F0A7B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9312"/>
        <c:axId val="205635584"/>
      </c:lineChart>
      <c:catAx>
        <c:axId val="20562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35584"/>
        <c:crosses val="autoZero"/>
        <c:auto val="1"/>
        <c:lblAlgn val="ctr"/>
        <c:lblOffset val="100"/>
        <c:noMultiLvlLbl val="0"/>
      </c:catAx>
      <c:valAx>
        <c:axId val="20563558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20</xdr:row>
      <xdr:rowOff>104775</xdr:rowOff>
    </xdr:from>
    <xdr:to>
      <xdr:col>15</xdr:col>
      <xdr:colOff>161924</xdr:colOff>
      <xdr:row>32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5F0394AB-C58B-40CF-9885-266034FF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519112</xdr:colOff>
      <xdr:row>50</xdr:row>
      <xdr:rowOff>76200</xdr:rowOff>
    </xdr:from>
    <xdr:to>
      <xdr:col>16</xdr:col>
      <xdr:colOff>290512</xdr:colOff>
      <xdr:row>65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22FEEB82-A3C8-4D8A-A692-17E5BED4E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571500</xdr:colOff>
      <xdr:row>49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A0C7B9E-622D-4599-B124-1E82BF20E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16</xdr:col>
      <xdr:colOff>457200</xdr:colOff>
      <xdr:row>49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90FA5F3F-6C49-47ED-BB00-9E4107F25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571500</xdr:colOff>
      <xdr:row>66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088DEEFF-1D7F-41EE-885E-078AC4B16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295275</xdr:colOff>
      <xdr:row>90</xdr:row>
      <xdr:rowOff>57150</xdr:rowOff>
    </xdr:from>
    <xdr:to>
      <xdr:col>16</xdr:col>
      <xdr:colOff>66675</xdr:colOff>
      <xdr:row>105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2D2139E7-F024-4CC0-AD29-44B17090B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381000</xdr:colOff>
      <xdr:row>69</xdr:row>
      <xdr:rowOff>0</xdr:rowOff>
    </xdr:from>
    <xdr:to>
      <xdr:col>16</xdr:col>
      <xdr:colOff>152400</xdr:colOff>
      <xdr:row>84</xdr:row>
      <xdr:rowOff>28575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E2C5F534-88EB-424F-8CA4-5DD63F41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114300</xdr:colOff>
      <xdr:row>70</xdr:row>
      <xdr:rowOff>76200</xdr:rowOff>
    </xdr:from>
    <xdr:to>
      <xdr:col>9</xdr:col>
      <xdr:colOff>0</xdr:colOff>
      <xdr:row>85</xdr:row>
      <xdr:rowOff>104775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21B5A041-04E3-492C-B382-47F05FD74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43141</xdr:colOff>
      <xdr:row>43</xdr:row>
      <xdr:rowOff>89086</xdr:rowOff>
    </xdr:from>
    <xdr:to>
      <xdr:col>12</xdr:col>
      <xdr:colOff>201706</xdr:colOff>
      <xdr:row>55</xdr:row>
      <xdr:rowOff>156881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36FB721C-5913-4AAF-AC94-65B70093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87405</xdr:colOff>
      <xdr:row>30</xdr:row>
      <xdr:rowOff>160243</xdr:rowOff>
    </xdr:from>
    <xdr:to>
      <xdr:col>12</xdr:col>
      <xdr:colOff>56029</xdr:colOff>
      <xdr:row>42</xdr:row>
      <xdr:rowOff>33618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813D180F-0479-493D-8D32-FB9693BB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224118</xdr:colOff>
      <xdr:row>17</xdr:row>
      <xdr:rowOff>164725</xdr:rowOff>
    </xdr:from>
    <xdr:to>
      <xdr:col>24</xdr:col>
      <xdr:colOff>134472</xdr:colOff>
      <xdr:row>29</xdr:row>
      <xdr:rowOff>179292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C0BFFC3E-1BB2-48FA-884A-978232FBD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123824</xdr:colOff>
      <xdr:row>30</xdr:row>
      <xdr:rowOff>152400</xdr:rowOff>
    </xdr:from>
    <xdr:to>
      <xdr:col>24</xdr:col>
      <xdr:colOff>22412</xdr:colOff>
      <xdr:row>42</xdr:row>
      <xdr:rowOff>44824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3397C3AC-4D3E-4E16-B8B7-C2DA88C02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228599</xdr:colOff>
      <xdr:row>18</xdr:row>
      <xdr:rowOff>0</xdr:rowOff>
    </xdr:from>
    <xdr:to>
      <xdr:col>13</xdr:col>
      <xdr:colOff>100853</xdr:colOff>
      <xdr:row>30</xdr:row>
      <xdr:rowOff>67235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7A0D8A29-1AEC-416C-97B3-D90242978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159684</xdr:colOff>
      <xdr:row>43</xdr:row>
      <xdr:rowOff>118224</xdr:rowOff>
    </xdr:from>
    <xdr:to>
      <xdr:col>24</xdr:col>
      <xdr:colOff>145676</xdr:colOff>
      <xdr:row>56</xdr:row>
      <xdr:rowOff>123265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D0DA0E15-4A6B-4089-BE09-5022886FF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145" zoomScaleNormal="145" workbookViewId="0">
      <pane xSplit="1" ySplit="3" topLeftCell="J16" activePane="bottomRight" state="frozen"/>
      <selection pane="topRight" activeCell="B1" sqref="B1"/>
      <selection pane="bottomLeft" activeCell="A5" sqref="A5"/>
      <selection pane="bottomRight" activeCell="M3" sqref="M3"/>
    </sheetView>
  </sheetViews>
  <sheetFormatPr defaultRowHeight="14.25" x14ac:dyDescent="0.2"/>
  <cols>
    <col min="1" max="1" width="14.875" style="2" customWidth="1"/>
    <col min="2" max="3" width="9" style="2"/>
    <col min="4" max="4" width="5.625" style="2" customWidth="1"/>
    <col min="5" max="5" width="6.25" style="2" customWidth="1"/>
    <col min="6" max="6" width="8.125" style="2" customWidth="1"/>
    <col min="7" max="7" width="5.5" style="2" customWidth="1"/>
    <col min="8" max="16384" width="9" style="2"/>
  </cols>
  <sheetData>
    <row r="1" spans="1:18" x14ac:dyDescent="0.2">
      <c r="B1" s="1" t="s">
        <v>1</v>
      </c>
      <c r="L1" s="1" t="s">
        <v>10</v>
      </c>
    </row>
    <row r="2" spans="1:18" x14ac:dyDescent="0.2">
      <c r="A2" s="1" t="s">
        <v>0</v>
      </c>
      <c r="B2" s="2" t="s">
        <v>12</v>
      </c>
      <c r="C2" s="1" t="s">
        <v>14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3" t="s">
        <v>13</v>
      </c>
      <c r="M2" s="3" t="s">
        <v>15</v>
      </c>
    </row>
    <row r="3" spans="1:18" x14ac:dyDescent="0.2">
      <c r="A3" s="2" t="s">
        <v>11</v>
      </c>
      <c r="B3" s="2" t="s">
        <v>62</v>
      </c>
      <c r="C3" s="2" t="s">
        <v>61</v>
      </c>
      <c r="D3" s="2" t="s">
        <v>53</v>
      </c>
      <c r="E3" s="2" t="s">
        <v>55</v>
      </c>
      <c r="G3" s="2" t="s">
        <v>63</v>
      </c>
      <c r="H3" s="2" t="s">
        <v>48</v>
      </c>
      <c r="I3" s="2" t="s">
        <v>57</v>
      </c>
      <c r="J3" s="2" t="s">
        <v>64</v>
      </c>
      <c r="K3" s="2" t="s">
        <v>65</v>
      </c>
      <c r="L3" s="2" t="s">
        <v>87</v>
      </c>
      <c r="M3" s="2" t="s">
        <v>66</v>
      </c>
      <c r="O3" s="4" t="s">
        <v>30</v>
      </c>
      <c r="Q3" s="4" t="s">
        <v>31</v>
      </c>
      <c r="R3" s="4" t="s">
        <v>32</v>
      </c>
    </row>
    <row r="4" spans="1:18" x14ac:dyDescent="0.2">
      <c r="O4" s="4"/>
      <c r="Q4" s="4"/>
      <c r="R4" s="4"/>
    </row>
    <row r="5" spans="1:18" x14ac:dyDescent="0.2">
      <c r="A5" s="4">
        <v>272</v>
      </c>
      <c r="B5" s="4">
        <v>-11</v>
      </c>
      <c r="C5" s="4">
        <v>11</v>
      </c>
      <c r="D5" s="2">
        <v>20</v>
      </c>
      <c r="E5" s="2">
        <v>540</v>
      </c>
      <c r="G5" s="4">
        <v>8</v>
      </c>
      <c r="H5" s="4">
        <v>2</v>
      </c>
      <c r="I5" s="2">
        <v>360</v>
      </c>
      <c r="J5" s="2">
        <v>10</v>
      </c>
      <c r="K5" s="2">
        <v>10</v>
      </c>
      <c r="L5" s="4">
        <v>36</v>
      </c>
      <c r="M5" s="4">
        <v>18</v>
      </c>
      <c r="N5" s="2">
        <f t="shared" ref="N5:N19" si="0">1-A5/(L5*(G5+H5))</f>
        <v>0.24444444444444446</v>
      </c>
      <c r="O5" s="2">
        <f t="shared" ref="O5:O19" si="1">A5/(M5*(H5+G5))-1</f>
        <v>0.51111111111111107</v>
      </c>
      <c r="Q5" s="2">
        <v>0.24444444444444446</v>
      </c>
      <c r="R5" s="2">
        <v>0.51111111111111107</v>
      </c>
    </row>
    <row r="6" spans="1:18" x14ac:dyDescent="0.2">
      <c r="A6" s="4">
        <v>271</v>
      </c>
      <c r="B6" s="4">
        <v>-13</v>
      </c>
      <c r="C6" s="4">
        <v>13</v>
      </c>
      <c r="D6" s="2">
        <v>20</v>
      </c>
      <c r="E6" s="2">
        <v>540</v>
      </c>
      <c r="G6" s="4">
        <v>7</v>
      </c>
      <c r="H6" s="4">
        <v>3</v>
      </c>
      <c r="I6" s="2">
        <v>360</v>
      </c>
      <c r="J6" s="2">
        <v>10</v>
      </c>
      <c r="K6" s="2">
        <v>10</v>
      </c>
      <c r="L6" s="4">
        <v>36</v>
      </c>
      <c r="M6" s="4">
        <v>18</v>
      </c>
      <c r="N6" s="2">
        <f t="shared" si="0"/>
        <v>0.24722222222222223</v>
      </c>
      <c r="O6" s="2">
        <f t="shared" si="1"/>
        <v>0.50555555555555554</v>
      </c>
      <c r="Q6" s="2">
        <v>0.24722222222222223</v>
      </c>
      <c r="R6" s="2">
        <v>0.50555555555555554</v>
      </c>
    </row>
    <row r="7" spans="1:18" x14ac:dyDescent="0.2">
      <c r="A7" s="4">
        <v>270</v>
      </c>
      <c r="B7" s="4">
        <v>-15</v>
      </c>
      <c r="C7" s="4">
        <v>15</v>
      </c>
      <c r="D7" s="2">
        <v>20</v>
      </c>
      <c r="E7" s="2">
        <v>540</v>
      </c>
      <c r="G7" s="4">
        <v>6</v>
      </c>
      <c r="H7" s="4">
        <v>4</v>
      </c>
      <c r="I7" s="2">
        <v>360</v>
      </c>
      <c r="J7" s="2">
        <v>10</v>
      </c>
      <c r="K7" s="2">
        <v>10</v>
      </c>
      <c r="L7" s="4">
        <v>36</v>
      </c>
      <c r="M7" s="4">
        <v>18</v>
      </c>
      <c r="N7" s="2">
        <f t="shared" si="0"/>
        <v>0.25</v>
      </c>
      <c r="O7" s="2">
        <f t="shared" si="1"/>
        <v>0.5</v>
      </c>
      <c r="Q7" s="2">
        <v>0.25</v>
      </c>
      <c r="R7" s="2">
        <v>0.5</v>
      </c>
    </row>
    <row r="8" spans="1:18" x14ac:dyDescent="0.2">
      <c r="A8" s="2">
        <v>270</v>
      </c>
      <c r="B8" s="2">
        <v>-18</v>
      </c>
      <c r="C8" s="2">
        <v>18</v>
      </c>
      <c r="D8" s="2">
        <v>20</v>
      </c>
      <c r="E8" s="2">
        <v>540</v>
      </c>
      <c r="G8" s="2">
        <v>5</v>
      </c>
      <c r="H8" s="2">
        <v>5</v>
      </c>
      <c r="I8" s="2">
        <v>360</v>
      </c>
      <c r="J8" s="2">
        <v>10</v>
      </c>
      <c r="K8" s="2">
        <v>10</v>
      </c>
      <c r="L8" s="4">
        <v>36</v>
      </c>
      <c r="M8" s="4">
        <v>18</v>
      </c>
      <c r="N8" s="2">
        <f t="shared" si="0"/>
        <v>0.25</v>
      </c>
      <c r="O8" s="2">
        <f t="shared" si="1"/>
        <v>0.5</v>
      </c>
      <c r="Q8" s="2">
        <v>0.25</v>
      </c>
      <c r="R8" s="2">
        <v>0.5</v>
      </c>
    </row>
    <row r="9" spans="1:18" x14ac:dyDescent="0.2">
      <c r="A9" s="4">
        <v>272</v>
      </c>
      <c r="B9" s="2">
        <v>-22</v>
      </c>
      <c r="C9" s="2">
        <v>22</v>
      </c>
      <c r="D9" s="2">
        <v>20</v>
      </c>
      <c r="E9" s="2">
        <v>540</v>
      </c>
      <c r="G9" s="2">
        <v>4</v>
      </c>
      <c r="H9" s="2">
        <v>6</v>
      </c>
      <c r="I9" s="2">
        <v>360</v>
      </c>
      <c r="J9" s="2">
        <v>10</v>
      </c>
      <c r="K9" s="2">
        <v>10</v>
      </c>
      <c r="L9" s="4">
        <v>36</v>
      </c>
      <c r="M9" s="4">
        <v>18</v>
      </c>
      <c r="N9" s="2">
        <f t="shared" si="0"/>
        <v>0.24444444444444446</v>
      </c>
      <c r="O9" s="2">
        <f t="shared" si="1"/>
        <v>0.51111111111111107</v>
      </c>
      <c r="Q9" s="2">
        <v>0.24444444444444446</v>
      </c>
      <c r="R9" s="2">
        <v>0.51111111111111107</v>
      </c>
    </row>
    <row r="10" spans="1:18" x14ac:dyDescent="0.2">
      <c r="A10" s="2">
        <v>270</v>
      </c>
      <c r="B10" s="2">
        <v>-30</v>
      </c>
      <c r="C10" s="2">
        <v>30</v>
      </c>
      <c r="D10" s="2">
        <v>20</v>
      </c>
      <c r="E10" s="2">
        <v>540</v>
      </c>
      <c r="G10" s="2">
        <v>3</v>
      </c>
      <c r="H10" s="2">
        <v>7</v>
      </c>
      <c r="I10" s="2">
        <v>360</v>
      </c>
      <c r="J10" s="2">
        <v>10</v>
      </c>
      <c r="K10" s="2">
        <v>10</v>
      </c>
      <c r="L10" s="4">
        <v>36</v>
      </c>
      <c r="M10" s="4">
        <v>18</v>
      </c>
      <c r="N10" s="2">
        <f t="shared" si="0"/>
        <v>0.25</v>
      </c>
      <c r="O10" s="2">
        <f t="shared" si="1"/>
        <v>0.5</v>
      </c>
      <c r="Q10" s="2">
        <v>0.25</v>
      </c>
      <c r="R10" s="2">
        <v>0.5</v>
      </c>
    </row>
    <row r="11" spans="1:18" x14ac:dyDescent="0.2">
      <c r="A11" s="2">
        <v>288</v>
      </c>
      <c r="B11" s="4">
        <v>-36</v>
      </c>
      <c r="C11" s="4">
        <v>36</v>
      </c>
      <c r="D11" s="2">
        <v>20</v>
      </c>
      <c r="E11" s="2">
        <v>540</v>
      </c>
      <c r="G11" s="4">
        <v>2</v>
      </c>
      <c r="H11" s="4">
        <v>8</v>
      </c>
      <c r="I11" s="2">
        <v>360</v>
      </c>
      <c r="J11" s="2">
        <v>10</v>
      </c>
      <c r="K11" s="2">
        <v>10</v>
      </c>
      <c r="L11" s="4">
        <v>36</v>
      </c>
      <c r="M11" s="4">
        <v>18</v>
      </c>
      <c r="N11" s="2">
        <f t="shared" si="0"/>
        <v>0.19999999999999996</v>
      </c>
      <c r="O11" s="2">
        <f t="shared" si="1"/>
        <v>0.60000000000000009</v>
      </c>
      <c r="Q11" s="2">
        <v>0.19999999999999996</v>
      </c>
      <c r="R11" s="2">
        <v>0.60000000000000009</v>
      </c>
    </row>
    <row r="12" spans="1:18" x14ac:dyDescent="0.2">
      <c r="A12" s="4">
        <v>210</v>
      </c>
      <c r="B12" s="4">
        <v>-30</v>
      </c>
      <c r="C12" s="4">
        <v>6</v>
      </c>
      <c r="E12" s="2">
        <v>540</v>
      </c>
      <c r="G12" s="2">
        <v>5</v>
      </c>
      <c r="H12" s="2">
        <v>5</v>
      </c>
      <c r="J12" s="2">
        <v>2</v>
      </c>
      <c r="K12" s="2">
        <v>18</v>
      </c>
      <c r="L12" s="4">
        <v>36</v>
      </c>
      <c r="M12" s="4">
        <v>18</v>
      </c>
      <c r="N12" s="2">
        <f t="shared" si="0"/>
        <v>0.41666666666666663</v>
      </c>
      <c r="O12" s="2">
        <f t="shared" si="1"/>
        <v>0.16666666666666674</v>
      </c>
      <c r="Q12" s="2">
        <v>0.41666666666666663</v>
      </c>
      <c r="R12" s="2">
        <v>0.16666666666666674</v>
      </c>
    </row>
    <row r="13" spans="1:18" x14ac:dyDescent="0.2">
      <c r="A13" s="2">
        <v>235</v>
      </c>
      <c r="B13" s="2">
        <v>-26</v>
      </c>
      <c r="C13" s="2">
        <v>10</v>
      </c>
      <c r="E13" s="2">
        <v>540</v>
      </c>
      <c r="G13" s="2">
        <v>5</v>
      </c>
      <c r="H13" s="2">
        <v>5</v>
      </c>
      <c r="J13" s="2">
        <v>4</v>
      </c>
      <c r="K13" s="2">
        <v>16</v>
      </c>
      <c r="L13" s="4">
        <v>36</v>
      </c>
      <c r="M13" s="4">
        <v>18</v>
      </c>
      <c r="N13" s="2">
        <f t="shared" si="0"/>
        <v>0.34722222222222221</v>
      </c>
      <c r="O13" s="2">
        <f t="shared" si="1"/>
        <v>0.30555555555555558</v>
      </c>
      <c r="Q13" s="2">
        <v>0.34722222222222221</v>
      </c>
      <c r="R13" s="2">
        <v>0.30555555555555558</v>
      </c>
    </row>
    <row r="14" spans="1:18" x14ac:dyDescent="0.2">
      <c r="A14" s="2">
        <v>250</v>
      </c>
      <c r="B14" s="2">
        <v>-22</v>
      </c>
      <c r="C14" s="2">
        <v>14</v>
      </c>
      <c r="E14" s="2">
        <v>540</v>
      </c>
      <c r="G14" s="2">
        <v>5</v>
      </c>
      <c r="H14" s="2">
        <v>5</v>
      </c>
      <c r="J14" s="2">
        <v>6</v>
      </c>
      <c r="K14" s="2">
        <v>14</v>
      </c>
      <c r="L14" s="4">
        <v>36</v>
      </c>
      <c r="M14" s="4">
        <v>18</v>
      </c>
      <c r="N14" s="2">
        <f t="shared" si="0"/>
        <v>0.30555555555555558</v>
      </c>
      <c r="O14" s="2">
        <f t="shared" si="1"/>
        <v>0.38888888888888884</v>
      </c>
      <c r="Q14" s="2">
        <v>0.30555555555555558</v>
      </c>
      <c r="R14" s="2">
        <v>0.38888888888888884</v>
      </c>
    </row>
    <row r="15" spans="1:18" x14ac:dyDescent="0.2">
      <c r="A15" s="2">
        <v>260</v>
      </c>
      <c r="B15" s="2">
        <v>-20</v>
      </c>
      <c r="C15" s="2">
        <v>16</v>
      </c>
      <c r="E15" s="2">
        <v>540</v>
      </c>
      <c r="G15" s="2">
        <v>5</v>
      </c>
      <c r="H15" s="2">
        <v>5</v>
      </c>
      <c r="J15" s="2">
        <v>8</v>
      </c>
      <c r="K15" s="2">
        <v>12</v>
      </c>
      <c r="L15" s="4">
        <v>36</v>
      </c>
      <c r="M15" s="4">
        <v>18</v>
      </c>
      <c r="N15" s="2">
        <f t="shared" si="0"/>
        <v>0.27777777777777779</v>
      </c>
      <c r="O15" s="2">
        <f t="shared" si="1"/>
        <v>0.44444444444444442</v>
      </c>
      <c r="Q15" s="2">
        <v>0.27777777777777779</v>
      </c>
      <c r="R15" s="2">
        <v>0.44444444444444442</v>
      </c>
    </row>
    <row r="16" spans="1:18" x14ac:dyDescent="0.2">
      <c r="A16" s="4">
        <v>280</v>
      </c>
      <c r="B16" s="4">
        <v>-16</v>
      </c>
      <c r="C16" s="4">
        <v>20</v>
      </c>
      <c r="E16" s="2">
        <v>540</v>
      </c>
      <c r="G16" s="2">
        <v>5</v>
      </c>
      <c r="H16" s="2">
        <v>5</v>
      </c>
      <c r="J16" s="4">
        <v>12</v>
      </c>
      <c r="K16" s="4">
        <v>8</v>
      </c>
      <c r="L16" s="4">
        <v>36</v>
      </c>
      <c r="M16" s="4">
        <v>18</v>
      </c>
      <c r="N16" s="2">
        <f t="shared" si="0"/>
        <v>0.22222222222222221</v>
      </c>
      <c r="O16" s="2">
        <f t="shared" si="1"/>
        <v>0.55555555555555558</v>
      </c>
      <c r="Q16" s="2">
        <v>0.22222222222222221</v>
      </c>
      <c r="R16" s="2">
        <v>0.55555555555555558</v>
      </c>
    </row>
    <row r="17" spans="1:18" x14ac:dyDescent="0.2">
      <c r="A17" s="4">
        <v>295</v>
      </c>
      <c r="B17" s="4">
        <v>-13</v>
      </c>
      <c r="C17" s="4">
        <v>23</v>
      </c>
      <c r="E17" s="2">
        <v>540</v>
      </c>
      <c r="G17" s="2">
        <v>5</v>
      </c>
      <c r="H17" s="2">
        <v>5</v>
      </c>
      <c r="J17" s="4">
        <v>14</v>
      </c>
      <c r="K17" s="4">
        <v>6</v>
      </c>
      <c r="L17" s="4">
        <v>36</v>
      </c>
      <c r="M17" s="4">
        <v>18</v>
      </c>
      <c r="N17" s="2">
        <f t="shared" si="0"/>
        <v>0.18055555555555558</v>
      </c>
      <c r="O17" s="2">
        <f t="shared" si="1"/>
        <v>0.63888888888888884</v>
      </c>
      <c r="Q17" s="2">
        <v>0.18055555555555558</v>
      </c>
      <c r="R17" s="2">
        <v>0.63888888888888884</v>
      </c>
    </row>
    <row r="18" spans="1:18" x14ac:dyDescent="0.2">
      <c r="A18" s="4">
        <v>310</v>
      </c>
      <c r="B18" s="4">
        <v>-10</v>
      </c>
      <c r="C18" s="4">
        <v>26</v>
      </c>
      <c r="E18" s="2">
        <v>540</v>
      </c>
      <c r="G18" s="2">
        <v>5</v>
      </c>
      <c r="H18" s="2">
        <v>5</v>
      </c>
      <c r="J18" s="4">
        <v>16</v>
      </c>
      <c r="K18" s="4">
        <v>4</v>
      </c>
      <c r="L18" s="4">
        <v>36</v>
      </c>
      <c r="M18" s="4">
        <v>18</v>
      </c>
      <c r="N18" s="2">
        <f t="shared" si="0"/>
        <v>0.13888888888888884</v>
      </c>
      <c r="O18" s="2">
        <f t="shared" si="1"/>
        <v>0.72222222222222232</v>
      </c>
      <c r="Q18" s="2">
        <v>0.13888888888888884</v>
      </c>
      <c r="R18" s="2">
        <v>0.72222222222222232</v>
      </c>
    </row>
    <row r="19" spans="1:18" x14ac:dyDescent="0.2">
      <c r="A19" s="4">
        <v>330</v>
      </c>
      <c r="B19" s="4">
        <v>-6</v>
      </c>
      <c r="C19" s="4">
        <v>30</v>
      </c>
      <c r="E19" s="2">
        <v>540</v>
      </c>
      <c r="G19" s="2">
        <v>5</v>
      </c>
      <c r="H19" s="2">
        <v>5</v>
      </c>
      <c r="J19" s="4">
        <v>18</v>
      </c>
      <c r="K19" s="4">
        <v>2</v>
      </c>
      <c r="L19" s="4">
        <v>36</v>
      </c>
      <c r="M19" s="4">
        <v>18</v>
      </c>
      <c r="N19" s="2">
        <f t="shared" si="0"/>
        <v>8.333333333333337E-2</v>
      </c>
      <c r="O19" s="2">
        <f t="shared" si="1"/>
        <v>0.83333333333333326</v>
      </c>
      <c r="Q19" s="2">
        <v>8.333333333333337E-2</v>
      </c>
      <c r="R19" s="2">
        <v>0.83333333333333326</v>
      </c>
    </row>
    <row r="20" spans="1:18" x14ac:dyDescent="0.2">
      <c r="A20" s="4"/>
      <c r="B20" s="4"/>
      <c r="C20" s="4"/>
      <c r="O20" s="4"/>
      <c r="P20" s="4"/>
    </row>
    <row r="21" spans="1:18" x14ac:dyDescent="0.2">
      <c r="Q21" s="2">
        <v>0.24388888888888888</v>
      </c>
      <c r="R21" s="2">
        <v>0.51222222222222225</v>
      </c>
    </row>
    <row r="22" spans="1:18" x14ac:dyDescent="0.2">
      <c r="B22" s="2" t="s">
        <v>67</v>
      </c>
      <c r="C22" s="4">
        <v>11</v>
      </c>
      <c r="D22" s="4">
        <v>13</v>
      </c>
      <c r="E22" s="4">
        <v>15</v>
      </c>
      <c r="F22" s="2">
        <v>18</v>
      </c>
      <c r="G22" s="2">
        <v>22</v>
      </c>
      <c r="H22" s="2">
        <v>30</v>
      </c>
      <c r="I22" s="4">
        <v>36</v>
      </c>
    </row>
    <row r="23" spans="1:18" x14ac:dyDescent="0.2">
      <c r="B23" s="2" t="s">
        <v>71</v>
      </c>
      <c r="C23" s="4">
        <v>8</v>
      </c>
      <c r="D23" s="4">
        <v>7</v>
      </c>
      <c r="E23" s="4">
        <v>6</v>
      </c>
      <c r="F23" s="2">
        <v>5</v>
      </c>
      <c r="G23" s="2">
        <v>4</v>
      </c>
      <c r="H23" s="2">
        <v>3</v>
      </c>
      <c r="I23" s="4">
        <v>2</v>
      </c>
      <c r="Q23" s="2">
        <f>AVERAGE(N5:N19)</f>
        <v>0.24388888888888888</v>
      </c>
      <c r="R23" s="2">
        <f>AVERAGE(O5:O19)</f>
        <v>0.51222222222222225</v>
      </c>
    </row>
    <row r="24" spans="1:18" x14ac:dyDescent="0.2">
      <c r="B24" s="2" t="s">
        <v>72</v>
      </c>
      <c r="C24" s="4">
        <v>2</v>
      </c>
      <c r="D24" s="4">
        <v>3</v>
      </c>
      <c r="E24" s="4">
        <v>4</v>
      </c>
      <c r="F24" s="2">
        <v>5</v>
      </c>
      <c r="G24" s="2">
        <v>6</v>
      </c>
      <c r="H24" s="2">
        <v>7</v>
      </c>
      <c r="I24" s="4">
        <v>8</v>
      </c>
    </row>
    <row r="27" spans="1:18" x14ac:dyDescent="0.2">
      <c r="C27" s="4">
        <v>-30</v>
      </c>
      <c r="D27" s="2">
        <v>-26</v>
      </c>
      <c r="E27" s="2">
        <v>-22</v>
      </c>
      <c r="F27" s="2">
        <v>-20</v>
      </c>
      <c r="G27" s="4">
        <v>-16</v>
      </c>
      <c r="H27" s="4">
        <v>-13</v>
      </c>
      <c r="I27" s="4">
        <v>-10</v>
      </c>
      <c r="J27" s="4">
        <v>-6</v>
      </c>
    </row>
    <row r="28" spans="1:18" x14ac:dyDescent="0.2">
      <c r="B28" s="2" t="s">
        <v>67</v>
      </c>
      <c r="C28" s="4">
        <v>6</v>
      </c>
      <c r="D28" s="2">
        <v>10</v>
      </c>
      <c r="E28" s="2">
        <v>14</v>
      </c>
      <c r="F28" s="2">
        <v>16</v>
      </c>
      <c r="G28" s="4">
        <v>20</v>
      </c>
      <c r="H28" s="4">
        <v>23</v>
      </c>
      <c r="I28" s="4">
        <v>26</v>
      </c>
      <c r="J28" s="4">
        <v>30</v>
      </c>
    </row>
    <row r="29" spans="1:18" x14ac:dyDescent="0.2">
      <c r="B29" s="2" t="s">
        <v>69</v>
      </c>
      <c r="C29" s="2">
        <v>2</v>
      </c>
      <c r="D29" s="2">
        <v>4</v>
      </c>
      <c r="E29" s="2">
        <v>6</v>
      </c>
      <c r="F29" s="2">
        <v>8</v>
      </c>
      <c r="G29" s="4">
        <v>12</v>
      </c>
      <c r="H29" s="4">
        <v>14</v>
      </c>
      <c r="I29" s="4">
        <v>16</v>
      </c>
      <c r="J29" s="4">
        <v>18</v>
      </c>
    </row>
    <row r="30" spans="1:18" x14ac:dyDescent="0.2">
      <c r="B30" s="2" t="s">
        <v>70</v>
      </c>
      <c r="C30" s="2">
        <v>18</v>
      </c>
      <c r="D30" s="2">
        <v>16</v>
      </c>
      <c r="E30" s="2">
        <v>14</v>
      </c>
      <c r="F30" s="2">
        <v>12</v>
      </c>
      <c r="G30" s="4">
        <v>8</v>
      </c>
      <c r="H30" s="4">
        <v>6</v>
      </c>
      <c r="I30" s="4">
        <v>4</v>
      </c>
      <c r="J30" s="4">
        <v>2</v>
      </c>
    </row>
    <row r="31" spans="1:18" x14ac:dyDescent="0.2">
      <c r="B31" s="2" t="s">
        <v>68</v>
      </c>
      <c r="C31" s="4">
        <v>30</v>
      </c>
      <c r="D31" s="4">
        <v>26</v>
      </c>
      <c r="E31" s="4">
        <v>22</v>
      </c>
      <c r="F31" s="2">
        <v>20</v>
      </c>
      <c r="G31" s="2">
        <v>16</v>
      </c>
      <c r="H31" s="2">
        <v>13</v>
      </c>
      <c r="I31" s="4">
        <v>10</v>
      </c>
      <c r="J31" s="2">
        <v>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3" sqref="J3"/>
    </sheetView>
  </sheetViews>
  <sheetFormatPr defaultRowHeight="14.25" x14ac:dyDescent="0.2"/>
  <sheetData>
    <row r="1" spans="1:9" x14ac:dyDescent="0.2">
      <c r="B1" t="s">
        <v>1</v>
      </c>
    </row>
    <row r="2" spans="1:9" x14ac:dyDescent="0.2">
      <c r="A2" t="s">
        <v>0</v>
      </c>
      <c r="B2" t="s">
        <v>12</v>
      </c>
      <c r="C2" t="s">
        <v>14</v>
      </c>
      <c r="D2" t="s">
        <v>5</v>
      </c>
      <c r="E2" t="s">
        <v>6</v>
      </c>
      <c r="F2" t="s">
        <v>8</v>
      </c>
      <c r="G2" t="s">
        <v>9</v>
      </c>
    </row>
    <row r="3" spans="1:9" x14ac:dyDescent="0.2">
      <c r="A3" s="9" t="s">
        <v>41</v>
      </c>
      <c r="B3" s="9" t="s">
        <v>84</v>
      </c>
      <c r="C3" s="9" t="s">
        <v>85</v>
      </c>
      <c r="D3" s="9" t="s">
        <v>86</v>
      </c>
      <c r="E3" s="9" t="s">
        <v>43</v>
      </c>
      <c r="F3" s="9" t="s">
        <v>80</v>
      </c>
      <c r="G3" s="9" t="s">
        <v>81</v>
      </c>
      <c r="H3" s="9" t="s">
        <v>44</v>
      </c>
      <c r="I3" s="9" t="s">
        <v>45</v>
      </c>
    </row>
    <row r="4" spans="1:9" x14ac:dyDescent="0.2">
      <c r="A4" s="9">
        <v>272</v>
      </c>
      <c r="B4" s="9">
        <v>-11</v>
      </c>
      <c r="C4" s="9">
        <v>11</v>
      </c>
      <c r="D4" s="9">
        <v>8</v>
      </c>
      <c r="E4" s="9">
        <v>2</v>
      </c>
      <c r="F4" s="9">
        <v>10</v>
      </c>
      <c r="G4" s="9">
        <v>10</v>
      </c>
      <c r="H4" s="10">
        <v>0.24444444444444446</v>
      </c>
      <c r="I4" s="10">
        <v>0.51111111111111107</v>
      </c>
    </row>
    <row r="5" spans="1:9" x14ac:dyDescent="0.2">
      <c r="A5" s="9">
        <v>271</v>
      </c>
      <c r="B5" s="9">
        <v>-13</v>
      </c>
      <c r="C5" s="9">
        <v>13</v>
      </c>
      <c r="D5" s="9">
        <v>7</v>
      </c>
      <c r="E5" s="9">
        <v>3</v>
      </c>
      <c r="F5" s="9">
        <v>10</v>
      </c>
      <c r="G5" s="9">
        <v>10</v>
      </c>
      <c r="H5" s="10">
        <v>0.24722222222222223</v>
      </c>
      <c r="I5" s="10">
        <v>0.50555555555555554</v>
      </c>
    </row>
    <row r="6" spans="1:9" x14ac:dyDescent="0.2">
      <c r="A6" s="9">
        <v>270</v>
      </c>
      <c r="B6" s="9">
        <v>-15</v>
      </c>
      <c r="C6" s="9">
        <v>15</v>
      </c>
      <c r="D6" s="9">
        <v>6</v>
      </c>
      <c r="E6" s="9">
        <v>4</v>
      </c>
      <c r="F6" s="9">
        <v>10</v>
      </c>
      <c r="G6" s="9">
        <v>10</v>
      </c>
      <c r="H6" s="10">
        <v>0.25</v>
      </c>
      <c r="I6" s="10">
        <v>0.5</v>
      </c>
    </row>
    <row r="7" spans="1:9" x14ac:dyDescent="0.2">
      <c r="A7" s="9">
        <v>270</v>
      </c>
      <c r="B7" s="9">
        <v>-18</v>
      </c>
      <c r="C7" s="9">
        <v>18</v>
      </c>
      <c r="D7" s="9">
        <v>5</v>
      </c>
      <c r="E7" s="9">
        <v>5</v>
      </c>
      <c r="F7" s="9">
        <v>10</v>
      </c>
      <c r="G7" s="9">
        <v>10</v>
      </c>
      <c r="H7" s="10">
        <v>0.25</v>
      </c>
      <c r="I7" s="10">
        <v>0.5</v>
      </c>
    </row>
    <row r="8" spans="1:9" x14ac:dyDescent="0.2">
      <c r="A8" s="9">
        <v>272</v>
      </c>
      <c r="B8" s="9">
        <v>-22</v>
      </c>
      <c r="C8" s="9">
        <v>22</v>
      </c>
      <c r="D8" s="9">
        <v>4</v>
      </c>
      <c r="E8" s="9">
        <v>6</v>
      </c>
      <c r="F8" s="9">
        <v>10</v>
      </c>
      <c r="G8" s="9">
        <v>10</v>
      </c>
      <c r="H8" s="10">
        <v>0.24444444444444446</v>
      </c>
      <c r="I8" s="10">
        <v>0.51111111111111107</v>
      </c>
    </row>
    <row r="9" spans="1:9" x14ac:dyDescent="0.2">
      <c r="A9" s="9">
        <v>270</v>
      </c>
      <c r="B9" s="9">
        <v>-30</v>
      </c>
      <c r="C9" s="9">
        <v>30</v>
      </c>
      <c r="D9" s="9">
        <v>3</v>
      </c>
      <c r="E9" s="9">
        <v>7</v>
      </c>
      <c r="F9" s="9">
        <v>10</v>
      </c>
      <c r="G9" s="9">
        <v>10</v>
      </c>
      <c r="H9" s="10">
        <v>0.25</v>
      </c>
      <c r="I9" s="10">
        <v>0.5</v>
      </c>
    </row>
    <row r="10" spans="1:9" x14ac:dyDescent="0.2">
      <c r="A10" s="9">
        <v>288</v>
      </c>
      <c r="B10" s="9">
        <v>-36</v>
      </c>
      <c r="C10" s="9">
        <v>36</v>
      </c>
      <c r="D10" s="9">
        <v>2</v>
      </c>
      <c r="E10" s="9">
        <v>8</v>
      </c>
      <c r="F10" s="9">
        <v>10</v>
      </c>
      <c r="G10" s="9">
        <v>10</v>
      </c>
      <c r="H10" s="10">
        <v>0.19999999999999996</v>
      </c>
      <c r="I10" s="10">
        <v>0.60000000000000009</v>
      </c>
    </row>
    <row r="11" spans="1:9" x14ac:dyDescent="0.2">
      <c r="A11" s="9">
        <v>210</v>
      </c>
      <c r="B11" s="9">
        <v>-30</v>
      </c>
      <c r="C11" s="9">
        <v>6</v>
      </c>
      <c r="D11" s="9">
        <v>5</v>
      </c>
      <c r="E11" s="9">
        <v>5</v>
      </c>
      <c r="F11" s="9">
        <v>2</v>
      </c>
      <c r="G11" s="9">
        <v>18</v>
      </c>
      <c r="H11" s="10">
        <v>0.41666666666666663</v>
      </c>
      <c r="I11" s="10">
        <v>0.16666666666666674</v>
      </c>
    </row>
    <row r="12" spans="1:9" x14ac:dyDescent="0.2">
      <c r="A12" s="9">
        <v>235</v>
      </c>
      <c r="B12" s="9">
        <v>-26</v>
      </c>
      <c r="C12" s="9">
        <v>10</v>
      </c>
      <c r="D12" s="9">
        <v>5</v>
      </c>
      <c r="E12" s="9">
        <v>5</v>
      </c>
      <c r="F12" s="9">
        <v>4</v>
      </c>
      <c r="G12" s="9">
        <v>16</v>
      </c>
      <c r="H12" s="10">
        <v>0.34722222222222221</v>
      </c>
      <c r="I12" s="10">
        <v>0.30555555555555558</v>
      </c>
    </row>
    <row r="13" spans="1:9" x14ac:dyDescent="0.2">
      <c r="A13" s="9">
        <v>250</v>
      </c>
      <c r="B13" s="9">
        <v>-22</v>
      </c>
      <c r="C13" s="9">
        <v>14</v>
      </c>
      <c r="D13" s="9">
        <v>5</v>
      </c>
      <c r="E13" s="9">
        <v>5</v>
      </c>
      <c r="F13" s="9">
        <v>6</v>
      </c>
      <c r="G13" s="9">
        <v>14</v>
      </c>
      <c r="H13" s="10">
        <v>0.30555555555555558</v>
      </c>
      <c r="I13" s="10">
        <v>0.38888888888888884</v>
      </c>
    </row>
    <row r="14" spans="1:9" x14ac:dyDescent="0.2">
      <c r="A14" s="9">
        <v>260</v>
      </c>
      <c r="B14" s="9">
        <v>-20</v>
      </c>
      <c r="C14" s="9">
        <v>16</v>
      </c>
      <c r="D14" s="9">
        <v>5</v>
      </c>
      <c r="E14" s="9">
        <v>5</v>
      </c>
      <c r="F14" s="9">
        <v>8</v>
      </c>
      <c r="G14" s="9">
        <v>12</v>
      </c>
      <c r="H14" s="10">
        <v>0.27777777777777779</v>
      </c>
      <c r="I14" s="10">
        <v>0.44444444444444442</v>
      </c>
    </row>
    <row r="15" spans="1:9" x14ac:dyDescent="0.2">
      <c r="A15" s="9">
        <v>280</v>
      </c>
      <c r="B15" s="9">
        <v>-16</v>
      </c>
      <c r="C15" s="9">
        <v>20</v>
      </c>
      <c r="D15" s="9">
        <v>5</v>
      </c>
      <c r="E15" s="9">
        <v>5</v>
      </c>
      <c r="F15" s="9">
        <v>12</v>
      </c>
      <c r="G15" s="9">
        <v>8</v>
      </c>
      <c r="H15" s="10">
        <v>0.22222222222222221</v>
      </c>
      <c r="I15" s="10">
        <v>0.55555555555555558</v>
      </c>
    </row>
    <row r="16" spans="1:9" x14ac:dyDescent="0.2">
      <c r="A16" s="9">
        <v>295</v>
      </c>
      <c r="B16" s="9">
        <v>-13</v>
      </c>
      <c r="C16" s="9">
        <v>23</v>
      </c>
      <c r="D16" s="9">
        <v>5</v>
      </c>
      <c r="E16" s="9">
        <v>5</v>
      </c>
      <c r="F16" s="9">
        <v>14</v>
      </c>
      <c r="G16" s="9">
        <v>6</v>
      </c>
      <c r="H16" s="10">
        <v>0.18055555555555558</v>
      </c>
      <c r="I16" s="10">
        <v>0.63888888888888884</v>
      </c>
    </row>
    <row r="17" spans="1:10" x14ac:dyDescent="0.2">
      <c r="A17" s="9">
        <v>310</v>
      </c>
      <c r="B17" s="9">
        <v>-10</v>
      </c>
      <c r="C17" s="9">
        <v>26</v>
      </c>
      <c r="D17" s="9">
        <v>5</v>
      </c>
      <c r="E17" s="9">
        <v>5</v>
      </c>
      <c r="F17" s="9">
        <v>16</v>
      </c>
      <c r="G17" s="9">
        <v>4</v>
      </c>
      <c r="H17" s="10">
        <v>0.13888888888888884</v>
      </c>
      <c r="I17" s="10">
        <v>0.72222222222222232</v>
      </c>
    </row>
    <row r="18" spans="1:10" x14ac:dyDescent="0.2">
      <c r="A18" s="9">
        <v>330</v>
      </c>
      <c r="B18" s="9">
        <v>-6</v>
      </c>
      <c r="C18" s="9">
        <v>30</v>
      </c>
      <c r="D18" s="9">
        <v>5</v>
      </c>
      <c r="E18" s="9">
        <v>5</v>
      </c>
      <c r="F18" s="9">
        <v>18</v>
      </c>
      <c r="G18" s="9">
        <v>2</v>
      </c>
      <c r="H18" s="10">
        <v>8.333333333333337E-2</v>
      </c>
      <c r="I18" s="10">
        <v>0.83333333333333326</v>
      </c>
    </row>
    <row r="21" spans="1:10" x14ac:dyDescent="0.2">
      <c r="A21" s="11" t="s">
        <v>46</v>
      </c>
      <c r="B21" s="9" t="s">
        <v>52</v>
      </c>
      <c r="C21" s="9" t="s">
        <v>54</v>
      </c>
      <c r="D21" s="9" t="s">
        <v>79</v>
      </c>
      <c r="E21" s="9" t="s">
        <v>43</v>
      </c>
      <c r="F21" s="9" t="s">
        <v>56</v>
      </c>
      <c r="G21" s="9" t="s">
        <v>80</v>
      </c>
      <c r="H21" s="9" t="s">
        <v>81</v>
      </c>
      <c r="I21" s="9" t="s">
        <v>82</v>
      </c>
      <c r="J21" s="9" t="s">
        <v>83</v>
      </c>
    </row>
    <row r="22" spans="1:10" x14ac:dyDescent="0.2">
      <c r="A22" s="9" t="s">
        <v>47</v>
      </c>
      <c r="B22" s="9">
        <v>20</v>
      </c>
      <c r="C22" s="9">
        <v>540</v>
      </c>
      <c r="D22" s="9" t="s">
        <v>58</v>
      </c>
      <c r="E22" s="9" t="s">
        <v>58</v>
      </c>
      <c r="F22" s="9">
        <v>360</v>
      </c>
      <c r="G22" s="9">
        <v>10</v>
      </c>
      <c r="H22" s="9">
        <v>10</v>
      </c>
      <c r="I22" s="9">
        <v>36</v>
      </c>
      <c r="J22" s="9">
        <v>18</v>
      </c>
    </row>
    <row r="23" spans="1:10" x14ac:dyDescent="0.2">
      <c r="A23" s="9" t="s">
        <v>48</v>
      </c>
      <c r="B23" s="9">
        <v>20</v>
      </c>
      <c r="C23" s="9">
        <v>540</v>
      </c>
      <c r="D23" s="9" t="s">
        <v>58</v>
      </c>
      <c r="E23" s="9" t="s">
        <v>58</v>
      </c>
      <c r="F23" s="9">
        <v>360</v>
      </c>
      <c r="G23" s="9">
        <v>10</v>
      </c>
      <c r="H23" s="9">
        <v>10</v>
      </c>
      <c r="I23" s="9">
        <v>36</v>
      </c>
      <c r="J23" s="9">
        <v>18</v>
      </c>
    </row>
    <row r="24" spans="1:10" x14ac:dyDescent="0.2">
      <c r="A24" s="9" t="s">
        <v>49</v>
      </c>
      <c r="B24" s="9">
        <v>20</v>
      </c>
      <c r="C24" s="9">
        <v>540</v>
      </c>
      <c r="D24" s="9"/>
      <c r="E24" s="9"/>
      <c r="F24" s="9">
        <v>360</v>
      </c>
      <c r="G24" s="9" t="s">
        <v>58</v>
      </c>
      <c r="H24" s="9" t="s">
        <v>58</v>
      </c>
      <c r="I24" s="9">
        <v>36</v>
      </c>
      <c r="J24" s="9">
        <v>18</v>
      </c>
    </row>
    <row r="25" spans="1:10" x14ac:dyDescent="0.2">
      <c r="A25" s="9" t="s">
        <v>50</v>
      </c>
      <c r="B25" s="9">
        <v>20</v>
      </c>
      <c r="C25" s="9">
        <v>540</v>
      </c>
      <c r="D25" s="9"/>
      <c r="E25" s="9"/>
      <c r="F25" s="9">
        <v>360</v>
      </c>
      <c r="G25" s="9" t="s">
        <v>58</v>
      </c>
      <c r="H25" s="9" t="s">
        <v>58</v>
      </c>
      <c r="I25" s="9">
        <v>36</v>
      </c>
      <c r="J25" s="9">
        <v>18</v>
      </c>
    </row>
    <row r="28" spans="1:10" x14ac:dyDescent="0.2">
      <c r="B28" t="s">
        <v>51</v>
      </c>
      <c r="C28" t="s">
        <v>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workbookViewId="0">
      <selection activeCell="B9" sqref="B9"/>
    </sheetView>
  </sheetViews>
  <sheetFormatPr defaultRowHeight="14.25" x14ac:dyDescent="0.2"/>
  <sheetData>
    <row r="3" spans="2:10" x14ac:dyDescent="0.2">
      <c r="B3" t="s">
        <v>16</v>
      </c>
    </row>
    <row r="4" spans="2:10" x14ac:dyDescent="0.2">
      <c r="B4" t="s">
        <v>17</v>
      </c>
      <c r="J4">
        <v>270</v>
      </c>
    </row>
    <row r="5" spans="2:10" x14ac:dyDescent="0.2">
      <c r="B5" t="s">
        <v>18</v>
      </c>
    </row>
    <row r="8" spans="2:10" x14ac:dyDescent="0.2">
      <c r="B8" t="s">
        <v>19</v>
      </c>
      <c r="J8">
        <v>240</v>
      </c>
    </row>
    <row r="9" spans="2:10" x14ac:dyDescent="0.2">
      <c r="B9" t="s">
        <v>17</v>
      </c>
    </row>
    <row r="11" spans="2:10" x14ac:dyDescent="0.2">
      <c r="B11" t="s">
        <v>20</v>
      </c>
    </row>
    <row r="14" spans="2:10" x14ac:dyDescent="0.2">
      <c r="B14" t="s">
        <v>33</v>
      </c>
      <c r="J14">
        <v>250</v>
      </c>
    </row>
    <row r="15" spans="2:10" x14ac:dyDescent="0.2">
      <c r="B15" t="s">
        <v>40</v>
      </c>
    </row>
    <row r="17" spans="2:2" x14ac:dyDescent="0.2">
      <c r="B17" t="s">
        <v>22</v>
      </c>
    </row>
    <row r="20" spans="2:2" x14ac:dyDescent="0.2">
      <c r="B20" t="s">
        <v>21</v>
      </c>
    </row>
    <row r="21" spans="2:2" x14ac:dyDescent="0.2">
      <c r="B21" t="s">
        <v>25</v>
      </c>
    </row>
    <row r="22" spans="2:2" x14ac:dyDescent="0.2">
      <c r="B22" t="s">
        <v>23</v>
      </c>
    </row>
    <row r="23" spans="2:2" x14ac:dyDescent="0.2">
      <c r="B23" t="s">
        <v>24</v>
      </c>
    </row>
    <row r="26" spans="2:2" x14ac:dyDescent="0.2">
      <c r="B26" t="s">
        <v>26</v>
      </c>
    </row>
    <row r="27" spans="2:2" x14ac:dyDescent="0.2">
      <c r="B27" t="s">
        <v>27</v>
      </c>
    </row>
    <row r="28" spans="2:2" x14ac:dyDescent="0.2">
      <c r="B28" t="s">
        <v>28</v>
      </c>
    </row>
    <row r="29" spans="2:2" x14ac:dyDescent="0.2">
      <c r="B29" t="s">
        <v>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abSelected="1" topLeftCell="A18" zoomScale="115" zoomScaleNormal="115" workbookViewId="0">
      <selection activeCell="AA41" sqref="AA41"/>
    </sheetView>
  </sheetViews>
  <sheetFormatPr defaultRowHeight="14.25" x14ac:dyDescent="0.2"/>
  <cols>
    <col min="1" max="1" width="5.25" customWidth="1"/>
    <col min="2" max="2" width="4" customWidth="1"/>
    <col min="3" max="22" width="3.25" customWidth="1"/>
    <col min="25" max="44" width="5.375" customWidth="1"/>
  </cols>
  <sheetData>
    <row r="1" spans="1:57" ht="21" customHeight="1" x14ac:dyDescent="0.2">
      <c r="A1" s="9" t="s">
        <v>39</v>
      </c>
      <c r="B1" s="9" t="s">
        <v>59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</row>
    <row r="2" spans="1:57" ht="21" customHeight="1" x14ac:dyDescent="0.2">
      <c r="A2" s="9">
        <v>1</v>
      </c>
      <c r="B2" s="9">
        <v>360</v>
      </c>
      <c r="C2" s="12">
        <v>36</v>
      </c>
      <c r="D2" s="12">
        <v>36</v>
      </c>
      <c r="E2" s="12">
        <v>36</v>
      </c>
      <c r="F2" s="12">
        <v>36</v>
      </c>
      <c r="G2" s="12">
        <v>36</v>
      </c>
      <c r="H2" s="12">
        <v>36</v>
      </c>
      <c r="I2" s="12">
        <v>36</v>
      </c>
      <c r="J2" s="12">
        <v>36</v>
      </c>
      <c r="K2" s="12">
        <v>36</v>
      </c>
      <c r="L2" s="12">
        <v>36</v>
      </c>
      <c r="M2" s="12">
        <v>18</v>
      </c>
      <c r="N2" s="12">
        <v>18</v>
      </c>
      <c r="O2" s="12">
        <v>18</v>
      </c>
      <c r="P2" s="12">
        <v>18</v>
      </c>
      <c r="Q2" s="12">
        <v>18</v>
      </c>
      <c r="R2" s="12">
        <v>18</v>
      </c>
      <c r="S2" s="12">
        <v>18</v>
      </c>
      <c r="T2" s="12">
        <v>18</v>
      </c>
      <c r="U2" s="12">
        <v>18</v>
      </c>
      <c r="V2" s="12">
        <v>18</v>
      </c>
      <c r="W2">
        <f t="shared" ref="W2:W7" si="0">SUM(C2:V2)</f>
        <v>540</v>
      </c>
      <c r="X2">
        <f>W2/20</f>
        <v>27</v>
      </c>
      <c r="Y2" s="5">
        <f>C2*10</f>
        <v>360</v>
      </c>
      <c r="Z2" s="5">
        <f t="shared" ref="Z2:AL2" si="1">D2*10</f>
        <v>360</v>
      </c>
      <c r="AA2" s="5">
        <f t="shared" si="1"/>
        <v>360</v>
      </c>
      <c r="AB2" s="5">
        <f t="shared" si="1"/>
        <v>360</v>
      </c>
      <c r="AC2" s="5">
        <f t="shared" si="1"/>
        <v>360</v>
      </c>
      <c r="AD2" s="5">
        <f t="shared" si="1"/>
        <v>360</v>
      </c>
      <c r="AE2" s="5">
        <f t="shared" si="1"/>
        <v>360</v>
      </c>
      <c r="AF2" s="5">
        <f t="shared" si="1"/>
        <v>360</v>
      </c>
      <c r="AG2" s="5">
        <f t="shared" si="1"/>
        <v>360</v>
      </c>
      <c r="AH2" s="5">
        <f t="shared" si="1"/>
        <v>360</v>
      </c>
      <c r="AI2" s="5">
        <f t="shared" si="1"/>
        <v>180</v>
      </c>
      <c r="AJ2" s="5">
        <f t="shared" si="1"/>
        <v>180</v>
      </c>
      <c r="AK2" s="5">
        <f t="shared" si="1"/>
        <v>180</v>
      </c>
      <c r="AL2" s="5">
        <f t="shared" si="1"/>
        <v>180</v>
      </c>
      <c r="AM2" s="5">
        <f t="shared" ref="AM2" si="2">Q2*10</f>
        <v>180</v>
      </c>
      <c r="AN2" s="5">
        <f t="shared" ref="AN2" si="3">R2*10</f>
        <v>180</v>
      </c>
      <c r="AO2" s="5">
        <f t="shared" ref="AO2" si="4">S2*10</f>
        <v>180</v>
      </c>
      <c r="AP2" s="5">
        <f t="shared" ref="AP2" si="5">T2*10</f>
        <v>180</v>
      </c>
      <c r="AQ2" s="5">
        <f t="shared" ref="AQ2" si="6">U2*10</f>
        <v>180</v>
      </c>
      <c r="AR2" s="5">
        <f t="shared" ref="AR2" si="7">V2*10</f>
        <v>180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spans="1:57" ht="21" customHeight="1" x14ac:dyDescent="0.2">
      <c r="A3" s="9" t="s">
        <v>34</v>
      </c>
      <c r="B3" s="13">
        <v>270</v>
      </c>
      <c r="C3" s="12">
        <v>-18</v>
      </c>
      <c r="D3" s="12">
        <v>-18</v>
      </c>
      <c r="E3" s="12">
        <v>-18</v>
      </c>
      <c r="F3" s="12">
        <v>-18</v>
      </c>
      <c r="G3" s="12">
        <v>-18</v>
      </c>
      <c r="H3" s="12">
        <v>-18</v>
      </c>
      <c r="I3" s="12">
        <v>-18</v>
      </c>
      <c r="J3" s="12">
        <v>-18</v>
      </c>
      <c r="K3" s="12">
        <v>-18</v>
      </c>
      <c r="L3" s="12">
        <v>-18</v>
      </c>
      <c r="M3" s="12">
        <v>18</v>
      </c>
      <c r="N3" s="12">
        <v>18</v>
      </c>
      <c r="O3" s="12">
        <v>18</v>
      </c>
      <c r="P3" s="12">
        <v>18</v>
      </c>
      <c r="Q3" s="12">
        <v>18</v>
      </c>
      <c r="R3" s="12">
        <v>18</v>
      </c>
      <c r="S3" s="12">
        <v>18</v>
      </c>
      <c r="T3" s="12">
        <v>18</v>
      </c>
      <c r="U3" s="12">
        <v>18</v>
      </c>
      <c r="V3" s="12">
        <v>18</v>
      </c>
      <c r="W3">
        <f t="shared" si="0"/>
        <v>0</v>
      </c>
      <c r="X3">
        <f t="shared" ref="X3:X12" si="8">W3/20</f>
        <v>0</v>
      </c>
      <c r="Y3" s="5">
        <f>C3*5</f>
        <v>-90</v>
      </c>
      <c r="Z3" s="5">
        <f t="shared" ref="Z3:AR3" si="9">D3*5</f>
        <v>-90</v>
      </c>
      <c r="AA3" s="5">
        <f t="shared" si="9"/>
        <v>-90</v>
      </c>
      <c r="AB3" s="5">
        <f t="shared" si="9"/>
        <v>-90</v>
      </c>
      <c r="AC3" s="5">
        <f t="shared" si="9"/>
        <v>-90</v>
      </c>
      <c r="AD3" s="5">
        <f t="shared" si="9"/>
        <v>-90</v>
      </c>
      <c r="AE3" s="5">
        <f t="shared" si="9"/>
        <v>-90</v>
      </c>
      <c r="AF3" s="5">
        <f t="shared" si="9"/>
        <v>-90</v>
      </c>
      <c r="AG3" s="5">
        <f t="shared" si="9"/>
        <v>-90</v>
      </c>
      <c r="AH3" s="5">
        <f t="shared" si="9"/>
        <v>-90</v>
      </c>
      <c r="AI3" s="5">
        <f t="shared" si="9"/>
        <v>90</v>
      </c>
      <c r="AJ3" s="5">
        <f t="shared" si="9"/>
        <v>90</v>
      </c>
      <c r="AK3" s="5">
        <f t="shared" si="9"/>
        <v>90</v>
      </c>
      <c r="AL3" s="5">
        <f t="shared" si="9"/>
        <v>90</v>
      </c>
      <c r="AM3" s="5">
        <f t="shared" si="9"/>
        <v>90</v>
      </c>
      <c r="AN3" s="5">
        <f t="shared" si="9"/>
        <v>90</v>
      </c>
      <c r="AO3" s="5">
        <f t="shared" si="9"/>
        <v>90</v>
      </c>
      <c r="AP3" s="5">
        <f t="shared" si="9"/>
        <v>90</v>
      </c>
      <c r="AQ3" s="5">
        <f t="shared" si="9"/>
        <v>90</v>
      </c>
      <c r="AR3" s="5">
        <f t="shared" si="9"/>
        <v>90</v>
      </c>
    </row>
    <row r="4" spans="1:57" ht="21" customHeight="1" x14ac:dyDescent="0.2">
      <c r="A4" s="9">
        <v>2</v>
      </c>
      <c r="B4" s="9">
        <v>360</v>
      </c>
      <c r="C4" s="12">
        <v>36</v>
      </c>
      <c r="D4" s="12">
        <v>18</v>
      </c>
      <c r="E4" s="12">
        <v>36</v>
      </c>
      <c r="F4" s="12">
        <v>18</v>
      </c>
      <c r="G4" s="12">
        <v>36</v>
      </c>
      <c r="H4" s="12">
        <v>18</v>
      </c>
      <c r="I4" s="12">
        <v>36</v>
      </c>
      <c r="J4" s="12">
        <v>18</v>
      </c>
      <c r="K4" s="12">
        <v>36</v>
      </c>
      <c r="L4" s="12">
        <v>18</v>
      </c>
      <c r="M4" s="12">
        <v>18</v>
      </c>
      <c r="N4" s="12">
        <v>18</v>
      </c>
      <c r="O4" s="12">
        <v>18</v>
      </c>
      <c r="P4" s="12">
        <v>18</v>
      </c>
      <c r="Q4" s="12">
        <v>18</v>
      </c>
      <c r="R4" s="12">
        <v>18</v>
      </c>
      <c r="S4" s="12">
        <v>18</v>
      </c>
      <c r="T4" s="12">
        <v>18</v>
      </c>
      <c r="U4" s="12">
        <v>18</v>
      </c>
      <c r="V4" s="12">
        <v>18</v>
      </c>
      <c r="W4" s="7">
        <f t="shared" si="0"/>
        <v>450</v>
      </c>
      <c r="X4">
        <f t="shared" si="8"/>
        <v>22.5</v>
      </c>
      <c r="Y4" s="5">
        <f t="shared" ref="Y4:AR4" si="10">C4*10</f>
        <v>360</v>
      </c>
      <c r="Z4" s="5">
        <f t="shared" si="10"/>
        <v>180</v>
      </c>
      <c r="AA4" s="5">
        <f t="shared" si="10"/>
        <v>360</v>
      </c>
      <c r="AB4" s="5">
        <f t="shared" si="10"/>
        <v>180</v>
      </c>
      <c r="AC4" s="5">
        <f t="shared" si="10"/>
        <v>360</v>
      </c>
      <c r="AD4" s="5">
        <f t="shared" si="10"/>
        <v>180</v>
      </c>
      <c r="AE4" s="5">
        <f t="shared" si="10"/>
        <v>360</v>
      </c>
      <c r="AF4" s="5">
        <f t="shared" si="10"/>
        <v>180</v>
      </c>
      <c r="AG4" s="5">
        <f t="shared" si="10"/>
        <v>360</v>
      </c>
      <c r="AH4" s="5">
        <f t="shared" si="10"/>
        <v>180</v>
      </c>
      <c r="AI4" s="5">
        <f t="shared" si="10"/>
        <v>180</v>
      </c>
      <c r="AJ4" s="5">
        <f t="shared" si="10"/>
        <v>180</v>
      </c>
      <c r="AK4" s="5">
        <f t="shared" si="10"/>
        <v>180</v>
      </c>
      <c r="AL4" s="5">
        <f t="shared" si="10"/>
        <v>180</v>
      </c>
      <c r="AM4" s="5">
        <f t="shared" si="10"/>
        <v>180</v>
      </c>
      <c r="AN4" s="5">
        <f t="shared" si="10"/>
        <v>180</v>
      </c>
      <c r="AO4" s="5">
        <f t="shared" si="10"/>
        <v>180</v>
      </c>
      <c r="AP4" s="5">
        <f t="shared" si="10"/>
        <v>180</v>
      </c>
      <c r="AQ4" s="5">
        <f t="shared" si="10"/>
        <v>180</v>
      </c>
      <c r="AR4" s="5">
        <f t="shared" si="10"/>
        <v>180</v>
      </c>
    </row>
    <row r="5" spans="1:57" ht="21" customHeight="1" x14ac:dyDescent="0.2">
      <c r="A5" s="9" t="s">
        <v>35</v>
      </c>
      <c r="B5" s="13">
        <v>240</v>
      </c>
      <c r="C5" s="12">
        <v>-24</v>
      </c>
      <c r="D5" s="12">
        <v>0</v>
      </c>
      <c r="E5" s="12">
        <v>-24</v>
      </c>
      <c r="F5" s="12">
        <v>0</v>
      </c>
      <c r="G5" s="12">
        <v>-24</v>
      </c>
      <c r="H5" s="12">
        <v>0</v>
      </c>
      <c r="I5" s="12">
        <v>-24</v>
      </c>
      <c r="J5" s="12">
        <v>0</v>
      </c>
      <c r="K5" s="12">
        <v>-24</v>
      </c>
      <c r="L5" s="12">
        <v>0</v>
      </c>
      <c r="M5" s="12">
        <v>12</v>
      </c>
      <c r="N5" s="12">
        <v>12</v>
      </c>
      <c r="O5" s="12">
        <v>12</v>
      </c>
      <c r="P5" s="12">
        <v>12</v>
      </c>
      <c r="Q5" s="12">
        <v>12</v>
      </c>
      <c r="R5" s="12">
        <v>12</v>
      </c>
      <c r="S5" s="12">
        <v>12</v>
      </c>
      <c r="T5" s="12">
        <v>12</v>
      </c>
      <c r="U5" s="12">
        <v>12</v>
      </c>
      <c r="V5" s="12">
        <v>12</v>
      </c>
      <c r="W5">
        <f t="shared" si="0"/>
        <v>0</v>
      </c>
      <c r="X5">
        <f t="shared" si="8"/>
        <v>0</v>
      </c>
      <c r="Y5" s="5">
        <f>C5*5</f>
        <v>-120</v>
      </c>
      <c r="Z5" s="5">
        <f t="shared" ref="Z5:AR5" si="11">D5*5</f>
        <v>0</v>
      </c>
      <c r="AA5" s="5">
        <f t="shared" si="11"/>
        <v>-120</v>
      </c>
      <c r="AB5" s="5">
        <f t="shared" si="11"/>
        <v>0</v>
      </c>
      <c r="AC5" s="5">
        <f t="shared" si="11"/>
        <v>-120</v>
      </c>
      <c r="AD5" s="5">
        <f t="shared" si="11"/>
        <v>0</v>
      </c>
      <c r="AE5" s="5">
        <f t="shared" si="11"/>
        <v>-120</v>
      </c>
      <c r="AF5" s="5">
        <f t="shared" si="11"/>
        <v>0</v>
      </c>
      <c r="AG5" s="5">
        <f t="shared" si="11"/>
        <v>-120</v>
      </c>
      <c r="AH5" s="5">
        <f t="shared" si="11"/>
        <v>0</v>
      </c>
      <c r="AI5" s="5">
        <f t="shared" si="11"/>
        <v>60</v>
      </c>
      <c r="AJ5" s="5">
        <f t="shared" si="11"/>
        <v>60</v>
      </c>
      <c r="AK5" s="5">
        <f t="shared" si="11"/>
        <v>60</v>
      </c>
      <c r="AL5" s="5">
        <f t="shared" si="11"/>
        <v>60</v>
      </c>
      <c r="AM5" s="5">
        <f t="shared" si="11"/>
        <v>60</v>
      </c>
      <c r="AN5" s="5">
        <f t="shared" si="11"/>
        <v>60</v>
      </c>
      <c r="AO5" s="5">
        <f t="shared" si="11"/>
        <v>60</v>
      </c>
      <c r="AP5" s="5">
        <f t="shared" si="11"/>
        <v>60</v>
      </c>
      <c r="AQ5" s="5">
        <f t="shared" si="11"/>
        <v>60</v>
      </c>
      <c r="AR5" s="5">
        <f t="shared" si="11"/>
        <v>60</v>
      </c>
    </row>
    <row r="6" spans="1:57" ht="21" customHeight="1" x14ac:dyDescent="0.2">
      <c r="A6" s="9">
        <v>3</v>
      </c>
      <c r="B6" s="9">
        <v>360</v>
      </c>
      <c r="C6" s="12">
        <v>36</v>
      </c>
      <c r="D6" s="12">
        <v>30</v>
      </c>
      <c r="E6" s="12">
        <v>36</v>
      </c>
      <c r="F6" s="12">
        <v>28</v>
      </c>
      <c r="G6" s="12">
        <v>36</v>
      </c>
      <c r="H6" s="12">
        <v>26</v>
      </c>
      <c r="I6" s="12">
        <v>36</v>
      </c>
      <c r="J6" s="12">
        <v>24</v>
      </c>
      <c r="K6" s="12">
        <v>36</v>
      </c>
      <c r="L6" s="12">
        <v>22</v>
      </c>
      <c r="M6" s="12">
        <v>18</v>
      </c>
      <c r="N6" s="12">
        <v>18</v>
      </c>
      <c r="O6" s="12">
        <v>18</v>
      </c>
      <c r="P6" s="12">
        <v>18</v>
      </c>
      <c r="Q6" s="12">
        <v>18</v>
      </c>
      <c r="R6" s="12">
        <v>18</v>
      </c>
      <c r="S6" s="12">
        <v>18</v>
      </c>
      <c r="T6" s="12">
        <v>18</v>
      </c>
      <c r="U6" s="12">
        <v>18</v>
      </c>
      <c r="V6" s="12">
        <v>18</v>
      </c>
      <c r="W6">
        <f t="shared" si="0"/>
        <v>490</v>
      </c>
      <c r="X6">
        <f t="shared" si="8"/>
        <v>24.5</v>
      </c>
      <c r="Y6" s="5">
        <f t="shared" ref="Y6:AR6" si="12">C6*10</f>
        <v>360</v>
      </c>
      <c r="Z6" s="5">
        <f t="shared" si="12"/>
        <v>300</v>
      </c>
      <c r="AA6" s="5">
        <f t="shared" si="12"/>
        <v>360</v>
      </c>
      <c r="AB6" s="5">
        <f t="shared" si="12"/>
        <v>280</v>
      </c>
      <c r="AC6" s="5">
        <f t="shared" si="12"/>
        <v>360</v>
      </c>
      <c r="AD6" s="5">
        <f t="shared" si="12"/>
        <v>260</v>
      </c>
      <c r="AE6" s="5">
        <f t="shared" si="12"/>
        <v>360</v>
      </c>
      <c r="AF6" s="5">
        <f t="shared" si="12"/>
        <v>240</v>
      </c>
      <c r="AG6" s="5">
        <f t="shared" si="12"/>
        <v>360</v>
      </c>
      <c r="AH6" s="5">
        <f t="shared" si="12"/>
        <v>220</v>
      </c>
      <c r="AI6" s="5">
        <f t="shared" si="12"/>
        <v>180</v>
      </c>
      <c r="AJ6" s="5">
        <f t="shared" si="12"/>
        <v>180</v>
      </c>
      <c r="AK6" s="5">
        <f t="shared" si="12"/>
        <v>180</v>
      </c>
      <c r="AL6" s="5">
        <f t="shared" si="12"/>
        <v>180</v>
      </c>
      <c r="AM6" s="5">
        <f t="shared" si="12"/>
        <v>180</v>
      </c>
      <c r="AN6" s="5">
        <f t="shared" si="12"/>
        <v>180</v>
      </c>
      <c r="AO6" s="5">
        <f t="shared" si="12"/>
        <v>180</v>
      </c>
      <c r="AP6" s="5">
        <f t="shared" si="12"/>
        <v>180</v>
      </c>
      <c r="AQ6" s="5">
        <f t="shared" si="12"/>
        <v>180</v>
      </c>
      <c r="AR6" s="5">
        <f t="shared" si="12"/>
        <v>180</v>
      </c>
    </row>
    <row r="7" spans="1:57" ht="21" customHeight="1" x14ac:dyDescent="0.2">
      <c r="A7" s="9" t="s">
        <v>36</v>
      </c>
      <c r="B7" s="13">
        <v>250</v>
      </c>
      <c r="C7" s="12">
        <v>-34</v>
      </c>
      <c r="D7" s="12">
        <v>-10</v>
      </c>
      <c r="E7" s="12">
        <v>-22</v>
      </c>
      <c r="F7" s="12">
        <v>-6</v>
      </c>
      <c r="G7" s="12">
        <v>-22</v>
      </c>
      <c r="H7" s="12">
        <v>-2</v>
      </c>
      <c r="I7" s="12">
        <v>-22</v>
      </c>
      <c r="J7" s="12">
        <v>0</v>
      </c>
      <c r="K7" s="12">
        <v>-22</v>
      </c>
      <c r="L7" s="12">
        <v>0</v>
      </c>
      <c r="M7" s="12">
        <v>14</v>
      </c>
      <c r="N7" s="12">
        <v>14</v>
      </c>
      <c r="O7" s="12">
        <v>14</v>
      </c>
      <c r="P7" s="12">
        <v>14</v>
      </c>
      <c r="Q7" s="12">
        <v>14</v>
      </c>
      <c r="R7" s="12">
        <v>14</v>
      </c>
      <c r="S7" s="12">
        <v>14</v>
      </c>
      <c r="T7" s="12">
        <v>14</v>
      </c>
      <c r="U7" s="12">
        <v>14</v>
      </c>
      <c r="V7" s="12">
        <v>14</v>
      </c>
      <c r="W7">
        <f t="shared" si="0"/>
        <v>0</v>
      </c>
      <c r="X7">
        <f t="shared" si="8"/>
        <v>0</v>
      </c>
      <c r="Y7" s="5">
        <f>C7*5</f>
        <v>-170</v>
      </c>
      <c r="Z7" s="5">
        <f t="shared" ref="Z7:AR7" si="13">D7*5</f>
        <v>-50</v>
      </c>
      <c r="AA7" s="5">
        <f t="shared" si="13"/>
        <v>-110</v>
      </c>
      <c r="AB7" s="5">
        <f t="shared" si="13"/>
        <v>-30</v>
      </c>
      <c r="AC7" s="5">
        <f t="shared" si="13"/>
        <v>-110</v>
      </c>
      <c r="AD7" s="5">
        <f t="shared" si="13"/>
        <v>-10</v>
      </c>
      <c r="AE7" s="5">
        <f t="shared" si="13"/>
        <v>-110</v>
      </c>
      <c r="AF7" s="5">
        <f t="shared" si="13"/>
        <v>0</v>
      </c>
      <c r="AG7" s="5">
        <f t="shared" si="13"/>
        <v>-110</v>
      </c>
      <c r="AH7" s="5">
        <f t="shared" si="13"/>
        <v>0</v>
      </c>
      <c r="AI7" s="5">
        <f t="shared" si="13"/>
        <v>70</v>
      </c>
      <c r="AJ7" s="5">
        <f t="shared" si="13"/>
        <v>70</v>
      </c>
      <c r="AK7" s="5">
        <f t="shared" si="13"/>
        <v>70</v>
      </c>
      <c r="AL7" s="5">
        <f t="shared" si="13"/>
        <v>70</v>
      </c>
      <c r="AM7" s="5">
        <f t="shared" si="13"/>
        <v>70</v>
      </c>
      <c r="AN7" s="5">
        <f t="shared" si="13"/>
        <v>70</v>
      </c>
      <c r="AO7" s="5">
        <f t="shared" si="13"/>
        <v>70</v>
      </c>
      <c r="AP7" s="5">
        <f t="shared" si="13"/>
        <v>70</v>
      </c>
      <c r="AQ7" s="5">
        <f t="shared" si="13"/>
        <v>70</v>
      </c>
      <c r="AR7" s="5">
        <f t="shared" si="13"/>
        <v>70</v>
      </c>
    </row>
    <row r="8" spans="1:57" ht="21" customHeight="1" x14ac:dyDescent="0.2">
      <c r="A8" s="9">
        <v>4</v>
      </c>
      <c r="B8" s="9">
        <v>360</v>
      </c>
      <c r="C8" s="12">
        <v>36</v>
      </c>
      <c r="D8" s="12">
        <v>30</v>
      </c>
      <c r="E8" s="12">
        <v>36</v>
      </c>
      <c r="F8" s="12">
        <v>28</v>
      </c>
      <c r="G8" s="12">
        <v>36</v>
      </c>
      <c r="H8" s="12">
        <v>26</v>
      </c>
      <c r="I8" s="12">
        <v>36</v>
      </c>
      <c r="J8" s="12">
        <v>24</v>
      </c>
      <c r="K8" s="12">
        <v>36</v>
      </c>
      <c r="L8" s="12">
        <v>22</v>
      </c>
      <c r="M8" s="12">
        <v>18</v>
      </c>
      <c r="N8" s="12">
        <v>24</v>
      </c>
      <c r="O8" s="12">
        <v>18</v>
      </c>
      <c r="P8" s="12">
        <v>24</v>
      </c>
      <c r="Q8" s="12">
        <v>18</v>
      </c>
      <c r="R8" s="12">
        <v>24</v>
      </c>
      <c r="S8" s="12">
        <v>18</v>
      </c>
      <c r="T8" s="12">
        <v>24</v>
      </c>
      <c r="U8" s="12">
        <v>18</v>
      </c>
      <c r="V8" s="12">
        <v>24</v>
      </c>
      <c r="W8">
        <f>SUM(C8:V8)</f>
        <v>520</v>
      </c>
      <c r="X8">
        <f t="shared" si="8"/>
        <v>26</v>
      </c>
      <c r="Y8" s="5">
        <f t="shared" ref="Y8:AR8" si="14">C8*10</f>
        <v>360</v>
      </c>
      <c r="Z8" s="5">
        <f t="shared" si="14"/>
        <v>300</v>
      </c>
      <c r="AA8" s="5">
        <f t="shared" si="14"/>
        <v>360</v>
      </c>
      <c r="AB8" s="5">
        <f t="shared" si="14"/>
        <v>280</v>
      </c>
      <c r="AC8" s="5">
        <f t="shared" si="14"/>
        <v>360</v>
      </c>
      <c r="AD8" s="5">
        <f t="shared" si="14"/>
        <v>260</v>
      </c>
      <c r="AE8" s="5">
        <f t="shared" si="14"/>
        <v>360</v>
      </c>
      <c r="AF8" s="5">
        <f t="shared" si="14"/>
        <v>240</v>
      </c>
      <c r="AG8" s="5">
        <f t="shared" si="14"/>
        <v>360</v>
      </c>
      <c r="AH8" s="5">
        <f t="shared" si="14"/>
        <v>220</v>
      </c>
      <c r="AI8" s="5">
        <f t="shared" si="14"/>
        <v>180</v>
      </c>
      <c r="AJ8" s="5">
        <f t="shared" si="14"/>
        <v>240</v>
      </c>
      <c r="AK8" s="5">
        <f t="shared" si="14"/>
        <v>180</v>
      </c>
      <c r="AL8" s="5">
        <f t="shared" si="14"/>
        <v>240</v>
      </c>
      <c r="AM8" s="5">
        <f t="shared" si="14"/>
        <v>180</v>
      </c>
      <c r="AN8" s="5">
        <f t="shared" si="14"/>
        <v>240</v>
      </c>
      <c r="AO8" s="5">
        <f t="shared" si="14"/>
        <v>180</v>
      </c>
      <c r="AP8" s="5">
        <f t="shared" si="14"/>
        <v>240</v>
      </c>
      <c r="AQ8" s="5">
        <f t="shared" si="14"/>
        <v>180</v>
      </c>
      <c r="AR8" s="5">
        <f t="shared" si="14"/>
        <v>240</v>
      </c>
    </row>
    <row r="9" spans="1:57" ht="21" customHeight="1" x14ac:dyDescent="0.2">
      <c r="A9" s="9" t="s">
        <v>37</v>
      </c>
      <c r="B9" s="13">
        <v>265</v>
      </c>
      <c r="C9" s="12">
        <v>-19</v>
      </c>
      <c r="D9" s="12">
        <v>-7</v>
      </c>
      <c r="E9" s="12">
        <v>-19</v>
      </c>
      <c r="F9" s="12">
        <v>-3</v>
      </c>
      <c r="G9" s="12">
        <v>-19</v>
      </c>
      <c r="H9" s="12">
        <v>0</v>
      </c>
      <c r="I9" s="12">
        <v>-19</v>
      </c>
      <c r="J9" s="12">
        <v>0</v>
      </c>
      <c r="K9" s="12">
        <v>-19</v>
      </c>
      <c r="L9" s="12">
        <v>0</v>
      </c>
      <c r="M9" s="12">
        <v>17</v>
      </c>
      <c r="N9" s="12">
        <v>5</v>
      </c>
      <c r="O9" s="12">
        <v>17</v>
      </c>
      <c r="P9" s="12">
        <v>5</v>
      </c>
      <c r="Q9" s="12">
        <v>17</v>
      </c>
      <c r="R9" s="12">
        <v>5</v>
      </c>
      <c r="S9" s="12">
        <v>12</v>
      </c>
      <c r="T9" s="12">
        <v>5</v>
      </c>
      <c r="U9" s="12">
        <v>17</v>
      </c>
      <c r="V9" s="12">
        <v>5</v>
      </c>
      <c r="W9">
        <f t="shared" ref="W9:W13" si="15">SUM(C9:V9)</f>
        <v>0</v>
      </c>
      <c r="X9">
        <f t="shared" si="8"/>
        <v>0</v>
      </c>
      <c r="Y9" s="5">
        <f>C9*5</f>
        <v>-95</v>
      </c>
      <c r="Z9" s="5">
        <f t="shared" ref="Z9:AR9" si="16">D9*5</f>
        <v>-35</v>
      </c>
      <c r="AA9" s="5">
        <f t="shared" si="16"/>
        <v>-95</v>
      </c>
      <c r="AB9" s="5">
        <f t="shared" si="16"/>
        <v>-15</v>
      </c>
      <c r="AC9" s="5">
        <f t="shared" si="16"/>
        <v>-95</v>
      </c>
      <c r="AD9" s="5">
        <f t="shared" si="16"/>
        <v>0</v>
      </c>
      <c r="AE9" s="5">
        <f t="shared" si="16"/>
        <v>-95</v>
      </c>
      <c r="AF9" s="5">
        <f t="shared" si="16"/>
        <v>0</v>
      </c>
      <c r="AG9" s="5">
        <f t="shared" si="16"/>
        <v>-95</v>
      </c>
      <c r="AH9" s="5">
        <f t="shared" si="16"/>
        <v>0</v>
      </c>
      <c r="AI9" s="5">
        <f t="shared" si="16"/>
        <v>85</v>
      </c>
      <c r="AJ9" s="5">
        <f t="shared" si="16"/>
        <v>25</v>
      </c>
      <c r="AK9" s="5">
        <f t="shared" si="16"/>
        <v>85</v>
      </c>
      <c r="AL9" s="5">
        <f t="shared" si="16"/>
        <v>25</v>
      </c>
      <c r="AM9" s="5">
        <f t="shared" si="16"/>
        <v>85</v>
      </c>
      <c r="AN9" s="5">
        <f t="shared" si="16"/>
        <v>25</v>
      </c>
      <c r="AO9" s="5">
        <f t="shared" si="16"/>
        <v>60</v>
      </c>
      <c r="AP9" s="5">
        <f t="shared" si="16"/>
        <v>25</v>
      </c>
      <c r="AQ9" s="5">
        <f t="shared" si="16"/>
        <v>85</v>
      </c>
      <c r="AR9" s="5">
        <f t="shared" si="16"/>
        <v>25</v>
      </c>
    </row>
    <row r="10" spans="1:57" ht="21" customHeight="1" x14ac:dyDescent="0.2">
      <c r="A10" s="9">
        <v>5</v>
      </c>
      <c r="B10" s="9">
        <v>360</v>
      </c>
      <c r="C10" s="12">
        <v>36</v>
      </c>
      <c r="D10" s="12">
        <v>36</v>
      </c>
      <c r="E10" s="12">
        <v>36</v>
      </c>
      <c r="F10" s="12">
        <v>36</v>
      </c>
      <c r="G10" s="12">
        <v>36</v>
      </c>
      <c r="H10" s="12">
        <v>36</v>
      </c>
      <c r="I10" s="12">
        <v>36</v>
      </c>
      <c r="J10" s="12">
        <v>36</v>
      </c>
      <c r="K10" s="12">
        <v>36</v>
      </c>
      <c r="L10" s="12">
        <v>36</v>
      </c>
      <c r="M10" s="12">
        <v>18</v>
      </c>
      <c r="N10" s="12">
        <v>24</v>
      </c>
      <c r="O10" s="12">
        <v>18</v>
      </c>
      <c r="P10" s="12">
        <v>24</v>
      </c>
      <c r="Q10" s="12">
        <v>18</v>
      </c>
      <c r="R10" s="12">
        <v>24</v>
      </c>
      <c r="S10" s="12">
        <v>18</v>
      </c>
      <c r="T10" s="12">
        <v>24</v>
      </c>
      <c r="U10" s="12">
        <v>18</v>
      </c>
      <c r="V10" s="12">
        <v>24</v>
      </c>
      <c r="W10">
        <f t="shared" si="15"/>
        <v>570</v>
      </c>
      <c r="X10">
        <f t="shared" si="8"/>
        <v>28.5</v>
      </c>
      <c r="Y10" s="5">
        <f t="shared" ref="Y10:AR12" si="17">C10*10</f>
        <v>360</v>
      </c>
      <c r="Z10" s="5">
        <f t="shared" si="17"/>
        <v>360</v>
      </c>
      <c r="AA10" s="5">
        <f t="shared" si="17"/>
        <v>360</v>
      </c>
      <c r="AB10" s="5">
        <f t="shared" si="17"/>
        <v>360</v>
      </c>
      <c r="AC10" s="5">
        <f t="shared" si="17"/>
        <v>360</v>
      </c>
      <c r="AD10" s="5">
        <f t="shared" si="17"/>
        <v>360</v>
      </c>
      <c r="AE10" s="5">
        <f t="shared" si="17"/>
        <v>360</v>
      </c>
      <c r="AF10" s="5">
        <f t="shared" si="17"/>
        <v>360</v>
      </c>
      <c r="AG10" s="5">
        <f t="shared" si="17"/>
        <v>360</v>
      </c>
      <c r="AH10" s="5">
        <f t="shared" si="17"/>
        <v>360</v>
      </c>
      <c r="AI10" s="5">
        <f t="shared" si="17"/>
        <v>180</v>
      </c>
      <c r="AJ10" s="5">
        <f t="shared" si="17"/>
        <v>240</v>
      </c>
      <c r="AK10" s="5">
        <f t="shared" si="17"/>
        <v>180</v>
      </c>
      <c r="AL10" s="5">
        <f t="shared" si="17"/>
        <v>240</v>
      </c>
      <c r="AM10" s="5">
        <f t="shared" si="17"/>
        <v>180</v>
      </c>
      <c r="AN10" s="5">
        <f t="shared" si="17"/>
        <v>240</v>
      </c>
      <c r="AO10" s="5">
        <f t="shared" si="17"/>
        <v>180</v>
      </c>
      <c r="AP10" s="5">
        <f t="shared" si="17"/>
        <v>240</v>
      </c>
      <c r="AQ10" s="5">
        <f t="shared" si="17"/>
        <v>180</v>
      </c>
      <c r="AR10" s="5">
        <f t="shared" si="17"/>
        <v>240</v>
      </c>
    </row>
    <row r="11" spans="1:57" ht="21" customHeight="1" x14ac:dyDescent="0.2">
      <c r="A11" s="9" t="s">
        <v>38</v>
      </c>
      <c r="B11" s="13">
        <v>285</v>
      </c>
      <c r="C11" s="12">
        <v>-15</v>
      </c>
      <c r="D11" s="12">
        <v>-15</v>
      </c>
      <c r="E11" s="12">
        <v>-15</v>
      </c>
      <c r="F11" s="12">
        <v>-15</v>
      </c>
      <c r="G11" s="12">
        <v>-15</v>
      </c>
      <c r="H11" s="12">
        <v>-15</v>
      </c>
      <c r="I11" s="12">
        <v>-15</v>
      </c>
      <c r="J11" s="12">
        <v>-15</v>
      </c>
      <c r="K11" s="12">
        <v>-15</v>
      </c>
      <c r="L11" s="12">
        <v>-15</v>
      </c>
      <c r="M11" s="12">
        <v>21</v>
      </c>
      <c r="N11" s="12">
        <v>9</v>
      </c>
      <c r="O11" s="12">
        <v>21</v>
      </c>
      <c r="P11" s="12">
        <v>9</v>
      </c>
      <c r="Q11" s="12">
        <v>21</v>
      </c>
      <c r="R11" s="12">
        <v>9</v>
      </c>
      <c r="S11" s="12">
        <v>21</v>
      </c>
      <c r="T11" s="12">
        <v>9</v>
      </c>
      <c r="U11" s="12">
        <v>21</v>
      </c>
      <c r="V11" s="12">
        <v>9</v>
      </c>
      <c r="W11">
        <f t="shared" si="15"/>
        <v>0</v>
      </c>
      <c r="X11">
        <f t="shared" si="8"/>
        <v>0</v>
      </c>
      <c r="Y11" s="5">
        <f>C11*5</f>
        <v>-75</v>
      </c>
      <c r="Z11" s="5">
        <f t="shared" ref="Z11:AR11" si="18">D11*5</f>
        <v>-75</v>
      </c>
      <c r="AA11" s="5">
        <f t="shared" si="18"/>
        <v>-75</v>
      </c>
      <c r="AB11" s="5">
        <f t="shared" si="18"/>
        <v>-75</v>
      </c>
      <c r="AC11" s="5">
        <f t="shared" si="18"/>
        <v>-75</v>
      </c>
      <c r="AD11" s="5">
        <f t="shared" si="18"/>
        <v>-75</v>
      </c>
      <c r="AE11" s="5">
        <f t="shared" si="18"/>
        <v>-75</v>
      </c>
      <c r="AF11" s="5">
        <f t="shared" si="18"/>
        <v>-75</v>
      </c>
      <c r="AG11" s="5">
        <f t="shared" si="18"/>
        <v>-75</v>
      </c>
      <c r="AH11" s="5">
        <f t="shared" si="18"/>
        <v>-75</v>
      </c>
      <c r="AI11" s="5">
        <f t="shared" si="18"/>
        <v>105</v>
      </c>
      <c r="AJ11" s="5">
        <f t="shared" si="18"/>
        <v>45</v>
      </c>
      <c r="AK11" s="5">
        <f t="shared" si="18"/>
        <v>105</v>
      </c>
      <c r="AL11" s="5">
        <f t="shared" si="18"/>
        <v>45</v>
      </c>
      <c r="AM11" s="5">
        <f t="shared" si="18"/>
        <v>105</v>
      </c>
      <c r="AN11" s="5">
        <f t="shared" si="18"/>
        <v>45</v>
      </c>
      <c r="AO11" s="5">
        <f t="shared" si="18"/>
        <v>105</v>
      </c>
      <c r="AP11" s="5">
        <f t="shared" si="18"/>
        <v>45</v>
      </c>
      <c r="AQ11" s="5">
        <f t="shared" si="18"/>
        <v>105</v>
      </c>
      <c r="AR11" s="5">
        <f t="shared" si="18"/>
        <v>45</v>
      </c>
    </row>
    <row r="12" spans="1:57" ht="21" customHeight="1" x14ac:dyDescent="0.2">
      <c r="A12" s="9">
        <v>6</v>
      </c>
      <c r="B12" s="13">
        <v>360</v>
      </c>
      <c r="C12" s="12">
        <v>36</v>
      </c>
      <c r="D12" s="12">
        <v>30</v>
      </c>
      <c r="E12" s="12">
        <v>36</v>
      </c>
      <c r="F12" s="12">
        <v>28</v>
      </c>
      <c r="G12" s="12">
        <v>36</v>
      </c>
      <c r="H12" s="12">
        <v>26</v>
      </c>
      <c r="I12" s="12">
        <v>36</v>
      </c>
      <c r="J12" s="12">
        <v>24</v>
      </c>
      <c r="K12" s="12">
        <v>36</v>
      </c>
      <c r="L12" s="12">
        <v>22</v>
      </c>
      <c r="M12" s="12">
        <v>18</v>
      </c>
      <c r="N12" s="12">
        <v>30</v>
      </c>
      <c r="O12" s="12">
        <v>18</v>
      </c>
      <c r="P12" s="12">
        <v>28</v>
      </c>
      <c r="Q12" s="12">
        <v>18</v>
      </c>
      <c r="R12" s="12">
        <v>26</v>
      </c>
      <c r="S12" s="12">
        <v>18</v>
      </c>
      <c r="T12" s="12">
        <v>24</v>
      </c>
      <c r="U12" s="12">
        <v>18</v>
      </c>
      <c r="V12" s="12">
        <v>22</v>
      </c>
      <c r="W12">
        <f t="shared" si="15"/>
        <v>530</v>
      </c>
      <c r="X12">
        <f t="shared" si="8"/>
        <v>26.5</v>
      </c>
      <c r="Y12" s="5">
        <f t="shared" si="17"/>
        <v>360</v>
      </c>
      <c r="Z12" s="5">
        <f t="shared" ref="Z12" si="19">D12*10</f>
        <v>300</v>
      </c>
      <c r="AA12" s="5">
        <f t="shared" ref="AA12" si="20">E12*10</f>
        <v>360</v>
      </c>
      <c r="AB12" s="5">
        <f t="shared" ref="AB12" si="21">F12*10</f>
        <v>280</v>
      </c>
      <c r="AC12" s="5">
        <f t="shared" ref="AC12" si="22">G12*10</f>
        <v>360</v>
      </c>
      <c r="AD12" s="5">
        <f t="shared" ref="AD12" si="23">H12*10</f>
        <v>260</v>
      </c>
      <c r="AE12" s="5">
        <f t="shared" ref="AE12" si="24">I12*10</f>
        <v>360</v>
      </c>
      <c r="AF12" s="5">
        <f t="shared" ref="AF12" si="25">J12*10</f>
        <v>240</v>
      </c>
      <c r="AG12" s="5">
        <f t="shared" ref="AG12" si="26">K12*10</f>
        <v>360</v>
      </c>
      <c r="AH12" s="5">
        <f t="shared" ref="AH12" si="27">L12*10</f>
        <v>220</v>
      </c>
      <c r="AI12" s="5">
        <f t="shared" ref="AI12" si="28">M12*10</f>
        <v>180</v>
      </c>
      <c r="AJ12" s="5">
        <f t="shared" ref="AJ12" si="29">N12*10</f>
        <v>300</v>
      </c>
      <c r="AK12" s="5">
        <f t="shared" ref="AK12" si="30">O12*10</f>
        <v>180</v>
      </c>
      <c r="AL12" s="5">
        <f t="shared" ref="AL12" si="31">P12*10</f>
        <v>280</v>
      </c>
      <c r="AM12" s="5">
        <f t="shared" ref="AM12" si="32">Q12*10</f>
        <v>180</v>
      </c>
      <c r="AN12" s="5">
        <f t="shared" ref="AN12" si="33">R12*10</f>
        <v>260</v>
      </c>
      <c r="AO12" s="5">
        <f t="shared" ref="AO12" si="34">S12*10</f>
        <v>180</v>
      </c>
      <c r="AP12" s="5">
        <f t="shared" ref="AP12" si="35">T12*10</f>
        <v>240</v>
      </c>
      <c r="AQ12" s="5">
        <f t="shared" ref="AQ12" si="36">U12*10</f>
        <v>180</v>
      </c>
      <c r="AR12" s="5">
        <f t="shared" ref="AR12" si="37">V12*10</f>
        <v>220</v>
      </c>
    </row>
    <row r="13" spans="1:57" ht="21" customHeight="1" x14ac:dyDescent="0.2">
      <c r="A13" s="9" t="s">
        <v>60</v>
      </c>
      <c r="B13" s="13">
        <v>280</v>
      </c>
      <c r="C13" s="12">
        <v>-18</v>
      </c>
      <c r="D13" s="12">
        <v>-16</v>
      </c>
      <c r="E13" s="12">
        <v>-18</v>
      </c>
      <c r="F13" s="12">
        <v>-2</v>
      </c>
      <c r="G13" s="12">
        <v>-18</v>
      </c>
      <c r="H13" s="12">
        <v>0</v>
      </c>
      <c r="I13" s="12">
        <v>-18</v>
      </c>
      <c r="J13" s="12">
        <v>0</v>
      </c>
      <c r="K13" s="12">
        <v>-18</v>
      </c>
      <c r="L13" s="12">
        <v>0</v>
      </c>
      <c r="M13" s="12">
        <v>18</v>
      </c>
      <c r="N13" s="12">
        <v>0</v>
      </c>
      <c r="O13" s="12">
        <v>18</v>
      </c>
      <c r="P13" s="12">
        <v>0</v>
      </c>
      <c r="Q13" s="12">
        <v>18</v>
      </c>
      <c r="R13" s="12">
        <v>2</v>
      </c>
      <c r="S13" s="12">
        <v>18</v>
      </c>
      <c r="T13" s="12">
        <v>6</v>
      </c>
      <c r="U13" s="12">
        <v>18</v>
      </c>
      <c r="V13" s="12">
        <v>10</v>
      </c>
      <c r="W13">
        <f t="shared" si="15"/>
        <v>0</v>
      </c>
      <c r="Y13" s="5">
        <f>C13*5</f>
        <v>-90</v>
      </c>
      <c r="Z13" s="5">
        <f t="shared" ref="Z13:AR13" si="38">D13*5</f>
        <v>-80</v>
      </c>
      <c r="AA13" s="5">
        <f t="shared" si="38"/>
        <v>-90</v>
      </c>
      <c r="AB13" s="5">
        <f t="shared" si="38"/>
        <v>-10</v>
      </c>
      <c r="AC13" s="5">
        <f t="shared" si="38"/>
        <v>-90</v>
      </c>
      <c r="AD13" s="5">
        <f t="shared" si="38"/>
        <v>0</v>
      </c>
      <c r="AE13" s="5">
        <f t="shared" si="38"/>
        <v>-90</v>
      </c>
      <c r="AF13" s="5">
        <f t="shared" si="38"/>
        <v>0</v>
      </c>
      <c r="AG13" s="5">
        <f t="shared" si="38"/>
        <v>-90</v>
      </c>
      <c r="AH13" s="5">
        <f t="shared" si="38"/>
        <v>0</v>
      </c>
      <c r="AI13" s="5">
        <f t="shared" si="38"/>
        <v>90</v>
      </c>
      <c r="AJ13" s="5">
        <f t="shared" si="38"/>
        <v>0</v>
      </c>
      <c r="AK13" s="5">
        <f t="shared" si="38"/>
        <v>90</v>
      </c>
      <c r="AL13" s="5">
        <f t="shared" si="38"/>
        <v>0</v>
      </c>
      <c r="AM13" s="5">
        <f t="shared" si="38"/>
        <v>90</v>
      </c>
      <c r="AN13" s="5">
        <f t="shared" si="38"/>
        <v>10</v>
      </c>
      <c r="AO13" s="5">
        <f t="shared" si="38"/>
        <v>90</v>
      </c>
      <c r="AP13" s="5">
        <f t="shared" si="38"/>
        <v>30</v>
      </c>
      <c r="AQ13" s="5">
        <f t="shared" si="38"/>
        <v>90</v>
      </c>
      <c r="AR13" s="5">
        <f t="shared" si="38"/>
        <v>50</v>
      </c>
    </row>
    <row r="14" spans="1:57" ht="40.5" customHeight="1" x14ac:dyDescent="0.2">
      <c r="B14" s="5"/>
      <c r="C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57" ht="40.5" customHeight="1" x14ac:dyDescent="0.2">
      <c r="B15" s="5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57" ht="15.75" x14ac:dyDescent="0.2">
      <c r="B16" s="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2:44" ht="15.75" x14ac:dyDescent="0.2"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21" spans="2:44" x14ac:dyDescent="0.2">
      <c r="Y21">
        <f>Y2+Y3</f>
        <v>270</v>
      </c>
      <c r="Z21">
        <f t="shared" ref="Z21:AR21" si="39">Z2+Z3</f>
        <v>270</v>
      </c>
      <c r="AA21">
        <f t="shared" si="39"/>
        <v>270</v>
      </c>
      <c r="AB21">
        <f t="shared" si="39"/>
        <v>270</v>
      </c>
      <c r="AC21">
        <f t="shared" si="39"/>
        <v>270</v>
      </c>
      <c r="AD21">
        <f t="shared" si="39"/>
        <v>270</v>
      </c>
      <c r="AE21">
        <f t="shared" si="39"/>
        <v>270</v>
      </c>
      <c r="AF21">
        <f t="shared" si="39"/>
        <v>270</v>
      </c>
      <c r="AG21">
        <f t="shared" si="39"/>
        <v>270</v>
      </c>
      <c r="AH21">
        <f t="shared" si="39"/>
        <v>270</v>
      </c>
      <c r="AI21">
        <f t="shared" si="39"/>
        <v>270</v>
      </c>
      <c r="AJ21">
        <f t="shared" si="39"/>
        <v>270</v>
      </c>
      <c r="AK21">
        <f t="shared" si="39"/>
        <v>270</v>
      </c>
      <c r="AL21">
        <f t="shared" si="39"/>
        <v>270</v>
      </c>
      <c r="AM21">
        <f t="shared" si="39"/>
        <v>270</v>
      </c>
      <c r="AN21">
        <f t="shared" si="39"/>
        <v>270</v>
      </c>
      <c r="AO21">
        <f t="shared" si="39"/>
        <v>270</v>
      </c>
      <c r="AP21">
        <f t="shared" si="39"/>
        <v>270</v>
      </c>
      <c r="AQ21">
        <f t="shared" si="39"/>
        <v>270</v>
      </c>
      <c r="AR21">
        <f t="shared" si="39"/>
        <v>270</v>
      </c>
    </row>
    <row r="22" spans="2:44" x14ac:dyDescent="0.2">
      <c r="Y22">
        <f>Y5+Y4</f>
        <v>240</v>
      </c>
      <c r="Z22">
        <f t="shared" ref="Z22:AR22" si="40">Z5+Z4</f>
        <v>180</v>
      </c>
      <c r="AA22">
        <f t="shared" si="40"/>
        <v>240</v>
      </c>
      <c r="AB22">
        <f t="shared" si="40"/>
        <v>180</v>
      </c>
      <c r="AC22">
        <f t="shared" si="40"/>
        <v>240</v>
      </c>
      <c r="AD22">
        <f t="shared" si="40"/>
        <v>180</v>
      </c>
      <c r="AE22">
        <f t="shared" si="40"/>
        <v>240</v>
      </c>
      <c r="AF22">
        <f t="shared" si="40"/>
        <v>180</v>
      </c>
      <c r="AG22">
        <f t="shared" si="40"/>
        <v>240</v>
      </c>
      <c r="AH22">
        <f t="shared" si="40"/>
        <v>180</v>
      </c>
      <c r="AI22">
        <f t="shared" si="40"/>
        <v>240</v>
      </c>
      <c r="AJ22">
        <f t="shared" si="40"/>
        <v>240</v>
      </c>
      <c r="AK22">
        <f t="shared" si="40"/>
        <v>240</v>
      </c>
      <c r="AL22">
        <f t="shared" si="40"/>
        <v>240</v>
      </c>
      <c r="AM22">
        <f t="shared" si="40"/>
        <v>240</v>
      </c>
      <c r="AN22">
        <f t="shared" si="40"/>
        <v>240</v>
      </c>
      <c r="AO22">
        <f t="shared" si="40"/>
        <v>240</v>
      </c>
      <c r="AP22">
        <f t="shared" si="40"/>
        <v>240</v>
      </c>
      <c r="AQ22">
        <f t="shared" si="40"/>
        <v>240</v>
      </c>
      <c r="AR22">
        <f t="shared" si="40"/>
        <v>240</v>
      </c>
    </row>
    <row r="23" spans="2:44" x14ac:dyDescent="0.2">
      <c r="Y23">
        <f>Y6+Y7</f>
        <v>190</v>
      </c>
      <c r="Z23">
        <f t="shared" ref="Z23:AR23" si="41">Z6+Z7</f>
        <v>250</v>
      </c>
      <c r="AA23">
        <f t="shared" si="41"/>
        <v>250</v>
      </c>
      <c r="AB23">
        <f t="shared" si="41"/>
        <v>250</v>
      </c>
      <c r="AC23">
        <f t="shared" si="41"/>
        <v>250</v>
      </c>
      <c r="AD23">
        <f t="shared" si="41"/>
        <v>250</v>
      </c>
      <c r="AE23">
        <f t="shared" si="41"/>
        <v>250</v>
      </c>
      <c r="AF23">
        <f t="shared" si="41"/>
        <v>240</v>
      </c>
      <c r="AG23">
        <f t="shared" si="41"/>
        <v>250</v>
      </c>
      <c r="AH23">
        <f t="shared" si="41"/>
        <v>220</v>
      </c>
      <c r="AI23">
        <f t="shared" si="41"/>
        <v>250</v>
      </c>
      <c r="AJ23">
        <f t="shared" si="41"/>
        <v>250</v>
      </c>
      <c r="AK23">
        <f t="shared" si="41"/>
        <v>250</v>
      </c>
      <c r="AL23">
        <f t="shared" si="41"/>
        <v>250</v>
      </c>
      <c r="AM23">
        <f t="shared" si="41"/>
        <v>250</v>
      </c>
      <c r="AN23">
        <f t="shared" si="41"/>
        <v>250</v>
      </c>
      <c r="AO23">
        <f t="shared" si="41"/>
        <v>250</v>
      </c>
      <c r="AP23">
        <f t="shared" si="41"/>
        <v>250</v>
      </c>
      <c r="AQ23">
        <f t="shared" si="41"/>
        <v>250</v>
      </c>
      <c r="AR23">
        <f t="shared" si="41"/>
        <v>250</v>
      </c>
    </row>
    <row r="24" spans="2:44" x14ac:dyDescent="0.2">
      <c r="Y24">
        <f>Y8+Y9</f>
        <v>265</v>
      </c>
      <c r="Z24">
        <f t="shared" ref="Z24:AR24" si="42">Z8+Z9</f>
        <v>265</v>
      </c>
      <c r="AA24">
        <f t="shared" si="42"/>
        <v>265</v>
      </c>
      <c r="AB24">
        <f t="shared" si="42"/>
        <v>265</v>
      </c>
      <c r="AC24">
        <f t="shared" si="42"/>
        <v>265</v>
      </c>
      <c r="AD24">
        <f t="shared" si="42"/>
        <v>260</v>
      </c>
      <c r="AE24">
        <f t="shared" si="42"/>
        <v>265</v>
      </c>
      <c r="AF24">
        <f t="shared" si="42"/>
        <v>240</v>
      </c>
      <c r="AG24">
        <f t="shared" si="42"/>
        <v>265</v>
      </c>
      <c r="AH24">
        <f t="shared" si="42"/>
        <v>220</v>
      </c>
      <c r="AI24">
        <f t="shared" si="42"/>
        <v>265</v>
      </c>
      <c r="AJ24">
        <f t="shared" si="42"/>
        <v>265</v>
      </c>
      <c r="AK24">
        <f t="shared" si="42"/>
        <v>265</v>
      </c>
      <c r="AL24">
        <f t="shared" si="42"/>
        <v>265</v>
      </c>
      <c r="AM24">
        <f t="shared" si="42"/>
        <v>265</v>
      </c>
      <c r="AN24">
        <f t="shared" si="42"/>
        <v>265</v>
      </c>
      <c r="AO24">
        <f t="shared" si="42"/>
        <v>240</v>
      </c>
      <c r="AP24">
        <f t="shared" si="42"/>
        <v>265</v>
      </c>
      <c r="AQ24">
        <f t="shared" si="42"/>
        <v>265</v>
      </c>
      <c r="AR24">
        <f t="shared" si="42"/>
        <v>265</v>
      </c>
    </row>
    <row r="25" spans="2:44" x14ac:dyDescent="0.2">
      <c r="Y25">
        <f>Y10+Y11</f>
        <v>285</v>
      </c>
      <c r="Z25">
        <f t="shared" ref="Z25:AR25" si="43">Z10+Z11</f>
        <v>285</v>
      </c>
      <c r="AA25">
        <f t="shared" si="43"/>
        <v>285</v>
      </c>
      <c r="AB25">
        <f t="shared" si="43"/>
        <v>285</v>
      </c>
      <c r="AC25">
        <f t="shared" si="43"/>
        <v>285</v>
      </c>
      <c r="AD25">
        <f t="shared" si="43"/>
        <v>285</v>
      </c>
      <c r="AE25">
        <f t="shared" si="43"/>
        <v>285</v>
      </c>
      <c r="AF25">
        <f t="shared" si="43"/>
        <v>285</v>
      </c>
      <c r="AG25">
        <f t="shared" si="43"/>
        <v>285</v>
      </c>
      <c r="AH25">
        <f t="shared" si="43"/>
        <v>285</v>
      </c>
      <c r="AI25">
        <f t="shared" si="43"/>
        <v>285</v>
      </c>
      <c r="AJ25">
        <f t="shared" si="43"/>
        <v>285</v>
      </c>
      <c r="AK25">
        <f t="shared" si="43"/>
        <v>285</v>
      </c>
      <c r="AL25">
        <f t="shared" si="43"/>
        <v>285</v>
      </c>
      <c r="AM25">
        <f t="shared" si="43"/>
        <v>285</v>
      </c>
      <c r="AN25">
        <f t="shared" si="43"/>
        <v>285</v>
      </c>
      <c r="AO25">
        <f t="shared" si="43"/>
        <v>285</v>
      </c>
      <c r="AP25">
        <f t="shared" si="43"/>
        <v>285</v>
      </c>
      <c r="AQ25">
        <f t="shared" si="43"/>
        <v>285</v>
      </c>
      <c r="AR25">
        <f t="shared" si="43"/>
        <v>285</v>
      </c>
    </row>
    <row r="26" spans="2:44" x14ac:dyDescent="0.2">
      <c r="Y26">
        <f>Y13+Y12</f>
        <v>270</v>
      </c>
      <c r="Z26">
        <f t="shared" ref="Z26:AR26" si="44">Z13+Z12</f>
        <v>220</v>
      </c>
      <c r="AA26">
        <f t="shared" si="44"/>
        <v>270</v>
      </c>
      <c r="AB26">
        <f t="shared" si="44"/>
        <v>270</v>
      </c>
      <c r="AC26">
        <f t="shared" si="44"/>
        <v>270</v>
      </c>
      <c r="AD26">
        <f t="shared" si="44"/>
        <v>260</v>
      </c>
      <c r="AE26">
        <f t="shared" si="44"/>
        <v>270</v>
      </c>
      <c r="AF26">
        <f t="shared" si="44"/>
        <v>240</v>
      </c>
      <c r="AG26">
        <f t="shared" si="44"/>
        <v>270</v>
      </c>
      <c r="AH26">
        <f t="shared" si="44"/>
        <v>220</v>
      </c>
      <c r="AI26">
        <f t="shared" si="44"/>
        <v>270</v>
      </c>
      <c r="AJ26">
        <f t="shared" si="44"/>
        <v>300</v>
      </c>
      <c r="AK26">
        <f t="shared" si="44"/>
        <v>270</v>
      </c>
      <c r="AL26">
        <f t="shared" si="44"/>
        <v>280</v>
      </c>
      <c r="AM26">
        <f t="shared" si="44"/>
        <v>270</v>
      </c>
      <c r="AN26">
        <f t="shared" si="44"/>
        <v>270</v>
      </c>
      <c r="AO26">
        <f t="shared" si="44"/>
        <v>270</v>
      </c>
      <c r="AP26">
        <f t="shared" si="44"/>
        <v>270</v>
      </c>
      <c r="AQ26">
        <f t="shared" si="44"/>
        <v>270</v>
      </c>
      <c r="AR26">
        <f t="shared" si="44"/>
        <v>270</v>
      </c>
    </row>
    <row r="27" spans="2:44" x14ac:dyDescent="0.2">
      <c r="Y27">
        <v>1</v>
      </c>
      <c r="Z27">
        <v>2</v>
      </c>
      <c r="AA27">
        <v>3</v>
      </c>
      <c r="AB27">
        <v>4</v>
      </c>
      <c r="AC27">
        <v>5</v>
      </c>
      <c r="AD27">
        <v>6</v>
      </c>
      <c r="AE27">
        <v>7</v>
      </c>
      <c r="AF27">
        <v>8</v>
      </c>
      <c r="AG27">
        <v>9</v>
      </c>
      <c r="AH27">
        <v>10</v>
      </c>
      <c r="AI27">
        <v>11</v>
      </c>
      <c r="AJ27">
        <v>12</v>
      </c>
      <c r="AK27">
        <v>13</v>
      </c>
      <c r="AL27">
        <v>14</v>
      </c>
      <c r="AM27">
        <v>15</v>
      </c>
      <c r="AN27">
        <v>16</v>
      </c>
      <c r="AO27">
        <v>17</v>
      </c>
      <c r="AP27">
        <v>18</v>
      </c>
      <c r="AQ27">
        <v>19</v>
      </c>
      <c r="AR27">
        <v>20</v>
      </c>
    </row>
    <row r="28" spans="2:44" x14ac:dyDescent="0.2">
      <c r="X28">
        <v>1</v>
      </c>
      <c r="Y28">
        <v>270</v>
      </c>
      <c r="Z28">
        <v>270</v>
      </c>
      <c r="AA28">
        <v>270</v>
      </c>
      <c r="AB28">
        <v>270</v>
      </c>
      <c r="AC28">
        <v>270</v>
      </c>
      <c r="AD28">
        <v>270</v>
      </c>
      <c r="AE28">
        <v>270</v>
      </c>
      <c r="AF28">
        <v>270</v>
      </c>
      <c r="AG28">
        <v>270</v>
      </c>
      <c r="AH28">
        <v>270</v>
      </c>
      <c r="AI28">
        <v>270</v>
      </c>
      <c r="AJ28">
        <v>270</v>
      </c>
      <c r="AK28">
        <v>270</v>
      </c>
      <c r="AL28">
        <v>270</v>
      </c>
      <c r="AM28">
        <v>270</v>
      </c>
      <c r="AN28">
        <v>270</v>
      </c>
      <c r="AO28">
        <v>270</v>
      </c>
      <c r="AP28">
        <v>270</v>
      </c>
      <c r="AQ28">
        <v>270</v>
      </c>
      <c r="AR28">
        <v>270</v>
      </c>
    </row>
    <row r="29" spans="2:44" x14ac:dyDescent="0.2">
      <c r="X29" t="s">
        <v>73</v>
      </c>
      <c r="Y29">
        <v>360</v>
      </c>
      <c r="Z29">
        <v>360</v>
      </c>
      <c r="AA29">
        <v>360</v>
      </c>
      <c r="AB29">
        <v>360</v>
      </c>
      <c r="AC29">
        <v>360</v>
      </c>
      <c r="AD29">
        <v>360</v>
      </c>
      <c r="AE29">
        <v>360</v>
      </c>
      <c r="AF29">
        <v>360</v>
      </c>
      <c r="AG29">
        <v>360</v>
      </c>
      <c r="AH29">
        <v>360</v>
      </c>
      <c r="AI29">
        <v>180</v>
      </c>
      <c r="AJ29">
        <v>180</v>
      </c>
      <c r="AK29">
        <v>180</v>
      </c>
      <c r="AL29">
        <v>180</v>
      </c>
      <c r="AM29">
        <v>180</v>
      </c>
      <c r="AN29">
        <v>180</v>
      </c>
      <c r="AO29">
        <v>180</v>
      </c>
      <c r="AP29">
        <v>180</v>
      </c>
      <c r="AQ29">
        <v>180</v>
      </c>
      <c r="AR29">
        <v>180</v>
      </c>
    </row>
    <row r="30" spans="2:44" x14ac:dyDescent="0.2">
      <c r="X30">
        <v>2</v>
      </c>
      <c r="Y30">
        <v>240</v>
      </c>
      <c r="Z30">
        <v>180</v>
      </c>
      <c r="AA30">
        <v>240</v>
      </c>
      <c r="AB30">
        <v>180</v>
      </c>
      <c r="AC30">
        <v>240</v>
      </c>
      <c r="AD30">
        <v>180</v>
      </c>
      <c r="AE30">
        <v>240</v>
      </c>
      <c r="AF30">
        <v>180</v>
      </c>
      <c r="AG30">
        <v>240</v>
      </c>
      <c r="AH30">
        <v>180</v>
      </c>
      <c r="AI30">
        <v>240</v>
      </c>
      <c r="AJ30">
        <v>240</v>
      </c>
      <c r="AK30">
        <v>240</v>
      </c>
      <c r="AL30">
        <v>240</v>
      </c>
      <c r="AM30">
        <v>240</v>
      </c>
      <c r="AN30">
        <v>240</v>
      </c>
      <c r="AO30">
        <v>240</v>
      </c>
      <c r="AP30">
        <v>240</v>
      </c>
      <c r="AQ30">
        <v>240</v>
      </c>
      <c r="AR30">
        <v>240</v>
      </c>
    </row>
    <row r="31" spans="2:44" x14ac:dyDescent="0.2">
      <c r="X31" t="s">
        <v>74</v>
      </c>
      <c r="Y31">
        <v>360</v>
      </c>
      <c r="Z31">
        <v>180</v>
      </c>
      <c r="AA31">
        <v>360</v>
      </c>
      <c r="AB31">
        <v>180</v>
      </c>
      <c r="AC31">
        <v>360</v>
      </c>
      <c r="AD31">
        <v>180</v>
      </c>
      <c r="AE31">
        <v>360</v>
      </c>
      <c r="AF31">
        <v>180</v>
      </c>
      <c r="AG31">
        <v>360</v>
      </c>
      <c r="AH31">
        <v>180</v>
      </c>
      <c r="AI31">
        <v>180</v>
      </c>
      <c r="AJ31">
        <v>180</v>
      </c>
      <c r="AK31">
        <v>180</v>
      </c>
      <c r="AL31">
        <v>180</v>
      </c>
      <c r="AM31">
        <v>180</v>
      </c>
      <c r="AN31">
        <v>180</v>
      </c>
      <c r="AO31">
        <v>180</v>
      </c>
      <c r="AP31">
        <v>180</v>
      </c>
      <c r="AQ31">
        <v>180</v>
      </c>
      <c r="AR31">
        <v>180</v>
      </c>
    </row>
    <row r="32" spans="2:44" ht="18.75" x14ac:dyDescent="0.3">
      <c r="C32" s="6"/>
      <c r="X32">
        <v>3</v>
      </c>
      <c r="Y32">
        <v>190</v>
      </c>
      <c r="Z32">
        <v>250</v>
      </c>
      <c r="AA32">
        <v>250</v>
      </c>
      <c r="AB32">
        <v>250</v>
      </c>
      <c r="AC32">
        <v>250</v>
      </c>
      <c r="AD32">
        <v>250</v>
      </c>
      <c r="AE32">
        <v>250</v>
      </c>
      <c r="AF32">
        <v>240</v>
      </c>
      <c r="AG32">
        <v>250</v>
      </c>
      <c r="AH32">
        <v>220</v>
      </c>
      <c r="AI32">
        <v>250</v>
      </c>
      <c r="AJ32">
        <v>250</v>
      </c>
      <c r="AK32">
        <v>250</v>
      </c>
      <c r="AL32">
        <v>250</v>
      </c>
      <c r="AM32">
        <v>250</v>
      </c>
      <c r="AN32">
        <v>250</v>
      </c>
      <c r="AO32">
        <v>250</v>
      </c>
      <c r="AP32">
        <v>250</v>
      </c>
      <c r="AQ32">
        <v>250</v>
      </c>
      <c r="AR32">
        <v>250</v>
      </c>
    </row>
    <row r="33" spans="3:44" ht="18.75" x14ac:dyDescent="0.3">
      <c r="C33" s="6"/>
      <c r="X33" t="s">
        <v>75</v>
      </c>
      <c r="Y33">
        <v>360</v>
      </c>
      <c r="Z33">
        <v>300</v>
      </c>
      <c r="AA33">
        <v>360</v>
      </c>
      <c r="AB33">
        <v>280</v>
      </c>
      <c r="AC33">
        <v>360</v>
      </c>
      <c r="AD33">
        <v>260</v>
      </c>
      <c r="AE33">
        <v>360</v>
      </c>
      <c r="AF33">
        <v>240</v>
      </c>
      <c r="AG33">
        <v>360</v>
      </c>
      <c r="AH33">
        <v>220</v>
      </c>
      <c r="AI33">
        <v>180</v>
      </c>
      <c r="AJ33">
        <v>180</v>
      </c>
      <c r="AK33">
        <v>180</v>
      </c>
      <c r="AL33">
        <v>180</v>
      </c>
      <c r="AM33">
        <v>180</v>
      </c>
      <c r="AN33">
        <v>180</v>
      </c>
      <c r="AO33">
        <v>180</v>
      </c>
      <c r="AP33">
        <v>180</v>
      </c>
      <c r="AQ33">
        <v>180</v>
      </c>
      <c r="AR33">
        <v>180</v>
      </c>
    </row>
    <row r="34" spans="3:44" x14ac:dyDescent="0.2">
      <c r="X34">
        <v>4</v>
      </c>
      <c r="Y34">
        <v>265</v>
      </c>
      <c r="Z34">
        <v>265</v>
      </c>
      <c r="AA34">
        <v>265</v>
      </c>
      <c r="AB34">
        <v>265</v>
      </c>
      <c r="AC34">
        <v>265</v>
      </c>
      <c r="AD34">
        <v>260</v>
      </c>
      <c r="AE34">
        <v>265</v>
      </c>
      <c r="AF34">
        <v>240</v>
      </c>
      <c r="AG34">
        <v>265</v>
      </c>
      <c r="AH34">
        <v>220</v>
      </c>
      <c r="AI34">
        <v>265</v>
      </c>
      <c r="AJ34">
        <v>265</v>
      </c>
      <c r="AK34">
        <v>265</v>
      </c>
      <c r="AL34">
        <v>265</v>
      </c>
      <c r="AM34">
        <v>265</v>
      </c>
      <c r="AN34">
        <v>265</v>
      </c>
      <c r="AO34">
        <v>240</v>
      </c>
      <c r="AP34">
        <v>265</v>
      </c>
      <c r="AQ34">
        <v>265</v>
      </c>
      <c r="AR34">
        <v>265</v>
      </c>
    </row>
    <row r="35" spans="3:44" x14ac:dyDescent="0.2">
      <c r="X35" t="s">
        <v>76</v>
      </c>
      <c r="Y35">
        <v>360</v>
      </c>
      <c r="Z35">
        <v>300</v>
      </c>
      <c r="AA35">
        <v>360</v>
      </c>
      <c r="AB35">
        <v>280</v>
      </c>
      <c r="AC35">
        <v>360</v>
      </c>
      <c r="AD35">
        <v>260</v>
      </c>
      <c r="AE35">
        <v>360</v>
      </c>
      <c r="AF35">
        <v>240</v>
      </c>
      <c r="AG35">
        <v>360</v>
      </c>
      <c r="AH35">
        <v>220</v>
      </c>
      <c r="AI35">
        <v>180</v>
      </c>
      <c r="AJ35">
        <v>240</v>
      </c>
      <c r="AK35">
        <v>180</v>
      </c>
      <c r="AL35">
        <v>240</v>
      </c>
      <c r="AM35">
        <v>180</v>
      </c>
      <c r="AN35">
        <v>240</v>
      </c>
      <c r="AO35">
        <v>180</v>
      </c>
      <c r="AP35">
        <v>240</v>
      </c>
      <c r="AQ35">
        <v>180</v>
      </c>
      <c r="AR35">
        <v>240</v>
      </c>
    </row>
    <row r="36" spans="3:44" x14ac:dyDescent="0.2">
      <c r="X36">
        <v>5</v>
      </c>
      <c r="Y36">
        <v>285</v>
      </c>
      <c r="Z36">
        <v>285</v>
      </c>
      <c r="AA36">
        <v>285</v>
      </c>
      <c r="AB36">
        <v>285</v>
      </c>
      <c r="AC36">
        <v>285</v>
      </c>
      <c r="AD36">
        <v>285</v>
      </c>
      <c r="AE36">
        <v>285</v>
      </c>
      <c r="AF36">
        <v>285</v>
      </c>
      <c r="AG36">
        <v>285</v>
      </c>
      <c r="AH36">
        <v>285</v>
      </c>
      <c r="AI36">
        <v>285</v>
      </c>
      <c r="AJ36">
        <v>285</v>
      </c>
      <c r="AK36">
        <v>285</v>
      </c>
      <c r="AL36">
        <v>285</v>
      </c>
      <c r="AM36">
        <v>285</v>
      </c>
      <c r="AN36">
        <v>285</v>
      </c>
      <c r="AO36">
        <v>285</v>
      </c>
      <c r="AP36">
        <v>285</v>
      </c>
      <c r="AQ36">
        <v>285</v>
      </c>
      <c r="AR36">
        <v>285</v>
      </c>
    </row>
    <row r="37" spans="3:44" x14ac:dyDescent="0.2">
      <c r="X37" t="s">
        <v>77</v>
      </c>
      <c r="Y37">
        <v>360</v>
      </c>
      <c r="Z37">
        <v>360</v>
      </c>
      <c r="AA37">
        <v>360</v>
      </c>
      <c r="AB37">
        <v>360</v>
      </c>
      <c r="AC37">
        <v>360</v>
      </c>
      <c r="AD37">
        <v>360</v>
      </c>
      <c r="AE37">
        <v>360</v>
      </c>
      <c r="AF37">
        <v>360</v>
      </c>
      <c r="AG37">
        <v>360</v>
      </c>
      <c r="AH37">
        <v>360</v>
      </c>
      <c r="AI37">
        <v>180</v>
      </c>
      <c r="AJ37">
        <v>240</v>
      </c>
      <c r="AK37">
        <v>180</v>
      </c>
      <c r="AL37">
        <v>240</v>
      </c>
      <c r="AM37">
        <v>180</v>
      </c>
      <c r="AN37">
        <v>240</v>
      </c>
      <c r="AO37">
        <v>180</v>
      </c>
      <c r="AP37">
        <v>240</v>
      </c>
      <c r="AQ37">
        <v>180</v>
      </c>
      <c r="AR37">
        <v>240</v>
      </c>
    </row>
    <row r="38" spans="3:44" x14ac:dyDescent="0.2">
      <c r="X38">
        <v>6</v>
      </c>
      <c r="Y38">
        <v>270</v>
      </c>
      <c r="Z38">
        <v>220</v>
      </c>
      <c r="AA38">
        <v>270</v>
      </c>
      <c r="AB38">
        <v>270</v>
      </c>
      <c r="AC38">
        <v>270</v>
      </c>
      <c r="AD38">
        <v>260</v>
      </c>
      <c r="AE38">
        <v>270</v>
      </c>
      <c r="AF38">
        <v>240</v>
      </c>
      <c r="AG38">
        <v>270</v>
      </c>
      <c r="AH38">
        <v>220</v>
      </c>
      <c r="AI38">
        <v>270</v>
      </c>
      <c r="AJ38">
        <v>300</v>
      </c>
      <c r="AK38">
        <v>270</v>
      </c>
      <c r="AL38">
        <v>280</v>
      </c>
      <c r="AM38">
        <v>270</v>
      </c>
      <c r="AN38">
        <v>270</v>
      </c>
      <c r="AO38">
        <v>270</v>
      </c>
      <c r="AP38">
        <v>270</v>
      </c>
      <c r="AQ38">
        <v>270</v>
      </c>
      <c r="AR38">
        <v>270</v>
      </c>
    </row>
    <row r="39" spans="3:44" x14ac:dyDescent="0.2">
      <c r="X39" t="s">
        <v>78</v>
      </c>
      <c r="Y39">
        <v>360</v>
      </c>
      <c r="Z39">
        <v>300</v>
      </c>
      <c r="AA39">
        <v>360</v>
      </c>
      <c r="AB39">
        <v>280</v>
      </c>
      <c r="AC39">
        <v>360</v>
      </c>
      <c r="AD39">
        <v>260</v>
      </c>
      <c r="AE39">
        <v>360</v>
      </c>
      <c r="AF39">
        <v>240</v>
      </c>
      <c r="AG39">
        <v>360</v>
      </c>
      <c r="AH39">
        <v>220</v>
      </c>
      <c r="AI39">
        <v>180</v>
      </c>
      <c r="AJ39">
        <v>300</v>
      </c>
      <c r="AK39">
        <v>180</v>
      </c>
      <c r="AL39">
        <v>280</v>
      </c>
      <c r="AM39">
        <v>180</v>
      </c>
      <c r="AN39">
        <v>260</v>
      </c>
      <c r="AO39">
        <v>180</v>
      </c>
      <c r="AP39">
        <v>240</v>
      </c>
      <c r="AQ39">
        <v>180</v>
      </c>
      <c r="AR39">
        <v>220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XTZJ</cp:lastModifiedBy>
  <dcterms:created xsi:type="dcterms:W3CDTF">2015-06-05T18:19:34Z</dcterms:created>
  <dcterms:modified xsi:type="dcterms:W3CDTF">2021-11-20T14:46:33Z</dcterms:modified>
</cp:coreProperties>
</file>