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e" sheetId="1" r:id="rId4"/>
    <sheet state="visible" name="NOTE" sheetId="2" r:id="rId5"/>
  </sheets>
  <definedNames/>
  <calcPr/>
</workbook>
</file>

<file path=xl/sharedStrings.xml><?xml version="1.0" encoding="utf-8"?>
<sst xmlns="http://schemas.openxmlformats.org/spreadsheetml/2006/main" count="79" uniqueCount="79">
  <si>
    <t>Text Key</t>
  </si>
  <si>
    <t>Base (en)</t>
  </si>
  <si>
    <t>Afrikaans (af)</t>
  </si>
  <si>
    <t>Arabic (ar)</t>
  </si>
  <si>
    <t>Armenian (hy)</t>
  </si>
  <si>
    <t>Azerbaijani (az)</t>
  </si>
  <si>
    <t>Basque (eu)</t>
  </si>
  <si>
    <t>Belarusian (be)</t>
  </si>
  <si>
    <t>Bengali (bn)</t>
  </si>
  <si>
    <t>Bulgarian (bg)</t>
  </si>
  <si>
    <t>Burmese (my)</t>
  </si>
  <si>
    <t>Catalan (ca)</t>
  </si>
  <si>
    <t>Chinese (zh-rCN)</t>
  </si>
  <si>
    <t>Taiwanese (zh-rTW)</t>
  </si>
  <si>
    <t>Croatian (hr)</t>
  </si>
  <si>
    <t>Czech (cs)</t>
  </si>
  <si>
    <t>Danish (da)</t>
  </si>
  <si>
    <t>Dutch (nl)</t>
  </si>
  <si>
    <t>Estonian (et)</t>
  </si>
  <si>
    <t>Finnish (fi)</t>
  </si>
  <si>
    <t>French (fr)</t>
  </si>
  <si>
    <t>German (de)</t>
  </si>
  <si>
    <t>Greek (el)</t>
  </si>
  <si>
    <t>Herbew (iw)</t>
  </si>
  <si>
    <t>Hindi (hi)</t>
  </si>
  <si>
    <t>Hungarian (hu)</t>
  </si>
  <si>
    <t>Icelandic (is)</t>
  </si>
  <si>
    <t>Indonesian (id)</t>
  </si>
  <si>
    <t>Indonesian (in)</t>
  </si>
  <si>
    <t>Italian  (it)</t>
  </si>
  <si>
    <t>Japanese (ja)</t>
  </si>
  <si>
    <t>Kannada (kn)</t>
  </si>
  <si>
    <t>Khmer (km)</t>
  </si>
  <si>
    <t>Korean (ko)</t>
  </si>
  <si>
    <t>Lao (lo)</t>
  </si>
  <si>
    <t>Latvian (lv)</t>
  </si>
  <si>
    <t>Lithuanian (lt)</t>
  </si>
  <si>
    <t>Macedonian (mk)</t>
  </si>
  <si>
    <t>Malay (ms)</t>
  </si>
  <si>
    <t>Malayalam (ml)</t>
  </si>
  <si>
    <t>Marathi (mr)</t>
  </si>
  <si>
    <t>Mongolian (mn)</t>
  </si>
  <si>
    <t>Nepali (ne)</t>
  </si>
  <si>
    <t>Norwegian Bokmal (nb)</t>
  </si>
  <si>
    <t>Persian (fa)</t>
  </si>
  <si>
    <t>Polish (pl)</t>
  </si>
  <si>
    <t>Portuguese (pt)</t>
  </si>
  <si>
    <t>Romanian (ro)</t>
  </si>
  <si>
    <t>Russian (ru)</t>
  </si>
  <si>
    <t>Serbian (sr)</t>
  </si>
  <si>
    <t>Sinhala (si)</t>
  </si>
  <si>
    <t>Slovak (sk)</t>
  </si>
  <si>
    <t>Slovenian (sl)</t>
  </si>
  <si>
    <t>Spanish (es)</t>
  </si>
  <si>
    <t>Swahili (sw)</t>
  </si>
  <si>
    <t>Swedish (sv)</t>
  </si>
  <si>
    <t>Telugu (te)</t>
  </si>
  <si>
    <t>Thai (th)</t>
  </si>
  <si>
    <t>Turkish (tr)</t>
  </si>
  <si>
    <t>Ukrainian (uk)</t>
  </si>
  <si>
    <t>Vietnamese (vi)</t>
  </si>
  <si>
    <t>Zulu (zu)</t>
  </si>
  <si>
    <t>txt_hello</t>
  </si>
  <si>
    <t>Hello</t>
  </si>
  <si>
    <t>txt_down_the_line</t>
  </si>
  <si>
    <t>Down _____ The Line</t>
  </si>
  <si>
    <t>txt_the_sum</t>
  </si>
  <si>
    <t>The sum of ____ and ____ is ____</t>
  </si>
  <si>
    <t>txt_tap_to_continue</t>
  </si>
  <si>
    <t>Tap to __ Continue ___</t>
  </si>
  <si>
    <t>\</t>
  </si>
  <si>
    <t>__ (2 underscores)</t>
  </si>
  <si>
    <r>
      <rPr>
        <rFont val="Times New Roman"/>
        <color theme="1"/>
        <sz val="13.0"/>
      </rPr>
      <t>left apostrophe (</t>
    </r>
    <r>
      <rPr>
        <rFont val="Times New Roman"/>
        <color rgb="FFFF0000"/>
        <sz val="13.0"/>
      </rPr>
      <t>\"</t>
    </r>
    <r>
      <rPr>
        <rFont val="Times New Roman"/>
        <color theme="1"/>
        <sz val="13.0"/>
      </rPr>
      <t>)</t>
    </r>
  </si>
  <si>
    <t>___ (3 underscores)</t>
  </si>
  <si>
    <r>
      <rPr>
        <rFont val="Times New Roman"/>
        <color theme="1"/>
        <sz val="13.0"/>
      </rPr>
      <t>right apostrophe  (</t>
    </r>
    <r>
      <rPr>
        <rFont val="Times New Roman"/>
        <color rgb="FFFF0000"/>
        <sz val="13.0"/>
      </rPr>
      <t>\"</t>
    </r>
    <r>
      <rPr>
        <rFont val="Times New Roman"/>
        <color theme="1"/>
        <sz val="13.0"/>
      </rPr>
      <t>)</t>
    </r>
  </si>
  <si>
    <t>____ (4 underscores)</t>
  </si>
  <si>
    <r>
      <rPr>
        <rFont val="Times New Roman"/>
        <color theme="1"/>
        <sz val="13.0"/>
      </rPr>
      <t xml:space="preserve">format string ("the number is </t>
    </r>
    <r>
      <rPr>
        <rFont val="Times New Roman"/>
        <color rgb="FFFF0000"/>
        <sz val="13.0"/>
      </rPr>
      <t>\(x)</t>
    </r>
    <r>
      <rPr>
        <rFont val="Times New Roman"/>
        <color theme="1"/>
        <sz val="13.0"/>
      </rPr>
      <t>")</t>
    </r>
  </si>
  <si>
    <t>_____ (5 underscores)</t>
  </si>
  <si>
    <r>
      <rPr>
        <rFont val="Times New Roman"/>
        <color theme="1"/>
        <sz val="13.0"/>
      </rPr>
      <t>Down the line (</t>
    </r>
    <r>
      <rPr>
        <rFont val="Times New Roman"/>
        <color rgb="FFFF0000"/>
        <sz val="13.0"/>
      </rPr>
      <t>\n</t>
    </r>
    <r>
      <rPr>
        <rFont val="Times New Roman"/>
        <color theme="1"/>
        <sz val="13.0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</si>
</sst>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38"/>
    <col customWidth="1" min="3" max="3" width="36.13"/>
    <col customWidth="1" min="4" max="4" width="49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/>
      <c r="BL1" s="1"/>
    </row>
    <row r="2">
      <c r="A2" s="2" t="s">
        <v>62</v>
      </c>
      <c r="B2" s="2" t="s">
        <v>63</v>
      </c>
      <c r="C2" s="1" t="str">
        <f>IFERROR(__xludf.DUMMYFUNCTION("GoogleTranslate(B2, ""en"", ""es"")"),"Hola")</f>
        <v>Hola</v>
      </c>
      <c r="D2" s="1" t="str">
        <f>IFERROR(__xludf.DUMMYFUNCTION("GoogleTranslate(B2, ""en"", ""ar"")"),"مرحبًا")</f>
        <v>مرحبًا</v>
      </c>
      <c r="E2" s="1" t="str">
        <f>IFERROR(__xludf.DUMMYFUNCTION("GoogleTranslate(B2, ""en"", ""hy"")"),"Բարեւ")</f>
        <v>Բարեւ</v>
      </c>
      <c r="F2" s="1" t="str">
        <f>IFERROR(__xludf.DUMMYFUNCTION("GoogleTranslate(B2, ""en"", ""az"")"),"Salam")</f>
        <v>Salam</v>
      </c>
      <c r="G2" s="1" t="str">
        <f>IFERROR(__xludf.DUMMYFUNCTION("GoogleTranslate(B2, ""en"", ""eu"")"),"Agur")</f>
        <v>Agur</v>
      </c>
      <c r="H2" s="1" t="str">
        <f>IFERROR(__xludf.DUMMYFUNCTION("GoogleTranslate(B2, ""en"", ""be"")"),"добры дзень")</f>
        <v>добры дзень</v>
      </c>
      <c r="I2" s="1" t="str">
        <f>IFERROR(__xludf.DUMMYFUNCTION("GoogleTranslate(B2, ""en"", ""bn"")"),"হ্যালো")</f>
        <v>হ্যালো</v>
      </c>
      <c r="J2" s="1" t="str">
        <f>IFERROR(__xludf.DUMMYFUNCTION("GoogleTranslate(B2, ""en"", ""bg"")"),"Здравейте")</f>
        <v>Здравейте</v>
      </c>
      <c r="K2" s="1" t="str">
        <f>IFERROR(__xludf.DUMMYFUNCTION("GoogleTranslate(B2, ""en"", ""my"")"),"မင်္ဂလာပါ")</f>
        <v>မင်္ဂလာပါ</v>
      </c>
      <c r="L2" s="1" t="str">
        <f>IFERROR(__xludf.DUMMYFUNCTION("GoogleTranslate(B2, ""en"", ""ca"")"),"Hola")</f>
        <v>Hola</v>
      </c>
      <c r="M2" s="1" t="str">
        <f>IFERROR(__xludf.DUMMYFUNCTION("GoogleTranslate(B2, ""en"", ""zh-cn"")"),"你好")</f>
        <v>你好</v>
      </c>
      <c r="N2" s="1" t="str">
        <f>IFERROR(__xludf.DUMMYFUNCTION("GoogleTranslate(B2, ""en"", ""zh-TW"")"),"你好")</f>
        <v>你好</v>
      </c>
      <c r="O2" s="1" t="str">
        <f>IFERROR(__xludf.DUMMYFUNCTION("GoogleTranslate(B2, ""en"", ""hr"")"),"zdravo")</f>
        <v>zdravo</v>
      </c>
      <c r="P2" s="1" t="str">
        <f>IFERROR(__xludf.DUMMYFUNCTION("GoogleTranslate(B2, ""en"", ""cs"")"),"Ahoj")</f>
        <v>Ahoj</v>
      </c>
      <c r="Q2" s="1" t="str">
        <f>IFERROR(__xludf.DUMMYFUNCTION("GoogleTranslate(B2, ""en"", ""da"")"),"Hej")</f>
        <v>Hej</v>
      </c>
      <c r="R2" s="1" t="str">
        <f>IFERROR(__xludf.DUMMYFUNCTION("GoogleTranslate(B2, ""en"", ""nl"")"),"Hallo")</f>
        <v>Hallo</v>
      </c>
      <c r="S2" s="1" t="str">
        <f>IFERROR(__xludf.DUMMYFUNCTION("GoogleTranslate(B2, ""en"", ""et"")"),"Tere")</f>
        <v>Tere</v>
      </c>
      <c r="T2" s="1" t="str">
        <f>IFERROR(__xludf.DUMMYFUNCTION("GoogleTranslate(B2, ""en"", ""fi"")"),"Hei")</f>
        <v>Hei</v>
      </c>
      <c r="U2" s="1" t="str">
        <f>IFERROR(__xludf.DUMMYFUNCTION("GoogleTranslate(B2, ""en"", ""fr"")"),"Bonjour")</f>
        <v>Bonjour</v>
      </c>
      <c r="V2" s="1" t="str">
        <f>IFERROR(__xludf.DUMMYFUNCTION("GoogleTranslate(B2, ""en"", ""de"")"),"Hallo")</f>
        <v>Hallo</v>
      </c>
      <c r="W2" s="1" t="str">
        <f>IFERROR(__xludf.DUMMYFUNCTION("GoogleTranslate(B2, ""en"", ""el"")"),"Γειά σου")</f>
        <v>Γειά σου</v>
      </c>
      <c r="X2" s="1" t="str">
        <f>IFERROR(__xludf.DUMMYFUNCTION("GoogleTranslate(B2, ""en"", ""iw"")"),"שלום")</f>
        <v>שלום</v>
      </c>
      <c r="Y2" s="1" t="str">
        <f>IFERROR(__xludf.DUMMYFUNCTION("GoogleTranslate(B2, ""en"", ""hi"")"),"नमस्ते")</f>
        <v>नमस्ते</v>
      </c>
      <c r="Z2" s="1" t="str">
        <f>IFERROR(__xludf.DUMMYFUNCTION("GoogleTranslate(B2, ""en"", ""hu"")"),"Helló")</f>
        <v>Helló</v>
      </c>
      <c r="AA2" s="1" t="str">
        <f>IFERROR(__xludf.DUMMYFUNCTION("GoogleTranslate(B2, ""en"", ""is"")"),"Halló")</f>
        <v>Halló</v>
      </c>
      <c r="AB2" s="1" t="str">
        <f>IFERROR(__xludf.DUMMYFUNCTION("GoogleTranslate(B2, ""en"", ""id"")"),"Halo")</f>
        <v>Halo</v>
      </c>
      <c r="AC2" s="1" t="str">
        <f>IFERROR(__xludf.DUMMYFUNCTION("GoogleTranslate(B2, ""en"", ""in"")"),"Halo")</f>
        <v>Halo</v>
      </c>
      <c r="AD2" s="1" t="str">
        <f>IFERROR(__xludf.DUMMYFUNCTION("GoogleTranslate(B2, ""en"", ""it"")"),"Ciao")</f>
        <v>Ciao</v>
      </c>
      <c r="AE2" s="1" t="str">
        <f>IFERROR(__xludf.DUMMYFUNCTION("GoogleTranslate(B2, ""en"", ""ja"")"),"こんにちは")</f>
        <v>こんにちは</v>
      </c>
      <c r="AF2" s="1" t="str">
        <f>IFERROR(__xludf.DUMMYFUNCTION("GoogleTranslate(B2, ""en"", ""kn"")"),"ನಮಸ್ಕಾರ")</f>
        <v>ನಮಸ್ಕಾರ</v>
      </c>
      <c r="AG2" s="1" t="str">
        <f>IFERROR(__xludf.DUMMYFUNCTION("GoogleTranslate(B2, ""en"", ""km"")"),"ចមរាបសយរ")</f>
        <v>ចមរាបសយរ</v>
      </c>
      <c r="AH2" s="1" t="str">
        <f>IFERROR(__xludf.DUMMYFUNCTION("GoogleTranslate(B2, ""en"", ""ko"")"),"안녕하세요")</f>
        <v>안녕하세요</v>
      </c>
      <c r="AI2" s="1" t="str">
        <f>IFERROR(__xludf.DUMMYFUNCTION("GoogleTranslate(B2, ""en"", ""lo"")"),"ສະບາຍດີ")</f>
        <v>ສະບາຍດີ</v>
      </c>
      <c r="AJ2" s="1" t="str">
        <f>IFERROR(__xludf.DUMMYFUNCTION("GoogleTranslate(B2, ""en"", ""lv"")"),"Sveiki")</f>
        <v>Sveiki</v>
      </c>
      <c r="AK2" s="1" t="str">
        <f>IFERROR(__xludf.DUMMYFUNCTION("GoogleTranslate(B2, ""en"", ""lt"")"),"Sveiki")</f>
        <v>Sveiki</v>
      </c>
      <c r="AL2" s="1" t="str">
        <f>IFERROR(__xludf.DUMMYFUNCTION("GoogleTranslate(B2, ""en"", ""mk"")"),"Здраво")</f>
        <v>Здраво</v>
      </c>
      <c r="AM2" s="1" t="str">
        <f>IFERROR(__xludf.DUMMYFUNCTION("GoogleTranslate(B2, ""en"", ""ms"")"),"Helo")</f>
        <v>Helo</v>
      </c>
      <c r="AN2" s="1" t="str">
        <f>IFERROR(__xludf.DUMMYFUNCTION("GoogleTranslate(B2, ""en"", ""ml"")"),"ഹലോ")</f>
        <v>ഹലോ</v>
      </c>
      <c r="AO2" s="1" t="str">
        <f>IFERROR(__xludf.DUMMYFUNCTION("GoogleTranslate(B2, ""en"", ""mr"")"),"नमस्कार")</f>
        <v>नमस्कार</v>
      </c>
      <c r="AP2" s="1" t="str">
        <f>IFERROR(__xludf.DUMMYFUNCTION("GoogleTranslate(B2, ""en"", ""mn"")"),"Сайн уу")</f>
        <v>Сайн уу</v>
      </c>
      <c r="AQ2" s="1" t="str">
        <f>IFERROR(__xludf.DUMMYFUNCTION("GoogleTranslate(B2, ""en"", ""ne"")"),"अभिवादन")</f>
        <v>अभिवादन</v>
      </c>
      <c r="AR2" s="1" t="str">
        <f>IFERROR(__xludf.DUMMYFUNCTION("GoogleTranslate(B2, ""en"", ""nb"")"),"Hallo")</f>
        <v>Hallo</v>
      </c>
      <c r="AS2" s="1" t="str">
        <f>IFERROR(__xludf.DUMMYFUNCTION("GoogleTranslate(B2, ""en"", ""fa"")"),"سلام")</f>
        <v>سلام</v>
      </c>
      <c r="AT2" s="1" t="str">
        <f>IFERROR(__xludf.DUMMYFUNCTION("GoogleTranslate(B2, ""en"", ""pl"")"),"Cześć")</f>
        <v>Cześć</v>
      </c>
      <c r="AU2" s="1" t="str">
        <f>IFERROR(__xludf.DUMMYFUNCTION("GoogleTranslate(B2, ""en"", ""pt"")"),"Olá")</f>
        <v>Olá</v>
      </c>
      <c r="AV2" s="1" t="str">
        <f>IFERROR(__xludf.DUMMYFUNCTION("GoogleTranslate(B2, ""en"", ""ro"")"),"Buna ziua")</f>
        <v>Buna ziua</v>
      </c>
      <c r="AW2" s="1" t="str">
        <f>IFERROR(__xludf.DUMMYFUNCTION("GoogleTranslate(B2, ""en"", ""ru"")"),"Привет")</f>
        <v>Привет</v>
      </c>
      <c r="AX2" s="1" t="str">
        <f>IFERROR(__xludf.DUMMYFUNCTION("GoogleTranslate(B2, ""en"", ""sr"")"),"Здраво")</f>
        <v>Здраво</v>
      </c>
      <c r="AY2" s="1" t="str">
        <f>IFERROR(__xludf.DUMMYFUNCTION("GoogleTranslate(B2, ""en"", ""si"")"),"ආයුබෝවන්")</f>
        <v>ආයුබෝවන්</v>
      </c>
      <c r="AZ2" s="1" t="str">
        <f>IFERROR(__xludf.DUMMYFUNCTION("GoogleTranslate(B2, ""en"", ""sk"")"),"Ahoj")</f>
        <v>Ahoj</v>
      </c>
      <c r="BA2" s="1" t="str">
        <f>IFERROR(__xludf.DUMMYFUNCTION("GoogleTranslate(B2, ""en"", ""sl"")"),"zdravo")</f>
        <v>zdravo</v>
      </c>
      <c r="BB2" s="1" t="str">
        <f>IFERROR(__xludf.DUMMYFUNCTION("GoogleTranslate(B2, ""en"", ""es"")"),"Hola")</f>
        <v>Hola</v>
      </c>
      <c r="BC2" s="1" t="str">
        <f>IFERROR(__xludf.DUMMYFUNCTION("GoogleTranslate(B2, ""en"", ""sw"")"),"Hello")</f>
        <v>Hello</v>
      </c>
      <c r="BD2" s="1" t="str">
        <f>IFERROR(__xludf.DUMMYFUNCTION("GoogleTranslate(B2, ""en"", ""sv"")"),"Hallå")</f>
        <v>Hallå</v>
      </c>
      <c r="BE2" s="1" t="str">
        <f>IFERROR(__xludf.DUMMYFUNCTION("GoogleTranslate(B2, ""en"", ""te"")"),"హలో")</f>
        <v>హలో</v>
      </c>
      <c r="BF2" s="1" t="str">
        <f>IFERROR(__xludf.DUMMYFUNCTION("GoogleTranslate(B2, ""en"", ""th"")"),"สวัสดี")</f>
        <v>สวัสดี</v>
      </c>
      <c r="BG2" s="1" t="str">
        <f>IFERROR(__xludf.DUMMYFUNCTION("GoogleTranslate(B2, ""en"", ""tr"")"),"Merhaba")</f>
        <v>Merhaba</v>
      </c>
      <c r="BH2" s="1" t="str">
        <f>IFERROR(__xludf.DUMMYFUNCTION("GoogleTranslate(B2, ""en"", ""uk"")"),"Привіт")</f>
        <v>Привіт</v>
      </c>
      <c r="BI2" s="1" t="str">
        <f>IFERROR(__xludf.DUMMYFUNCTION("GoogleTranslate(B2, ""en"", ""vi"")"),"Xin chào")</f>
        <v>Xin chào</v>
      </c>
      <c r="BJ2" s="3" t="str">
        <f>IFERROR(__xludf.DUMMYFUNCTION("GoogleTranslate(B2, ""en"", ""zu"")"),"Sawubona")</f>
        <v>Sawubona</v>
      </c>
      <c r="BK2" s="1"/>
      <c r="BL2" s="1"/>
    </row>
    <row r="3">
      <c r="A3" s="2" t="s">
        <v>64</v>
      </c>
      <c r="B3" s="2" t="s">
        <v>65</v>
      </c>
      <c r="C3" s="1" t="str">
        <f>IFERROR(__xludf.DUMMYFUNCTION("GoogleTranslate(B3, ""en"", ""es"")"),"Abajo de la línea")</f>
        <v>Abajo de la línea</v>
      </c>
      <c r="D3" s="1" t="str">
        <f>IFERROR(__xludf.DUMMYFUNCTION("GoogleTranslate(B3, ""en"", ""ar"")"),"تحت الخط")</f>
        <v>تحت الخط</v>
      </c>
      <c r="E3" s="1" t="str">
        <f>IFERROR(__xludf.DUMMYFUNCTION("GoogleTranslate(B3, ""en"", ""hy"")"),"Ներքեւ _____ գիծը")</f>
        <v>Ներքեւ _____ գիծը</v>
      </c>
      <c r="F3" s="1" t="str">
        <f>IFERROR(__xludf.DUMMYFUNCTION("GoogleTranslate(B3, ""en"", ""az"")"),"Aşağı _____ xətti")</f>
        <v>Aşağı _____ xətti</v>
      </c>
      <c r="G3" s="1" t="str">
        <f>IFERROR(__xludf.DUMMYFUNCTION("GoogleTranslate(B3, ""en"", ""eu"")"),"Behera _____ lerroa")</f>
        <v>Behera _____ lerroa</v>
      </c>
      <c r="H3" s="1" t="str">
        <f>IFERROR(__xludf.DUMMYFUNCTION("GoogleTranslate(B3, ""en"", ""be"")"),"Уніз _____ лінія")</f>
        <v>Уніз _____ лінія</v>
      </c>
      <c r="I3" s="1" t="str">
        <f>IFERROR(__xludf.DUMMYFUNCTION("GoogleTranslate(B3, ""en"", ""bn"")"),"ডাউন _____ লাইন")</f>
        <v>ডাউন _____ লাইন</v>
      </c>
      <c r="J3" s="1" t="str">
        <f>IFERROR(__xludf.DUMMYFUNCTION("GoogleTranslate(B3, ""en"", ""bg"")"),"Надолу _____ линията")</f>
        <v>Надолу _____ линията</v>
      </c>
      <c r="K3" s="1" t="str">
        <f>IFERROR(__xludf.DUMMYFUNCTION("GoogleTranslate(B3, ""en"", ""my"")"),"_____ လိုင်း _____")</f>
        <v>_____ လိုင်း _____</v>
      </c>
      <c r="L3" s="1" t="str">
        <f>IFERROR(__xludf.DUMMYFUNCTION("GoogleTranslate(B3, ""en"", ""ca"")"),"Sota la línia")</f>
        <v>Sota la línia</v>
      </c>
      <c r="M3" s="1" t="str">
        <f>IFERROR(__xludf.DUMMYFUNCTION("GoogleTranslate(B3, ""en"", ""zh-cn"")"),"向下_____线")</f>
        <v>向下_____线</v>
      </c>
      <c r="N3" s="1" t="str">
        <f>IFERROR(__xludf.DUMMYFUNCTION("GoogleTranslate(B3, ""en"", ""zh-TW"")"),"向下_____線")</f>
        <v>向下_____線</v>
      </c>
      <c r="O3" s="1" t="str">
        <f>IFERROR(__xludf.DUMMYFUNCTION("GoogleTranslate(B3, ""en"", ""hr"")"),"Dolje ____")</f>
        <v>Dolje ____</v>
      </c>
      <c r="P3" s="1" t="str">
        <f>IFERROR(__xludf.DUMMYFUNCTION("GoogleTranslate(B3, ""en"", ""cs"")"),"Dolů _____ řádek")</f>
        <v>Dolů _____ řádek</v>
      </c>
      <c r="Q3" s="1" t="str">
        <f>IFERROR(__xludf.DUMMYFUNCTION("GoogleTranslate(B3, ""en"", ""da"")"),"Ned _____ linjen")</f>
        <v>Ned _____ linjen</v>
      </c>
      <c r="R3" s="1" t="str">
        <f>IFERROR(__xludf.DUMMYFUNCTION("GoogleTranslate(B3, ""en"", ""nl"")"),"Omlaag _____ de lijn")</f>
        <v>Omlaag _____ de lijn</v>
      </c>
      <c r="S3" s="1" t="str">
        <f>IFERROR(__xludf.DUMMYFUNCTION("GoogleTranslate(B3, ""en"", ""et"")"),"Kunagi hiljem")</f>
        <v>Kunagi hiljem</v>
      </c>
      <c r="T3" s="1" t="str">
        <f>IFERROR(__xludf.DUMMYFUNCTION("GoogleTranslate(B3, ""en"", ""fi"")"),"Ruodussa")</f>
        <v>Ruodussa</v>
      </c>
      <c r="U3" s="1" t="str">
        <f>IFERROR(__xludf.DUMMYFUNCTION("GoogleTranslate(B3, ""en"", ""fr"")"),"Sur toute la ligne")</f>
        <v>Sur toute la ligne</v>
      </c>
      <c r="V3" s="1" t="str">
        <f>IFERROR(__xludf.DUMMYFUNCTION("GoogleTranslate(B3, ""en"", ""de"")"),"Auf der ganzen Linie")</f>
        <v>Auf der ganzen Linie</v>
      </c>
      <c r="W3" s="1" t="str">
        <f>IFERROR(__xludf.DUMMYFUNCTION("GoogleTranslate(B3, ""en"", ""el"")"),"Κάτω _____ η γραμμή")</f>
        <v>Κάτω _____ η γραμμή</v>
      </c>
      <c r="X3" s="1" t="str">
        <f>IFERROR(__xludf.DUMMYFUNCTION("GoogleTranslate(B3, ""en"", ""iw"")"),"למטה _____ הקו")</f>
        <v>למטה _____ הקו</v>
      </c>
      <c r="Y3" s="1" t="str">
        <f>IFERROR(__xludf.DUMMYFUNCTION("GoogleTranslate(B3, ""en"", ""hi"")"),"आगे चल कर")</f>
        <v>आगे चल कर</v>
      </c>
      <c r="Z3" s="1" t="str">
        <f>IFERROR(__xludf.DUMMYFUNCTION("GoogleTranslate(B3, ""en"", ""hu"")"),"Le a pályáról")</f>
        <v>Le a pályáról</v>
      </c>
      <c r="AA3" s="1" t="str">
        <f>IFERROR(__xludf.DUMMYFUNCTION("GoogleTranslate(B3, ""en"", ""is"")"),"Niður _____ línuna")</f>
        <v>Niður _____ línuna</v>
      </c>
      <c r="AB3" s="1" t="str">
        <f>IFERROR(__xludf.DUMMYFUNCTION("GoogleTranslate(B3, ""en"", ""id"")"),"Turun _____ garis")</f>
        <v>Turun _____ garis</v>
      </c>
      <c r="AC3" s="1" t="str">
        <f>IFERROR(__xludf.DUMMYFUNCTION("GoogleTranslate(B3, ""en"", ""in"")"),"Turun _____ garis")</f>
        <v>Turun _____ garis</v>
      </c>
      <c r="AD3" s="1" t="str">
        <f>IFERROR(__xludf.DUMMYFUNCTION("GoogleTranslate(B3, ""en"", ""it"")"),"Giù _____ la linea")</f>
        <v>Giù _____ la linea</v>
      </c>
      <c r="AE3" s="1" t="str">
        <f>IFERROR(__xludf.DUMMYFUNCTION("GoogleTranslate(B3, ""en"", ""ja"")"),"下_____ライン")</f>
        <v>下_____ライン</v>
      </c>
      <c r="AF3" s="1" t="str">
        <f>IFERROR(__xludf.DUMMYFUNCTION("GoogleTranslate(B3, ""en"", ""kn"")"),"ಡೌನ್ _____ ಲೈನ್")</f>
        <v>ಡೌನ್ _____ ಲೈನ್</v>
      </c>
      <c r="AG3" s="1" t="str">
        <f>IFERROR(__xludf.DUMMYFUNCTION("GoogleTranslate(B3, ""en"", ""km"")"),"ចុះ _____ បន្ទាត់")</f>
        <v>ចុះ _____ បន្ទាត់</v>
      </c>
      <c r="AH3" s="1" t="str">
        <f>IFERROR(__xludf.DUMMYFUNCTION("GoogleTranslate(B3, ""en"", ""ko"")"),"줄 _____ 라인")</f>
        <v>줄 _____ 라인</v>
      </c>
      <c r="AI3" s="1" t="str">
        <f>IFERROR(__xludf.DUMMYFUNCTION("GoogleTranslate(B3, ""en"", ""lo"")"),"ລົງ _____ ສາຍ")</f>
        <v>ລົງ _____ ສາຍ</v>
      </c>
      <c r="AJ3" s="1" t="str">
        <f>IFERROR(__xludf.DUMMYFUNCTION("GoogleTranslate(B3, ""en"", ""lv"")"),"Lejā _____ līnija")</f>
        <v>Lejā _____ līnija</v>
      </c>
      <c r="AK3" s="1" t="str">
        <f>IFERROR(__xludf.DUMMYFUNCTION("GoogleTranslate(B3, ""en"", ""lt"")"),"Žemyn _____ linija")</f>
        <v>Žemyn _____ linija</v>
      </c>
      <c r="AL3" s="1" t="str">
        <f>IFERROR(__xludf.DUMMYFUNCTION("GoogleTranslate(B3, ""en"", ""mk"")"),"Долу _____ линијата")</f>
        <v>Долу _____ линијата</v>
      </c>
      <c r="AM3" s="1" t="str">
        <f>IFERROR(__xludf.DUMMYFUNCTION("GoogleTranslate(B3, ""en"", ""ms"")"),"Turun _____ garis")</f>
        <v>Turun _____ garis</v>
      </c>
      <c r="AN3" s="1" t="str">
        <f>IFERROR(__xludf.DUMMYFUNCTION("GoogleTranslate(B3, ""en"", ""ml"")"),"താഴേക്ക് _____ ലൈൻ")</f>
        <v>താഴേക്ക് _____ ലൈൻ</v>
      </c>
      <c r="AO3" s="1" t="str">
        <f>IFERROR(__xludf.DUMMYFUNCTION("GoogleTranslate(B3, ""en"", ""mr"")"),"रेषेच्या खालच्या बाजूला")</f>
        <v>रेषेच्या खालच्या बाजूला</v>
      </c>
      <c r="AP3" s="1" t="str">
        <f>IFERROR(__xludf.DUMMYFUNCTION("GoogleTranslate(B3, ""en"", ""mn"")"),"Доош _____ мөр")</f>
        <v>Доош _____ мөр</v>
      </c>
      <c r="AQ3" s="1" t="str">
        <f>IFERROR(__xludf.DUMMYFUNCTION("GoogleTranslate(B3, ""en"", ""ne"")"),"तल _____ लाइन")</f>
        <v>तल _____ लाइन</v>
      </c>
      <c r="AR3" s="1" t="str">
        <f>IFERROR(__xludf.DUMMYFUNCTION("GoogleTranslate(B3, ""en"", ""nb"")"),"Ned linjen")</f>
        <v>Ned linjen</v>
      </c>
      <c r="AS3" s="1" t="str">
        <f>IFERROR(__xludf.DUMMYFUNCTION("GoogleTranslate(B3, ""en"", ""fa"")"),"پایین خط")</f>
        <v>پایین خط</v>
      </c>
      <c r="AT3" s="1" t="str">
        <f>IFERROR(__xludf.DUMMYFUNCTION("GoogleTranslate(B3, ""en"", ""pl"")"),"W dół _____ linia")</f>
        <v>W dół _____ linia</v>
      </c>
      <c r="AU3" s="1" t="str">
        <f>IFERROR(__xludf.DUMMYFUNCTION("GoogleTranslate(B3, ""en"", ""pt"")"),"Abaixo da linha")</f>
        <v>Abaixo da linha</v>
      </c>
      <c r="AV3" s="1" t="str">
        <f>IFERROR(__xludf.DUMMYFUNCTION("GoogleTranslate(B3, ""en"", ""ro"")"),"Jos _____ linia")</f>
        <v>Jos _____ linia</v>
      </c>
      <c r="AW3" s="1" t="str">
        <f>IFERROR(__xludf.DUMMYFUNCTION("GoogleTranslate(B3, ""en"", ""ru"")"),"По линии")</f>
        <v>По линии</v>
      </c>
      <c r="AX3" s="1" t="str">
        <f>IFERROR(__xludf.DUMMYFUNCTION("GoogleTranslate(B3, ""en"", ""sr"")"),"Доле _____ линија")</f>
        <v>Доле _____ линија</v>
      </c>
      <c r="AY3" s="1" t="str">
        <f>IFERROR(__xludf.DUMMYFUNCTION("GoogleTranslate(B3, ""en"", ""si"")"),"පහළට _____ රේඛාව")</f>
        <v>පහළට _____ රේඛාව</v>
      </c>
      <c r="AZ3" s="1" t="str">
        <f>IFERROR(__xludf.DUMMYFUNCTION("GoogleTranslate(B3, ""en"", ""sk"")"),"Dole čiarov")</f>
        <v>Dole čiarov</v>
      </c>
      <c r="BA3" s="1" t="str">
        <f>IFERROR(__xludf.DUMMYFUNCTION("GoogleTranslate(B3, ""en"", ""sl"")"),"Dol _____ vrstica")</f>
        <v>Dol _____ vrstica</v>
      </c>
      <c r="BB3" s="1" t="str">
        <f>IFERROR(__xludf.DUMMYFUNCTION("GoogleTranslate(B3, ""en"", ""es"")"),"Abajo de la línea")</f>
        <v>Abajo de la línea</v>
      </c>
      <c r="BC3" s="1" t="str">
        <f>IFERROR(__xludf.DUMMYFUNCTION("GoogleTranslate(B3, ""en"", ""sw"")"),"Chini _____ mstari")</f>
        <v>Chini _____ mstari</v>
      </c>
      <c r="BD3" s="1" t="str">
        <f>IFERROR(__xludf.DUMMYFUNCTION("GoogleTranslate(B3, ""en"", ""sv"")"),"Ner _____ linjen")</f>
        <v>Ner _____ linjen</v>
      </c>
      <c r="BE3" s="1" t="str">
        <f>IFERROR(__xludf.DUMMYFUNCTION("GoogleTranslate(B3, ""en"", ""te"")"),"డౌన్ _____ లైన్")</f>
        <v>డౌన్ _____ లైన్</v>
      </c>
      <c r="BF3" s="1" t="str">
        <f>IFERROR(__xludf.DUMMYFUNCTION("GoogleTranslate(B3, ""en"", ""th"")"),"ลง _____ เส้น")</f>
        <v>ลง _____ เส้น</v>
      </c>
      <c r="BG3" s="1" t="str">
        <f>IFERROR(__xludf.DUMMYFUNCTION("GoogleTranslate(B3, ""en"", ""tr"")"),"Aşağı _____ çizgi")</f>
        <v>Aşağı _____ çizgi</v>
      </c>
      <c r="BH3" s="1" t="str">
        <f>IFERROR(__xludf.DUMMYFUNCTION("GoogleTranslate(B3, ""en"", ""uk"")"),"Вниз _____ лінія")</f>
        <v>Вниз _____ лінія</v>
      </c>
      <c r="BI3" s="1" t="str">
        <f>IFERROR(__xludf.DUMMYFUNCTION("GoogleTranslate(B3, ""en"", ""vi"")"),"Xuống dòng")</f>
        <v>Xuống dòng</v>
      </c>
      <c r="BJ3" s="3" t="str">
        <f>IFERROR(__xludf.DUMMYFUNCTION("GoogleTranslate(B3, ""en"", ""zu"")"),"Phansi _____ umugqa")</f>
        <v>Phansi _____ umugqa</v>
      </c>
      <c r="BK3" s="1"/>
      <c r="BL3" s="1"/>
    </row>
    <row r="4">
      <c r="A4" s="2" t="s">
        <v>66</v>
      </c>
      <c r="B4" s="4" t="s">
        <v>67</v>
      </c>
      <c r="C4" s="1" t="str">
        <f>IFERROR(__xludf.DUMMYFUNCTION("GoogleTranslate(B4, ""en"", ""es"")"),"La suma de ____ y ​​____ es ____")</f>
        <v>La suma de ____ y ​​____ es ____</v>
      </c>
      <c r="D4" s="1" t="str">
        <f>IFERROR(__xludf.DUMMYFUNCTION("GoogleTranslate(B4, ""en"", ""ar"")"),"مجموع ____ و ____ ____")</f>
        <v>مجموع ____ و ____ ____</v>
      </c>
      <c r="E4" s="1" t="str">
        <f>IFERROR(__xludf.DUMMYFUNCTION("GoogleTranslate(B4, ""en"", ""hy"")"),"____ եւ ____- ի գումարը ____")</f>
        <v>____ եւ ____- ի գումարը ____</v>
      </c>
      <c r="F4" s="1" t="str">
        <f>IFERROR(__xludf.DUMMYFUNCTION("GoogleTranslate(B4, ""en"", ""az"")"),"____ və ____ cəmi ____")</f>
        <v>____ və ____ cəmi ____</v>
      </c>
      <c r="G4" s="1" t="str">
        <f>IFERROR(__xludf.DUMMYFUNCTION("GoogleTranslate(B4, ""en"", ""eu"")"),"____ eta ____ batura ____ da")</f>
        <v>____ eta ____ batura ____ da</v>
      </c>
      <c r="H4" s="1" t="str">
        <f>IFERROR(__xludf.DUMMYFUNCTION("GoogleTranslate(B4, ""en"", ""be"")"),"Сума ____ і ____ складае ____")</f>
        <v>Сума ____ і ____ складае ____</v>
      </c>
      <c r="I4" s="1" t="str">
        <f>IFERROR(__xludf.DUMMYFUNCTION("GoogleTranslate(B4, ""en"", ""bn"")"),"____ এবং ____ এর যোগফল ____")</f>
        <v>____ এবং ____ এর যোগফল ____</v>
      </c>
      <c r="J4" s="1" t="str">
        <f>IFERROR(__xludf.DUMMYFUNCTION("GoogleTranslate(B4, ""en"", ""bg"")"),"Сумата от ____ и ____ е ____")</f>
        <v>Сумата от ____ и ____ е ____</v>
      </c>
      <c r="K4" s="1" t="str">
        <f>IFERROR(__xludf.DUMMYFUNCTION("GoogleTranslate(B4, ""en"", ""my"")"),"____ နှင့် ____ ၏ပေါင်းလဒ်သည် ____ ဖြစ်သည်")</f>
        <v>____ နှင့် ____ ၏ပေါင်းလဒ်သည် ____ ဖြစ်သည်</v>
      </c>
      <c r="L4" s="1" t="str">
        <f>IFERROR(__xludf.DUMMYFUNCTION("GoogleTranslate(B4, ""en"", ""ca"")"),"La suma de ____ i ____ és ____")</f>
        <v>La suma de ____ i ____ és ____</v>
      </c>
      <c r="M4" s="1" t="str">
        <f>IFERROR(__xludf.DUMMYFUNCTION("GoogleTranslate(B4, ""en"", ""zh-cn"")"),"____和____的总和是____")</f>
        <v>____和____的总和是____</v>
      </c>
      <c r="N4" s="1" t="str">
        <f>IFERROR(__xludf.DUMMYFUNCTION("GoogleTranslate(B4, ""en"", ""zh-TW"")"),"____和____的總和是____")</f>
        <v>____和____的總和是____</v>
      </c>
      <c r="O4" s="1" t="str">
        <f>IFERROR(__xludf.DUMMYFUNCTION("GoogleTranslate(B4, ""en"", ""hr"")"),"Zbroj __ i __ je ____")</f>
        <v>Zbroj __ i __ je ____</v>
      </c>
      <c r="P4" s="1" t="str">
        <f>IFERROR(__xludf.DUMMYFUNCTION("GoogleTranslate(B4, ""en"", ""cs"")"),"Součet ____ a ____ je ____")</f>
        <v>Součet ____ a ____ je ____</v>
      </c>
      <c r="Q4" s="1" t="str">
        <f>IFERROR(__xludf.DUMMYFUNCTION("GoogleTranslate(B4, ""en"", ""da"")"),"Summen af ​​____ og ____ er ____")</f>
        <v>Summen af ​​____ og ____ er ____</v>
      </c>
      <c r="R4" s="1" t="str">
        <f>IFERROR(__xludf.DUMMYFUNCTION("GoogleTranslate(B4, ""en"", ""nl"")"),"De som van ____ en ____ is ____")</f>
        <v>De som van ____ en ____ is ____</v>
      </c>
      <c r="S4" s="1" t="str">
        <f>IFERROR(__xludf.DUMMYFUNCTION("GoogleTranslate(B4, ""en"", ""et"")"),"____ ja ____ summa on ____")</f>
        <v>____ ja ____ summa on ____</v>
      </c>
      <c r="T4" s="1" t="str">
        <f>IFERROR(__xludf.DUMMYFUNCTION("GoogleTranslate(B4, ""en"", ""fi"")"),"____- ja ____ -summa on ____")</f>
        <v>____- ja ____ -summa on ____</v>
      </c>
      <c r="U4" s="1" t="str">
        <f>IFERROR(__xludf.DUMMYFUNCTION("GoogleTranslate(B4, ""en"", ""fr"")"),"La somme de ____ et ____ est ____")</f>
        <v>La somme de ____ et ____ est ____</v>
      </c>
      <c r="V4" s="1" t="str">
        <f>IFERROR(__xludf.DUMMYFUNCTION("GoogleTranslate(B4, ""en"", ""de"")"),"Die Summe von ____ und ____ ist ____")</f>
        <v>Die Summe von ____ und ____ ist ____</v>
      </c>
      <c r="W4" s="1" t="str">
        <f>IFERROR(__xludf.DUMMYFUNCTION("GoogleTranslate(B4, ""en"", ""el"")"),"Το άθροισμα των ____ και ____ είναι ____")</f>
        <v>Το άθροισμα των ____ και ____ είναι ____</v>
      </c>
      <c r="X4" s="1" t="str">
        <f>IFERROR(__xludf.DUMMYFUNCTION("GoogleTranslate(B4, ""en"", ""iw"")"),"סכום ____ ו- ____ הוא ____")</f>
        <v>סכום ____ ו- ____ הוא ____</v>
      </c>
      <c r="Y4" s="1" t="str">
        <f>IFERROR(__xludf.DUMMYFUNCTION("GoogleTranslate(B4, ""en"", ""hi"")"),"____ और ____ का योग ____ है")</f>
        <v>____ और ____ का योग ____ है</v>
      </c>
      <c r="Z4" s="1" t="str">
        <f>IFERROR(__xludf.DUMMYFUNCTION("GoogleTranslate(B4, ""en"", ""hu"")"),"____ és ____ összege ____")</f>
        <v>____ és ____ összege ____</v>
      </c>
      <c r="AA4" s="1" t="str">
        <f>IFERROR(__xludf.DUMMYFUNCTION("GoogleTranslate(B4, ""en"", ""is"")"),"Summan af ____ og ____ er ____")</f>
        <v>Summan af ____ og ____ er ____</v>
      </c>
      <c r="AB4" s="1" t="str">
        <f>IFERROR(__xludf.DUMMYFUNCTION("GoogleTranslate(B4, ""en"", ""id"")"),"Jumlah ____ dan ____ adalah ____")</f>
        <v>Jumlah ____ dan ____ adalah ____</v>
      </c>
      <c r="AC4" s="1" t="str">
        <f>IFERROR(__xludf.DUMMYFUNCTION("GoogleTranslate(B4, ""en"", ""in"")"),"Jumlah ____ dan ____ adalah ____")</f>
        <v>Jumlah ____ dan ____ adalah ____</v>
      </c>
      <c r="AD4" s="1" t="str">
        <f>IFERROR(__xludf.DUMMYFUNCTION("GoogleTranslate(B4, ""en"", ""it"")"),"La somma di ____ e ____ è ____")</f>
        <v>La somma di ____ e ____ è ____</v>
      </c>
      <c r="AE4" s="1" t="str">
        <f>IFERROR(__xludf.DUMMYFUNCTION("GoogleTranslate(B4, ""en"", ""ja"")"),"____と____の合計は____です")</f>
        <v>____と____の合計は____です</v>
      </c>
      <c r="AF4" s="1" t="str">
        <f>IFERROR(__xludf.DUMMYFUNCTION("GoogleTranslate(B4, ""en"", ""kn"")"),"____ ಮತ್ತು ____ ಮೊತ್ತ ____")</f>
        <v>____ ಮತ್ತು ____ ಮೊತ್ತ ____</v>
      </c>
      <c r="AG4" s="1" t="str">
        <f>IFERROR(__xludf.DUMMYFUNCTION("GoogleTranslate(B4, ""en"", ""km"")"),"ផលបូក ____ និង ____ គឺ ____")</f>
        <v>ផលបូក ____ និង ____ គឺ ____</v>
      </c>
      <c r="AH4" s="1" t="str">
        <f>IFERROR(__xludf.DUMMYFUNCTION("GoogleTranslate(B4, ""en"", ""ko"")"),"____와 ____의 합은 ____입니다.")</f>
        <v>____와 ____의 합은 ____입니다.</v>
      </c>
      <c r="AI4" s="1" t="str">
        <f>IFERROR(__xludf.DUMMYFUNCTION("GoogleTranslate(B4, ""en"", ""lo"")"),"ຜົນລວມຂອງ ____ ແລະ ____ ແມ່ນ ____")</f>
        <v>ຜົນລວມຂອງ ____ ແລະ ____ ແມ່ນ ____</v>
      </c>
      <c r="AJ4" s="1" t="str">
        <f>IFERROR(__xludf.DUMMYFUNCTION("GoogleTranslate(B4, ""en"", ""lv"")"),"____ un ____ summa ir ____")</f>
        <v>____ un ____ summa ir ____</v>
      </c>
      <c r="AK4" s="1" t="str">
        <f>IFERROR(__xludf.DUMMYFUNCTION("GoogleTranslate(B4, ""en"", ""lt"")"),"____ ir ____ suma yra ____")</f>
        <v>____ ir ____ suma yra ____</v>
      </c>
      <c r="AL4" s="1" t="str">
        <f>IFERROR(__xludf.DUMMYFUNCTION("GoogleTranslate(B4, ""en"", ""mk"")"),"Збирот на ____ и ____ е ____")</f>
        <v>Збирот на ____ и ____ е ____</v>
      </c>
      <c r="AM4" s="1" t="str">
        <f>IFERROR(__xludf.DUMMYFUNCTION("GoogleTranslate(B4, ""en"", ""ms"")"),"Jumlah ____ dan ____ adalah ____")</f>
        <v>Jumlah ____ dan ____ adalah ____</v>
      </c>
      <c r="AN4" s="1" t="str">
        <f>IFERROR(__xludf.DUMMYFUNCTION("GoogleTranslate(B4, ""en"", ""ml"")"),"____, ____ എന്നിവയുടെ ആകെത്തുക ____")</f>
        <v>____, ____ എന്നിവയുടെ ആകെത്തുക ____</v>
      </c>
      <c r="AO4" s="1" t="str">
        <f>IFERROR(__xludf.DUMMYFUNCTION("GoogleTranslate(B4, ""en"", ""mr"")"),"____ आणि ____ ची बेरीज ____ आहे")</f>
        <v>____ आणि ____ ची बेरीज ____ आहे</v>
      </c>
      <c r="AP4" s="1" t="str">
        <f>IFERROR(__xludf.DUMMYFUNCTION("GoogleTranslate(B4, ""en"", ""mn"")"),"____ ба ____ ба ____ бол ____")</f>
        <v>____ ба ____ ба ____ бол ____</v>
      </c>
      <c r="AQ4" s="1" t="str">
        <f>IFERROR(__xludf.DUMMYFUNCTION("GoogleTranslate(B4, ""en"", ""ne"")"),"____को योग र ______ हो")</f>
        <v>____को योग र ______ हो</v>
      </c>
      <c r="AR4" s="1" t="str">
        <f>IFERROR(__xludf.DUMMYFUNCTION("GoogleTranslate(B4, ""en"", ""nb"")"),"Summen av ____ og ____ er ____")</f>
        <v>Summen av ____ og ____ er ____</v>
      </c>
      <c r="AS4" s="1" t="str">
        <f>IFERROR(__xludf.DUMMYFUNCTION("GoogleTranslate(B4, ""en"", ""fa"")"),"مجموع ____ و ____ ____ است")</f>
        <v>مجموع ____ و ____ ____ است</v>
      </c>
      <c r="AT4" s="1" t="str">
        <f>IFERROR(__xludf.DUMMYFUNCTION("GoogleTranslate(B4, ""en"", ""pl"")"),"Suma ____ i ____ to ____")</f>
        <v>Suma ____ i ____ to ____</v>
      </c>
      <c r="AU4" s="1" t="str">
        <f>IFERROR(__xludf.DUMMYFUNCTION("GoogleTranslate(B4, ""en"", ""pt"")"),"A soma de ____ e ____ é ____")</f>
        <v>A soma de ____ e ____ é ____</v>
      </c>
      <c r="AV4" s="1" t="str">
        <f>IFERROR(__xludf.DUMMYFUNCTION("GoogleTranslate(B4, ""en"", ""ro"")"),"Suma ____ și ____ este ____")</f>
        <v>Suma ____ și ____ este ____</v>
      </c>
      <c r="AW4" s="1" t="str">
        <f>IFERROR(__xludf.DUMMYFUNCTION("GoogleTranslate(B4, ""en"", ""ru"")"),"Сумма ____ и ____ - ____")</f>
        <v>Сумма ____ и ____ - ____</v>
      </c>
      <c r="AX4" s="1" t="str">
        <f>IFERROR(__xludf.DUMMYFUNCTION("GoogleTranslate(B4, ""en"", ""sr"")"),"Збир ____ и ____ је ____")</f>
        <v>Збир ____ и ____ је ____</v>
      </c>
      <c r="AY4" s="1" t="str">
        <f>IFERROR(__xludf.DUMMYFUNCTION("GoogleTranslate(B4, ""en"", ""si"")"),"____ සහ ____ හි එකතුව ____")</f>
        <v>____ සහ ____ හි එකතුව ____</v>
      </c>
      <c r="AZ4" s="1" t="str">
        <f>IFERROR(__xludf.DUMMYFUNCTION("GoogleTranslate(B4, ""en"", ""sk"")"),"Súčet ____ a ____ je ____")</f>
        <v>Súčet ____ a ____ je ____</v>
      </c>
      <c r="BA4" s="1" t="str">
        <f>IFERROR(__xludf.DUMMYFUNCTION("GoogleTranslate(B4, ""en"", ""sl"")"),"Vsota ____ in ____ je ____")</f>
        <v>Vsota ____ in ____ je ____</v>
      </c>
      <c r="BB4" s="1" t="str">
        <f>IFERROR(__xludf.DUMMYFUNCTION("GoogleTranslate(B4, ""en"", ""es"")"),"La suma de ____ y ​​____ es ____")</f>
        <v>La suma de ____ y ​​____ es ____</v>
      </c>
      <c r="BC4" s="1" t="str">
        <f>IFERROR(__xludf.DUMMYFUNCTION("GoogleTranslate(B4, ""en"", ""sw"")"),"Jumla ya ____ na ____ ni ____")</f>
        <v>Jumla ya ____ na ____ ni ____</v>
      </c>
      <c r="BD4" s="1" t="str">
        <f>IFERROR(__xludf.DUMMYFUNCTION("GoogleTranslate(B4, ""en"", ""sv"")"),"Summan av ____ och ____ är ____")</f>
        <v>Summan av ____ och ____ är ____</v>
      </c>
      <c r="BE4" s="1" t="str">
        <f>IFERROR(__xludf.DUMMYFUNCTION("GoogleTranslate(B4, ""en"", ""te"")"),"____ మరియు ____ మొత్తం ____")</f>
        <v>____ మరియు ____ మొత్తం ____</v>
      </c>
      <c r="BF4" s="1" t="str">
        <f>IFERROR(__xludf.DUMMYFUNCTION("GoogleTranslate(B4, ""en"", ""th"")"),"ผลรวมของ ____ และ ____ คือ ____")</f>
        <v>ผลรวมของ ____ และ ____ คือ ____</v>
      </c>
      <c r="BG4" s="1" t="str">
        <f>IFERROR(__xludf.DUMMYFUNCTION("GoogleTranslate(B4, ""en"", ""tr"")"),"____ ve ____ toplamı ____")</f>
        <v>____ ve ____ toplamı ____</v>
      </c>
      <c r="BH4" s="1" t="str">
        <f>IFERROR(__xludf.DUMMYFUNCTION("GoogleTranslate(B4, ""en"", ""uk"")"),"Сума ____ і ____ - ____")</f>
        <v>Сума ____ і ____ - ____</v>
      </c>
      <c r="BI4" s="1" t="str">
        <f>IFERROR(__xludf.DUMMYFUNCTION("GoogleTranslate(B4, ""en"", ""vi"")"),"Tổng của ____ và ____ là ____")</f>
        <v>Tổng của ____ và ____ là ____</v>
      </c>
      <c r="BJ4" s="3" t="str">
        <f>IFERROR(__xludf.DUMMYFUNCTION("GoogleTranslate(B4, ""en"", ""zu"")"),"Isamba se -____ no ____ ngu ____")</f>
        <v>Isamba se -____ no ____ ngu ____</v>
      </c>
      <c r="BK4" s="1"/>
      <c r="BL4" s="1"/>
    </row>
    <row r="5">
      <c r="A5" s="2" t="s">
        <v>68</v>
      </c>
      <c r="B5" s="4" t="s">
        <v>69</v>
      </c>
      <c r="C5" s="1" t="str">
        <f>IFERROR(__xludf.DUMMYFUNCTION("GoogleTranslate(B5, ""en"", ""es"")"),"Pulse para continuar ___")</f>
        <v>Pulse para continuar ___</v>
      </c>
      <c r="D5" s="1" t="str">
        <f>IFERROR(__xludf.DUMMYFUNCTION("GoogleTranslate(B5, ""en"", ""ar"")"),"إضغط للإستمرار ___")</f>
        <v>إضغط للإستمرار ___</v>
      </c>
      <c r="E5" s="1" t="str">
        <f>IFERROR(__xludf.DUMMYFUNCTION("GoogleTranslate(B5, ""en"", ""hy"")"),"Հպեք __ Շարունակեք ___")</f>
        <v>Հպեք __ Շարունակեք ___</v>
      </c>
      <c r="F5" s="1" t="str">
        <f>IFERROR(__xludf.DUMMYFUNCTION("GoogleTranslate(B5, ""en"", ""az"")"),"__ Davam et ___")</f>
        <v>__ Davam et ___</v>
      </c>
      <c r="G5" s="1" t="str">
        <f>IFERROR(__xludf.DUMMYFUNCTION("GoogleTranslate(B5, ""en"", ""eu"")"),"Punteatu __ Jarraitu ___")</f>
        <v>Punteatu __ Jarraitu ___</v>
      </c>
      <c r="H5" s="1" t="str">
        <f>IFERROR(__xludf.DUMMYFUNCTION("GoogleTranslate(B5, ""en"", ""be"")"),"Націсніце да __ Працягнуць ___")</f>
        <v>Націсніце да __ Працягнуць ___</v>
      </c>
      <c r="I5" s="1" t="str">
        <f>IFERROR(__xludf.DUMMYFUNCTION("GoogleTranslate(B5, ""en"", ""bn"")"),"__ চালিয়ে যান ___")</f>
        <v>__ চালিয়ে যান ___</v>
      </c>
      <c r="J5" s="1" t="str">
        <f>IFERROR(__xludf.DUMMYFUNCTION("GoogleTranslate(B5, ""en"", ""bg"")"),"Докоснете до __ Продължи ___")</f>
        <v>Докоснете до __ Продължи ___</v>
      </c>
      <c r="K5" s="1" t="str">
        <f>IFERROR(__xludf.DUMMYFUNCTION("GoogleTranslate(B5, ""en"", ""my"")"),"__ သို့အသာပုတ်ပါ ___")</f>
        <v>__ သို့အသာပုတ်ပါ ___</v>
      </c>
      <c r="L5" s="1" t="str">
        <f>IFERROR(__xludf.DUMMYFUNCTION("GoogleTranslate(B5, ""en"", ""ca"")"),"Toqueu a __ Continuar ___")</f>
        <v>Toqueu a __ Continuar ___</v>
      </c>
      <c r="M5" s="1" t="str">
        <f>IFERROR(__xludf.DUMMYFUNCTION("GoogleTranslate(B5, ""en"", ""zh-cn"")"),"点击到__继续___")</f>
        <v>点击到__继续___</v>
      </c>
      <c r="N5" s="1" t="str">
        <f>IFERROR(__xludf.DUMMYFUNCTION("GoogleTranslate(B5, ""en"", ""zh-TW"")"),"點擊到__繼續___")</f>
        <v>點擊到__繼續___</v>
      </c>
      <c r="O5" s="1" t="str">
        <f>IFERROR(__xludf.DUMMYFUNCTION("GoogleTranslate(B5, ""en"", ""hr"")"),"Dodirnite za __ Nastavite ___")</f>
        <v>Dodirnite za __ Nastavite ___</v>
      </c>
      <c r="P5" s="1" t="str">
        <f>IFERROR(__xludf.DUMMYFUNCTION("GoogleTranslate(B5, ""en"", ""cs"")"),"Klepnutím na __ Pokračujte ___")</f>
        <v>Klepnutím na __ Pokračujte ___</v>
      </c>
      <c r="Q5" s="1" t="str">
        <f>IFERROR(__xludf.DUMMYFUNCTION("GoogleTranslate(B5, ""en"", ""da"")"),"Tryk på __ Fortsæt ___")</f>
        <v>Tryk på __ Fortsæt ___</v>
      </c>
      <c r="R5" s="1" t="str">
        <f>IFERROR(__xludf.DUMMYFUNCTION("GoogleTranslate(B5, ""en"", ""nl"")"),"Tik op __ doorgaan ___")</f>
        <v>Tik op __ doorgaan ___</v>
      </c>
      <c r="S5" s="1" t="str">
        <f>IFERROR(__xludf.DUMMYFUNCTION("GoogleTranslate(B5, ""en"", ""et"")"),"Puudutage __ Jätka ___")</f>
        <v>Puudutage __ Jätka ___</v>
      </c>
      <c r="T5" s="1" t="str">
        <f>IFERROR(__xludf.DUMMYFUNCTION("GoogleTranslate(B5, ""en"", ""fi"")"),"Napauta __ jatka ___")</f>
        <v>Napauta __ jatka ___</v>
      </c>
      <c r="U5" s="1" t="str">
        <f>IFERROR(__xludf.DUMMYFUNCTION("GoogleTranslate(B5, ""en"", ""fr"")"),"Appuyez sur __ Continuer ___")</f>
        <v>Appuyez sur __ Continuer ___</v>
      </c>
      <c r="V5" s="1" t="str">
        <f>IFERROR(__xludf.DUMMYFUNCTION("GoogleTranslate(B5, ""en"", ""de"")"),"Tippen Sie, um fortzufahren ___")</f>
        <v>Tippen Sie, um fortzufahren ___</v>
      </c>
      <c r="W5" s="1" t="str">
        <f>IFERROR(__xludf.DUMMYFUNCTION("GoogleTranslate(B5, ""en"", ""el"")"),"Πατήστε στο __ Συνεχίστε ___")</f>
        <v>Πατήστε στο __ Συνεχίστε ___</v>
      </c>
      <c r="X5" s="1" t="str">
        <f>IFERROR(__xludf.DUMMYFUNCTION("GoogleTranslate(B5, ""en"", ""iw"")"),"הקש על __ המשך ___")</f>
        <v>הקש על __ המשך ___</v>
      </c>
      <c r="Y5" s="1" t="str">
        <f>IFERROR(__xludf.DUMMYFUNCTION("GoogleTranslate(B5, ""en"", ""hi"")"),"जारी रखने के लिए दबाएं ___")</f>
        <v>जारी रखने के लिए दबाएं ___</v>
      </c>
      <c r="Z5" s="1" t="str">
        <f>IFERROR(__xludf.DUMMYFUNCTION("GoogleTranslate(B5, ""en"", ""hu"")"),"Érintse meg a __ Folytatás ___ gombot")</f>
        <v>Érintse meg a __ Folytatás ___ gombot</v>
      </c>
      <c r="AA5" s="1" t="str">
        <f>IFERROR(__xludf.DUMMYFUNCTION("GoogleTranslate(B5, ""en"", ""is"")"),"Pikkaðu á __ Haltu áfram ___")</f>
        <v>Pikkaðu á __ Haltu áfram ___</v>
      </c>
      <c r="AB5" s="1" t="str">
        <f>IFERROR(__xludf.DUMMYFUNCTION("GoogleTranslate(B5, ""en"", ""id"")"),"Ketuk ke __ Lanjutkan ___")</f>
        <v>Ketuk ke __ Lanjutkan ___</v>
      </c>
      <c r="AC5" s="1" t="str">
        <f>IFERROR(__xludf.DUMMYFUNCTION("GoogleTranslate(B5, ""en"", ""in"")"),"Ketuk ke __ Lanjutkan ___")</f>
        <v>Ketuk ke __ Lanjutkan ___</v>
      </c>
      <c r="AD5" s="1" t="str">
        <f>IFERROR(__xludf.DUMMYFUNCTION("GoogleTranslate(B5, ""en"", ""it"")"),"Tocca per continuare ___")</f>
        <v>Tocca per continuare ___</v>
      </c>
      <c r="AE5" s="1" t="str">
        <f>IFERROR(__xludf.DUMMYFUNCTION("GoogleTranslate(B5, ""en"", ""ja"")"),"タップして__続行___")</f>
        <v>タップして__続行___</v>
      </c>
      <c r="AF5" s="1" t="str">
        <f>IFERROR(__xludf.DUMMYFUNCTION("GoogleTranslate(B5, ""en"", ""kn"")"),"__ ಮುಂದುವರಿಸಲು ಟ್ಯಾಪ್ ಮಾಡಿ ___")</f>
        <v>__ ಮುಂದುವರಿಸಲು ಟ್ಯಾಪ್ ಮಾಡಿ ___</v>
      </c>
      <c r="AG5" s="1" t="str">
        <f>IFERROR(__xludf.DUMMYFUNCTION("GoogleTranslate(B5, ""en"", ""km"")"),"ប៉ះទៅ __ បន្ត ___")</f>
        <v>ប៉ះទៅ __ បន្ត ___</v>
      </c>
      <c r="AH5" s="1" t="str">
        <f>IFERROR(__xludf.DUMMYFUNCTION("GoogleTranslate(B5, ""en"", ""ko"")"),"__ 계속 ___로 탭하십시오.")</f>
        <v>__ 계속 ___로 탭하십시오.</v>
      </c>
      <c r="AI5" s="1" t="str">
        <f>IFERROR(__xludf.DUMMYFUNCTION("GoogleTranslate(B5, ""en"", ""lo"")"),"ແຕະໃສ່ __ ສືບຕໍ່ ___")</f>
        <v>ແຕະໃສ່ __ ສືບຕໍ່ ___</v>
      </c>
      <c r="AJ5" s="1" t="str">
        <f>IFERROR(__xludf.DUMMYFUNCTION("GoogleTranslate(B5, ""en"", ""lv"")"),"Pieskarieties, lai __ turpinātu ___")</f>
        <v>Pieskarieties, lai __ turpinātu ___</v>
      </c>
      <c r="AK5" s="1" t="str">
        <f>IFERROR(__xludf.DUMMYFUNCTION("GoogleTranslate(B5, ""en"", ""lt"")"),"Bakstelėkite __ Tęsti ___")</f>
        <v>Bakstelėkite __ Tęsti ___</v>
      </c>
      <c r="AL5" s="1" t="str">
        <f>IFERROR(__xludf.DUMMYFUNCTION("GoogleTranslate(B5, ""en"", ""mk"")"),"Допрете до __ Продолжете ___")</f>
        <v>Допрете до __ Продолжете ___</v>
      </c>
      <c r="AM5" s="1" t="str">
        <f>IFERROR(__xludf.DUMMYFUNCTION("GoogleTranslate(B5, ""en"", ""ms"")"),"Ketik ke __ Teruskan ___")</f>
        <v>Ketik ke __ Teruskan ___</v>
      </c>
      <c r="AN5" s="1" t="str">
        <f>IFERROR(__xludf.DUMMYFUNCTION("GoogleTranslate(B5, ""en"", ""ml"")"),"__ തുടരുക ___")</f>
        <v>__ തുടരുക ___</v>
      </c>
      <c r="AO5" s="1" t="str">
        <f>IFERROR(__xludf.DUMMYFUNCTION("GoogleTranslate(B5, ""en"", ""mr"")"),"__ वर टॅप करा ___")</f>
        <v>__ वर टॅप करा ___</v>
      </c>
      <c r="AP5" s="1" t="str">
        <f>IFERROR(__xludf.DUMMYFUNCTION("GoogleTranslate(B5, ""en"", ""mn"")"),"__ дээр дарна уу __ Үргэлжлүүлэх ___")</f>
        <v>__ дээр дарна уу __ Үргэлжлүүлэх ___</v>
      </c>
      <c r="AQ5" s="1" t="str">
        <f>IFERROR(__xludf.DUMMYFUNCTION("GoogleTranslate(B5, ""en"", ""ne"")"),"__ जारी __ जारी गर्नुहोस् ___")</f>
        <v>__ जारी __ जारी गर्नुहोस् ___</v>
      </c>
      <c r="AR5" s="1" t="str">
        <f>IFERROR(__xludf.DUMMYFUNCTION("GoogleTranslate(B5, ""en"", ""nb"")"),"Trykk til __ Fortsett ___")</f>
        <v>Trykk til __ Fortsett ___</v>
      </c>
      <c r="AS5" s="1" t="str">
        <f>IFERROR(__xludf.DUMMYFUNCTION("GoogleTranslate(B5, ""en"", ""fa"")"),"به __ ادامه دهید ___")</f>
        <v>به __ ادامه دهید ___</v>
      </c>
      <c r="AT5" s="1" t="str">
        <f>IFERROR(__xludf.DUMMYFUNCTION("GoogleTranslate(B5, ""en"", ""pl"")"),"Stuknij do __ kontynuuj ___")</f>
        <v>Stuknij do __ kontynuuj ___</v>
      </c>
      <c r="AU5" s="1" t="str">
        <f>IFERROR(__xludf.DUMMYFUNCTION("GoogleTranslate(B5, ""en"", ""pt"")"),"Clique para continuar ___")</f>
        <v>Clique para continuar ___</v>
      </c>
      <c r="AV5" s="1" t="str">
        <f>IFERROR(__xludf.DUMMYFUNCTION("GoogleTranslate(B5, ""en"", ""ro"")"),"Apasă pentru a continua ___")</f>
        <v>Apasă pentru a continua ___</v>
      </c>
      <c r="AW5" s="1" t="str">
        <f>IFERROR(__xludf.DUMMYFUNCTION("GoogleTranslate(B5, ""en"", ""ru"")"),"Нажмите, чтобы продолжить ___")</f>
        <v>Нажмите, чтобы продолжить ___</v>
      </c>
      <c r="AX5" s="1" t="str">
        <f>IFERROR(__xludf.DUMMYFUNCTION("GoogleTranslate(B5, ""en"", ""sr"")"),"Тапните на __ Настави ___")</f>
        <v>Тапните на __ Настави ___</v>
      </c>
      <c r="AY5" s="1" t="str">
        <f>IFERROR(__xludf.DUMMYFUNCTION("GoogleTranslate(B5, ""en"", ""si"")"),"__ සමඟ __ ඉදිරියට යන්න")</f>
        <v>__ සමඟ __ ඉදිරියට යන්න</v>
      </c>
      <c r="AZ5" s="1" t="str">
        <f>IFERROR(__xludf.DUMMYFUNCTION("GoogleTranslate(B5, ""en"", ""sk"")"),"Klepnite na __ Pokračujte ___")</f>
        <v>Klepnite na __ Pokračujte ___</v>
      </c>
      <c r="BA5" s="1" t="str">
        <f>IFERROR(__xludf.DUMMYFUNCTION("GoogleTranslate(B5, ""en"", ""sl"")"),"Dotaknite se __ nadaljevanje ___")</f>
        <v>Dotaknite se __ nadaljevanje ___</v>
      </c>
      <c r="BB5" s="1" t="str">
        <f>IFERROR(__xludf.DUMMYFUNCTION("GoogleTranslate(B5, ""en"", ""es"")"),"Pulse para continuar ___")</f>
        <v>Pulse para continuar ___</v>
      </c>
      <c r="BC5" s="1" t="str">
        <f>IFERROR(__xludf.DUMMYFUNCTION("GoogleTranslate(B5, ""en"", ""sw"")"),"Gonga kwa __ endelea ___")</f>
        <v>Gonga kwa __ endelea ___</v>
      </c>
      <c r="BD5" s="1" t="str">
        <f>IFERROR(__xludf.DUMMYFUNCTION("GoogleTranslate(B5, ""en"", ""sv"")"),"Klicka för att fortsätta ___")</f>
        <v>Klicka för att fortsätta ___</v>
      </c>
      <c r="BE5" s="1" t="str">
        <f>IFERROR(__xludf.DUMMYFUNCTION("GoogleTranslate(B5, ""en"", ""te"")"),"__ కొనసాగించడానికి __ కొనసాగించండి")</f>
        <v>__ కొనసాగించడానికి __ కొనసాగించండి</v>
      </c>
      <c r="BF5" s="1" t="str">
        <f>IFERROR(__xludf.DUMMYFUNCTION("GoogleTranslate(B5, ""en"", ""th"")"),"แตะที่ __ ดำเนินการต่อ ___")</f>
        <v>แตะที่ __ ดำเนินการต่อ ___</v>
      </c>
      <c r="BG5" s="1" t="str">
        <f>IFERROR(__xludf.DUMMYFUNCTION("GoogleTranslate(B5, ""en"", ""tr"")"),"__ to to to to to to to to to to to to to to to ___")</f>
        <v>__ to to to to to to to to to to to to to to to ___</v>
      </c>
      <c r="BH5" s="1" t="str">
        <f>IFERROR(__xludf.DUMMYFUNCTION("GoogleTranslate(B5, ""en"", ""uk"")"),"Торкніться до __ Продовжити ___")</f>
        <v>Торкніться до __ Продовжити ___</v>
      </c>
      <c r="BI5" s="1" t="str">
        <f>IFERROR(__xludf.DUMMYFUNCTION("GoogleTranslate(B5, ""en"", ""vi"")"),"Nhấn để tiếp tục ___")</f>
        <v>Nhấn để tiếp tục ___</v>
      </c>
      <c r="BJ5" s="3" t="str">
        <f>IFERROR(__xludf.DUMMYFUNCTION("GoogleTranslate(B5, ""en"", ""zu"")"),"Thepha ku- __ Qhubeka ___")</f>
        <v>Thepha ku- __ Qhubeka ___</v>
      </c>
      <c r="BK5" s="1"/>
      <c r="BL5" s="1"/>
    </row>
    <row r="6">
      <c r="A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3"/>
      <c r="BK6" s="1"/>
      <c r="BL6" s="1"/>
    </row>
    <row r="7">
      <c r="D7" s="1"/>
    </row>
    <row r="8">
      <c r="D8" s="1"/>
    </row>
    <row r="9">
      <c r="D9" s="1"/>
    </row>
    <row r="10">
      <c r="D10" s="1"/>
    </row>
    <row r="11">
      <c r="D11" s="1"/>
    </row>
    <row r="12">
      <c r="D12" s="1"/>
    </row>
    <row r="13">
      <c r="D13" s="1"/>
    </row>
    <row r="14">
      <c r="D14" s="1"/>
    </row>
    <row r="15">
      <c r="D15" s="1"/>
    </row>
    <row r="16">
      <c r="D16" s="1"/>
    </row>
    <row r="17">
      <c r="D17" s="1"/>
    </row>
    <row r="18">
      <c r="D18" s="1"/>
    </row>
    <row r="19">
      <c r="D19" s="1"/>
    </row>
    <row r="20">
      <c r="D20" s="1"/>
    </row>
    <row r="21">
      <c r="D21" s="1"/>
    </row>
    <row r="22">
      <c r="D22" s="1"/>
    </row>
    <row r="23">
      <c r="D23" s="1"/>
    </row>
    <row r="24">
      <c r="D24" s="1"/>
    </row>
    <row r="25">
      <c r="D25" s="1"/>
    </row>
    <row r="26">
      <c r="D26" s="1"/>
    </row>
    <row r="27">
      <c r="D27" s="1"/>
    </row>
    <row r="28"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  <row r="1003">
      <c r="D1003" s="1"/>
    </row>
    <row r="1004">
      <c r="D1004" s="1"/>
    </row>
    <row r="1005">
      <c r="D1005" s="1"/>
    </row>
    <row r="1006">
      <c r="D100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35.75"/>
  </cols>
  <sheetData>
    <row r="1">
      <c r="A1" s="5" t="s">
        <v>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7" t="s">
        <v>71</v>
      </c>
      <c r="C3" s="7" t="s">
        <v>72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7" t="s">
        <v>73</v>
      </c>
      <c r="C4" s="7" t="s">
        <v>74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7" t="s">
        <v>75</v>
      </c>
      <c r="C5" s="7" t="s">
        <v>76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7" t="s">
        <v>77</v>
      </c>
      <c r="C6" s="7" t="s">
        <v>78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