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karla\Desktop\H&amp;H 2020\CAPAS DE DATOS 2020\"/>
    </mc:Choice>
  </mc:AlternateContent>
  <xr:revisionPtr revIDLastSave="0" documentId="13_ncr:1_{E254D9BA-F1F5-482A-9293-D265076B0E28}" xr6:coauthVersionLast="45" xr6:coauthVersionMax="45" xr10:uidLastSave="{00000000-0000-0000-0000-000000000000}"/>
  <bookViews>
    <workbookView xWindow="-120" yWindow="-120" windowWidth="20730" windowHeight="11160" tabRatio="870" xr2:uid="{00000000-000D-0000-FFFF-FFFF00000000}"/>
  </bookViews>
  <sheets>
    <sheet name="CÁLCULOS" sheetId="3" r:id="rId1"/>
    <sheet name="ao_need_mse2019" sheetId="4" r:id="rId2"/>
  </sheets>
  <definedNames>
    <definedName name="_xlnm._FilterDatabase" localSheetId="0" hidden="1">CÁLCULOS!$A$1:$M$51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47" i="3" l="1"/>
  <c r="O47" i="3"/>
  <c r="N47" i="3"/>
  <c r="P41" i="3"/>
  <c r="O41" i="3"/>
  <c r="N41" i="3"/>
  <c r="H64" i="3" l="1"/>
  <c r="I64" i="3"/>
  <c r="J64" i="3"/>
  <c r="K64" i="3"/>
  <c r="L64" i="3"/>
  <c r="M64" i="3"/>
  <c r="G64" i="3"/>
  <c r="N64" i="3" s="1"/>
  <c r="H63" i="3"/>
  <c r="I63" i="3"/>
  <c r="J63" i="3"/>
  <c r="K63" i="3"/>
  <c r="L63" i="3"/>
  <c r="M63" i="3"/>
  <c r="G63" i="3"/>
  <c r="N63" i="3" s="1"/>
  <c r="M53" i="3" l="1"/>
  <c r="L53" i="3"/>
  <c r="K53" i="3"/>
  <c r="J53" i="3"/>
  <c r="I53" i="3"/>
  <c r="H53" i="3"/>
  <c r="G53" i="3"/>
  <c r="M52" i="3"/>
  <c r="L52" i="3"/>
  <c r="K52" i="3"/>
  <c r="J52" i="3"/>
  <c r="I52" i="3"/>
  <c r="H52" i="3"/>
  <c r="G52" i="3"/>
</calcChain>
</file>

<file path=xl/sharedStrings.xml><?xml version="1.0" encoding="utf-8"?>
<sst xmlns="http://schemas.openxmlformats.org/spreadsheetml/2006/main" count="219" uniqueCount="86">
  <si>
    <t>Provincias</t>
  </si>
  <si>
    <t>Mes-Año</t>
  </si>
  <si>
    <t>Dic 2006</t>
  </si>
  <si>
    <t>Dic 2007</t>
  </si>
  <si>
    <t>Dic 2008</t>
  </si>
  <si>
    <t>Dic 2009</t>
  </si>
  <si>
    <t>Dic 2010</t>
  </si>
  <si>
    <t>Dic 2011</t>
  </si>
  <si>
    <t>Dic 2012</t>
  </si>
  <si>
    <t>Dic 2013</t>
  </si>
  <si>
    <t>Dic 2014</t>
  </si>
  <si>
    <t>Dic 2015</t>
  </si>
  <si>
    <t>Dic 2016</t>
  </si>
  <si>
    <t>Extrema pobreza Amazonia</t>
  </si>
  <si>
    <t>Extrema pobreza Azuay</t>
  </si>
  <si>
    <t>Extrema pobreza Bolívar</t>
  </si>
  <si>
    <t>Extrema pobreza Cañar</t>
  </si>
  <si>
    <t>Extrema pobreza Carchi</t>
  </si>
  <si>
    <t>Extrema pobreza Chimborazo</t>
  </si>
  <si>
    <t>Extrema pobreza Cotopaxi</t>
  </si>
  <si>
    <t>Extrema pobreza El Oro</t>
  </si>
  <si>
    <t>Extrema pobreza Esmeraldas</t>
  </si>
  <si>
    <t>Extrema pobreza Galápagos</t>
  </si>
  <si>
    <t>Sin datos</t>
  </si>
  <si>
    <t>Extrema pobreza Guayas</t>
  </si>
  <si>
    <t>Extrema pobreza Imbabura</t>
  </si>
  <si>
    <t>Extrema pobreza Loja</t>
  </si>
  <si>
    <t>Extrema pobreza Los Ríos</t>
  </si>
  <si>
    <t>Extrema pobreza Manabí</t>
  </si>
  <si>
    <t>Extrema pobreza Morona Santiago</t>
  </si>
  <si>
    <t>Extrema pobreza Napo</t>
  </si>
  <si>
    <t>Extrema pobreza Orellana</t>
  </si>
  <si>
    <t>Extrema pobreza Pastaza</t>
  </si>
  <si>
    <t>Extrema pobreza Pichincha</t>
  </si>
  <si>
    <t>Extrema pobreza Santa Elena</t>
  </si>
  <si>
    <t>Extrema pobreza Santo Domingo</t>
  </si>
  <si>
    <t>Extrema pobreza Sucumbíos</t>
  </si>
  <si>
    <t>Extrema pobreza Tungurahua</t>
  </si>
  <si>
    <t>Extrema pobreza Zamora Chinchipe</t>
  </si>
  <si>
    <t>Pobreza Amazonia</t>
  </si>
  <si>
    <t>Pobreza Azuay</t>
  </si>
  <si>
    <t>Pobreza Bolívar</t>
  </si>
  <si>
    <t>Pobreza Cañar</t>
  </si>
  <si>
    <t>Pobreza Carchi</t>
  </si>
  <si>
    <t>Pobreza Chimborazo</t>
  </si>
  <si>
    <t>Pobreza Cotopaxi</t>
  </si>
  <si>
    <t>Pobreza El Oro</t>
  </si>
  <si>
    <t>Pobreza Esmeraldas</t>
  </si>
  <si>
    <t>Pobreza Galápagos</t>
  </si>
  <si>
    <t>Pobreza Guayas</t>
  </si>
  <si>
    <t>Pobreza Imbabura</t>
  </si>
  <si>
    <t>Pobreza Loja</t>
  </si>
  <si>
    <t>Pobreza Los Ríos</t>
  </si>
  <si>
    <t>Pobreza Manabí</t>
  </si>
  <si>
    <t>Pobreza Morona Santiago</t>
  </si>
  <si>
    <t>Pobreza Napo</t>
  </si>
  <si>
    <t>Pobreza Orellana</t>
  </si>
  <si>
    <t>Pobreza Pastaza</t>
  </si>
  <si>
    <t>Pobreza Pichincha</t>
  </si>
  <si>
    <t>Pobreza Santa Elena</t>
  </si>
  <si>
    <t>Pobreza Santo Domingo</t>
  </si>
  <si>
    <t>Pobreza Sucumbíos</t>
  </si>
  <si>
    <t>Pobreza Tungurahua</t>
  </si>
  <si>
    <t>Pobreza Zamora Chinchipe</t>
  </si>
  <si>
    <t>Nacional</t>
  </si>
  <si>
    <t>Mes Año</t>
  </si>
  <si>
    <t>Extrema pobreza Nacional</t>
  </si>
  <si>
    <t>Pobreza Nacional</t>
  </si>
  <si>
    <t>http://indestadistica.sni.gob.ec/QvAJAXZfc/opendoc.htm?document=SNI.qvw&amp;host=QVS@kukuri&amp;anonymous=truehttp://indestadistica.sni.gob.ec/QvAJAXZfc/opendoc.htm?document=SNI.qvw&amp;host=QVS@kukuri&amp;anonymous=true&amp;bookmark=Document/BM71</t>
  </si>
  <si>
    <t>PromedioManabí</t>
  </si>
  <si>
    <t>PromedioSantaElENA</t>
  </si>
  <si>
    <t>Manabí</t>
  </si>
  <si>
    <t>Santa Elena</t>
  </si>
  <si>
    <t>Meta PNBV</t>
  </si>
  <si>
    <t>Dic 2017</t>
  </si>
  <si>
    <t>Dic 2018</t>
  </si>
  <si>
    <t>Dic 2019</t>
  </si>
  <si>
    <t>2017</t>
  </si>
  <si>
    <t>PROMEDIO</t>
  </si>
  <si>
    <t>rgn_id</t>
  </si>
  <si>
    <t>year</t>
  </si>
  <si>
    <t>value</t>
  </si>
  <si>
    <t>https://www.ecuadorencifras.gob.ec/pobreza-diciembre-2019/</t>
  </si>
  <si>
    <t>http://www.ecuadorencifras.gob.ec/documentos/web-inec/POBREZA/2018/Diciembre-2018/Boletin%20tecnico%20de%20pobreza%20diciembre%202018.pdf</t>
  </si>
  <si>
    <t>FUENTES:</t>
  </si>
  <si>
    <t>POBREZA PROVINCIA/POBREZA NACIONAL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</si>
</sst>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12" x14ac:knownFonts="1">
    <font>
      <sz val="10"/>
      <name val="Arial"/>
    </font>
    <font>
      <sz val="11"/>
      <color indexed="63"/>
      <name val="Calibri"/>
      <family val="2"/>
    </font>
    <font>
      <sz val="10"/>
      <name val="Arial"/>
      <family val="2"/>
    </font>
    <font>
      <u/>
      <sz val="10"/>
      <color theme="10"/>
      <name val="Arial"/>
      <family val="2"/>
    </font>
    <font>
      <b/>
      <sz val="12"/>
      <color indexed="63"/>
      <name val="Calibri"/>
      <family val="2"/>
    </font>
    <font>
      <sz val="9"/>
      <color rgb="FF24292E"/>
      <name val="Segoe UI"/>
      <family val="2"/>
    </font>
    <font>
      <sz val="9"/>
      <color rgb="FF24292E"/>
      <name val="Segoe UI"/>
      <family val="2"/>
    </font>
    <font>
      <b/>
      <sz val="12"/>
      <name val="Calibri"/>
      <family val="2"/>
    </font>
    <font>
      <sz val="12"/>
      <name val="Calibri"/>
      <family val="2"/>
    </font>
    <font>
      <sz val="12"/>
      <color indexed="63"/>
      <name val="Calibri"/>
      <family val="2"/>
    </font>
    <font>
      <sz val="12"/>
      <color rgb="FFFF0000"/>
      <name val="Calibri"/>
      <family val="2"/>
    </font>
    <font>
      <i/>
      <u/>
      <sz val="11"/>
      <color rgb="FF0070C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6F8FA"/>
        <bgColor indexed="64"/>
      </patternFill>
    </fill>
    <fill>
      <patternFill patternType="solid">
        <fgColor theme="7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42"/>
      </left>
      <right style="thin">
        <color indexed="42"/>
      </right>
      <top style="thin">
        <color indexed="42"/>
      </top>
      <bottom style="thin">
        <color indexed="42"/>
      </bottom>
      <diagonal/>
    </border>
    <border>
      <left style="thin">
        <color indexed="42"/>
      </left>
      <right/>
      <top style="thin">
        <color indexed="42"/>
      </top>
      <bottom style="thin">
        <color indexed="42"/>
      </bottom>
      <diagonal/>
    </border>
    <border>
      <left/>
      <right style="thin">
        <color indexed="42"/>
      </right>
      <top style="thin">
        <color indexed="42"/>
      </top>
      <bottom style="thin">
        <color indexed="4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FE2E5"/>
      </left>
      <right style="medium">
        <color rgb="FFDFE2E5"/>
      </right>
      <top/>
      <bottom style="medium">
        <color rgb="FFDFE2E5"/>
      </bottom>
      <diagonal/>
    </border>
    <border>
      <left style="medium">
        <color rgb="FFDFE2E5"/>
      </left>
      <right style="medium">
        <color rgb="FFDFE2E5"/>
      </right>
      <top style="medium">
        <color rgb="FFDFE2E5"/>
      </top>
      <bottom style="medium">
        <color rgb="FFDFE2E5"/>
      </bottom>
      <diagonal/>
    </border>
    <border>
      <left style="thin">
        <color indexed="42"/>
      </left>
      <right/>
      <top/>
      <bottom style="thin">
        <color indexed="42"/>
      </bottom>
      <diagonal/>
    </border>
    <border>
      <left/>
      <right style="thin">
        <color indexed="42"/>
      </right>
      <top/>
      <bottom style="thin">
        <color indexed="42"/>
      </bottom>
      <diagonal/>
    </border>
    <border>
      <left style="thin">
        <color indexed="42"/>
      </left>
      <right style="thin">
        <color indexed="42"/>
      </right>
      <top/>
      <bottom style="thin">
        <color indexed="4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3" fillId="0" borderId="0" applyNumberFormat="0" applyFill="0" applyBorder="0" applyAlignment="0" applyProtection="0"/>
  </cellStyleXfs>
  <cellXfs count="50">
    <xf numFmtId="0" fontId="0" fillId="0" borderId="0" xfId="0"/>
    <xf numFmtId="49" fontId="1" fillId="3" borderId="2" xfId="0" applyNumberFormat="1" applyFont="1" applyFill="1" applyBorder="1"/>
    <xf numFmtId="49" fontId="1" fillId="3" borderId="3" xfId="0" applyNumberFormat="1" applyFont="1" applyFill="1" applyBorder="1"/>
    <xf numFmtId="4" fontId="1" fillId="3" borderId="1" xfId="0" applyNumberFormat="1" applyFont="1" applyFill="1" applyBorder="1"/>
    <xf numFmtId="49" fontId="1" fillId="3" borderId="1" xfId="1" applyNumberFormat="1" applyFont="1" applyFill="1" applyBorder="1"/>
    <xf numFmtId="49" fontId="1" fillId="3" borderId="3" xfId="1" applyNumberFormat="1" applyFont="1" applyFill="1" applyBorder="1"/>
    <xf numFmtId="4" fontId="1" fillId="3" borderId="1" xfId="1" applyNumberFormat="1" applyFont="1" applyFill="1" applyBorder="1"/>
    <xf numFmtId="0" fontId="0" fillId="4" borderId="0" xfId="0" applyNumberFormat="1" applyFill="1"/>
    <xf numFmtId="4" fontId="1" fillId="3" borderId="0" xfId="0" applyNumberFormat="1" applyFont="1" applyFill="1" applyBorder="1"/>
    <xf numFmtId="4" fontId="1" fillId="3" borderId="3" xfId="1" applyNumberFormat="1" applyFont="1" applyFill="1" applyBorder="1"/>
    <xf numFmtId="4" fontId="1" fillId="3" borderId="0" xfId="1" applyNumberFormat="1" applyFont="1" applyFill="1" applyBorder="1"/>
    <xf numFmtId="0" fontId="5" fillId="6" borderId="5" xfId="0" applyFont="1" applyFill="1" applyBorder="1" applyAlignment="1">
      <alignment horizontal="left" vertical="center"/>
    </xf>
    <xf numFmtId="0" fontId="6" fillId="5" borderId="6" xfId="0" applyFont="1" applyFill="1" applyBorder="1" applyAlignment="1">
      <alignment horizontal="left" vertical="center"/>
    </xf>
    <xf numFmtId="0" fontId="6" fillId="6" borderId="6" xfId="0" applyFont="1" applyFill="1" applyBorder="1" applyAlignment="1">
      <alignment horizontal="left" vertical="center"/>
    </xf>
    <xf numFmtId="4" fontId="1" fillId="4" borderId="2" xfId="0" applyNumberFormat="1" applyFont="1" applyFill="1" applyBorder="1"/>
    <xf numFmtId="4" fontId="1" fillId="4" borderId="3" xfId="0" applyNumberFormat="1" applyFont="1" applyFill="1" applyBorder="1"/>
    <xf numFmtId="49" fontId="1" fillId="3" borderId="7" xfId="0" applyNumberFormat="1" applyFont="1" applyFill="1" applyBorder="1"/>
    <xf numFmtId="49" fontId="1" fillId="3" borderId="8" xfId="0" applyNumberFormat="1" applyFont="1" applyFill="1" applyBorder="1"/>
    <xf numFmtId="4" fontId="1" fillId="3" borderId="9" xfId="0" applyNumberFormat="1" applyFont="1" applyFill="1" applyBorder="1"/>
    <xf numFmtId="0" fontId="7" fillId="0" borderId="4" xfId="0" applyNumberFormat="1" applyFont="1" applyFill="1" applyBorder="1" applyAlignment="1">
      <alignment horizontal="center"/>
    </xf>
    <xf numFmtId="0" fontId="8" fillId="0" borderId="4" xfId="0" applyNumberFormat="1" applyFont="1" applyFill="1" applyBorder="1" applyAlignment="1">
      <alignment horizontal="center"/>
    </xf>
    <xf numFmtId="49" fontId="8" fillId="0" borderId="4" xfId="0" applyNumberFormat="1" applyFont="1" applyFill="1" applyBorder="1" applyAlignment="1">
      <alignment horizontal="left"/>
    </xf>
    <xf numFmtId="49" fontId="8" fillId="7" borderId="4" xfId="0" applyNumberFormat="1" applyFont="1" applyFill="1" applyBorder="1" applyAlignment="1">
      <alignment horizontal="left"/>
    </xf>
    <xf numFmtId="49" fontId="7" fillId="0" borderId="4" xfId="0" applyNumberFormat="1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49" fontId="8" fillId="0" borderId="4" xfId="0" applyNumberFormat="1" applyFont="1" applyFill="1" applyBorder="1" applyAlignment="1">
      <alignment horizontal="center"/>
    </xf>
    <xf numFmtId="4" fontId="8" fillId="0" borderId="4" xfId="0" applyNumberFormat="1" applyFont="1" applyFill="1" applyBorder="1" applyAlignment="1">
      <alignment horizontal="center"/>
    </xf>
    <xf numFmtId="0" fontId="8" fillId="0" borderId="4" xfId="0" applyFont="1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49" fontId="8" fillId="7" borderId="4" xfId="0" applyNumberFormat="1" applyFont="1" applyFill="1" applyBorder="1" applyAlignment="1">
      <alignment horizontal="center"/>
    </xf>
    <xf numFmtId="4" fontId="8" fillId="7" borderId="4" xfId="0" applyNumberFormat="1" applyFont="1" applyFill="1" applyBorder="1" applyAlignment="1">
      <alignment horizontal="center"/>
    </xf>
    <xf numFmtId="0" fontId="8" fillId="7" borderId="4" xfId="0" applyFont="1" applyFill="1" applyBorder="1" applyAlignment="1">
      <alignment horizontal="center"/>
    </xf>
    <xf numFmtId="0" fontId="0" fillId="0" borderId="0" xfId="0" applyAlignment="1">
      <alignment horizontal="center"/>
    </xf>
    <xf numFmtId="49" fontId="4" fillId="2" borderId="4" xfId="1" applyNumberFormat="1" applyFont="1" applyFill="1" applyBorder="1" applyAlignment="1">
      <alignment horizontal="center"/>
    </xf>
    <xf numFmtId="49" fontId="9" fillId="3" borderId="4" xfId="1" applyNumberFormat="1" applyFont="1" applyFill="1" applyBorder="1" applyAlignment="1">
      <alignment horizontal="center"/>
    </xf>
    <xf numFmtId="0" fontId="8" fillId="0" borderId="0" xfId="1" applyFont="1" applyAlignment="1">
      <alignment horizontal="center"/>
    </xf>
    <xf numFmtId="49" fontId="4" fillId="3" borderId="4" xfId="1" applyNumberFormat="1" applyFont="1" applyFill="1" applyBorder="1" applyAlignment="1">
      <alignment horizontal="center"/>
    </xf>
    <xf numFmtId="49" fontId="7" fillId="3" borderId="4" xfId="1" applyNumberFormat="1" applyFont="1" applyFill="1" applyBorder="1" applyAlignment="1">
      <alignment horizontal="center"/>
    </xf>
    <xf numFmtId="164" fontId="9" fillId="3" borderId="4" xfId="1" applyNumberFormat="1" applyFont="1" applyFill="1" applyBorder="1" applyAlignment="1">
      <alignment horizontal="center"/>
    </xf>
    <xf numFmtId="164" fontId="8" fillId="3" borderId="4" xfId="1" applyNumberFormat="1" applyFont="1" applyFill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4" xfId="1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11" fillId="0" borderId="0" xfId="0" applyFont="1" applyAlignment="1">
      <alignment vertical="center"/>
    </xf>
    <xf numFmtId="0" fontId="3" fillId="0" borderId="0" xfId="2" applyAlignment="1">
      <alignment vertical="center"/>
    </xf>
    <xf numFmtId="0" fontId="11" fillId="0" borderId="0" xfId="0" applyFont="1"/>
    <xf numFmtId="0" fontId="7" fillId="0" borderId="0" xfId="0" applyFont="1" applyAlignment="1">
      <alignment horizontal="left"/>
    </xf>
  </cellXfs>
  <cellStyles count="3">
    <cellStyle name="Hipervínculo" xfId="2" builtinId="8"/>
    <cellStyle name="Normal" xfId="0" builtinId="0"/>
    <cellStyle name="Normal 2" xfId="1" xr:uid="{00000000-0005-0000-0000-000002000000}"/>
  </cellStyles>
  <dxfs count="1">
    <dxf>
      <fill>
        <patternFill patternType="solid">
          <fgColor rgb="FFFFFF00"/>
          <bgColor rgb="FF00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5F5F5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FFFFFF"/>
      <rgbColor rgb="00DCDCD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ecuadorencifras.gob.ec/documentos/web-inec/POBREZA/2018/Diciembre-2018/Boletin%20tecnico%20de%20pobreza%20diciembre%202018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Q70"/>
  <sheetViews>
    <sheetView tabSelected="1" zoomScale="70" zoomScaleNormal="70" workbookViewId="0">
      <selection activeCell="S67" sqref="S67"/>
    </sheetView>
  </sheetViews>
  <sheetFormatPr baseColWidth="10" defaultRowHeight="15.75" x14ac:dyDescent="0.25"/>
  <cols>
    <col min="1" max="1" width="35.42578125" style="24" bestFit="1" customWidth="1"/>
    <col min="2" max="2" width="9.42578125" style="24" customWidth="1"/>
    <col min="3" max="3" width="27.28515625" hidden="1" customWidth="1"/>
    <col min="4" max="4" width="13" hidden="1" customWidth="1"/>
    <col min="5" max="5" width="13" style="24" bestFit="1" customWidth="1"/>
    <col min="6" max="6" width="16.5703125" style="24" customWidth="1"/>
    <col min="7" max="12" width="11.85546875" style="24" bestFit="1" customWidth="1"/>
    <col min="13" max="13" width="26.85546875" style="24" bestFit="1" customWidth="1"/>
    <col min="14" max="14" width="14.85546875" style="24" bestFit="1" customWidth="1"/>
    <col min="15" max="16" width="9.140625" style="24" customWidth="1"/>
    <col min="17" max="17" width="12" style="24" bestFit="1" customWidth="1"/>
    <col min="18" max="204" width="9.140625" style="24" customWidth="1"/>
    <col min="205" max="16384" width="11.42578125" style="24"/>
  </cols>
  <sheetData>
    <row r="1" spans="1:16" x14ac:dyDescent="0.25">
      <c r="A1" s="23" t="s">
        <v>0</v>
      </c>
      <c r="B1" s="23" t="s">
        <v>1</v>
      </c>
      <c r="C1" s="2" t="s">
        <v>2</v>
      </c>
      <c r="D1" s="1" t="s">
        <v>3</v>
      </c>
      <c r="E1" s="23" t="s">
        <v>4</v>
      </c>
      <c r="F1" s="23" t="s">
        <v>5</v>
      </c>
      <c r="G1" s="19">
        <v>2010</v>
      </c>
      <c r="H1" s="19">
        <v>2011</v>
      </c>
      <c r="I1" s="19">
        <v>2012</v>
      </c>
      <c r="J1" s="19">
        <v>2013</v>
      </c>
      <c r="K1" s="19">
        <v>2014</v>
      </c>
      <c r="L1" s="19">
        <v>2015</v>
      </c>
      <c r="M1" s="19">
        <v>2016</v>
      </c>
      <c r="N1" s="23" t="s">
        <v>77</v>
      </c>
      <c r="O1" s="19">
        <v>2018</v>
      </c>
      <c r="P1" s="19">
        <v>2019</v>
      </c>
    </row>
    <row r="2" spans="1:16" customFormat="1" ht="15" hidden="1" x14ac:dyDescent="0.25">
      <c r="A2" s="16" t="s">
        <v>13</v>
      </c>
      <c r="B2" s="17"/>
      <c r="C2" s="3">
        <v>28.57649</v>
      </c>
      <c r="D2" s="3">
        <v>35.983540000000005</v>
      </c>
      <c r="E2" s="18">
        <v>30.301080000000002</v>
      </c>
      <c r="F2" s="18">
        <v>36.65513</v>
      </c>
      <c r="G2" s="18">
        <v>27.729808999999999</v>
      </c>
      <c r="H2" s="18">
        <v>28.704269999999998</v>
      </c>
      <c r="I2" s="18">
        <v>26.128129999999999</v>
      </c>
      <c r="J2" s="18">
        <v>18.791599999999999</v>
      </c>
      <c r="K2" s="18">
        <v>21.682019999999998</v>
      </c>
      <c r="L2" s="18">
        <v>27.416430000000002</v>
      </c>
      <c r="M2" s="18">
        <v>28.27</v>
      </c>
    </row>
    <row r="3" spans="1:16" customFormat="1" ht="15" hidden="1" x14ac:dyDescent="0.25">
      <c r="A3" s="1" t="s">
        <v>14</v>
      </c>
      <c r="B3" s="2"/>
      <c r="C3" s="3">
        <v>10.16924</v>
      </c>
      <c r="D3" s="3">
        <v>15.34576</v>
      </c>
      <c r="E3" s="3">
        <v>14.734140000000002</v>
      </c>
      <c r="F3" s="3">
        <v>13.65835</v>
      </c>
      <c r="G3" s="3">
        <v>8.6051939999999991</v>
      </c>
      <c r="H3" s="3">
        <v>10.36989</v>
      </c>
      <c r="I3" s="3">
        <v>8.6301500000000004</v>
      </c>
      <c r="J3" s="3">
        <v>7.4687600000000005</v>
      </c>
      <c r="K3" s="3">
        <v>3.7894799999999997</v>
      </c>
      <c r="L3" s="3">
        <v>5.1279599999999999</v>
      </c>
      <c r="M3" s="3">
        <v>4.7600000000000007</v>
      </c>
    </row>
    <row r="4" spans="1:16" customFormat="1" ht="15" hidden="1" x14ac:dyDescent="0.25">
      <c r="A4" s="1" t="s">
        <v>15</v>
      </c>
      <c r="B4" s="2"/>
      <c r="C4" s="3">
        <v>43.785109999999996</v>
      </c>
      <c r="D4" s="3">
        <v>39.927959999999999</v>
      </c>
      <c r="E4" s="3">
        <v>40.061950000000003</v>
      </c>
      <c r="F4" s="3">
        <v>40.015889999999999</v>
      </c>
      <c r="G4" s="3">
        <v>32.811090999999998</v>
      </c>
      <c r="H4" s="3">
        <v>33.128630000000001</v>
      </c>
      <c r="I4" s="3">
        <v>40.600320000000004</v>
      </c>
      <c r="J4" s="3">
        <v>21.47345</v>
      </c>
      <c r="K4" s="3">
        <v>19.05331</v>
      </c>
      <c r="L4" s="3">
        <v>13.97536</v>
      </c>
      <c r="M4" s="3">
        <v>10.489999999999998</v>
      </c>
    </row>
    <row r="5" spans="1:16" customFormat="1" ht="15" hidden="1" x14ac:dyDescent="0.25">
      <c r="A5" s="1" t="s">
        <v>16</v>
      </c>
      <c r="B5" s="2"/>
      <c r="C5" s="3">
        <v>16.811999999999998</v>
      </c>
      <c r="D5" s="3">
        <v>23.067799999999998</v>
      </c>
      <c r="E5" s="3">
        <v>22.331960000000002</v>
      </c>
      <c r="F5" s="3">
        <v>20.44237</v>
      </c>
      <c r="G5" s="3">
        <v>18.915671</v>
      </c>
      <c r="H5" s="3">
        <v>23.38542</v>
      </c>
      <c r="I5" s="3">
        <v>18.398009999999999</v>
      </c>
      <c r="J5" s="3">
        <v>13.356170000000001</v>
      </c>
      <c r="K5" s="3">
        <v>8.4035200000000003</v>
      </c>
      <c r="L5" s="3">
        <v>7.4729699999999992</v>
      </c>
      <c r="M5" s="3">
        <v>7.9600000000000009</v>
      </c>
    </row>
    <row r="6" spans="1:16" customFormat="1" ht="15" hidden="1" x14ac:dyDescent="0.25">
      <c r="A6" s="1" t="s">
        <v>17</v>
      </c>
      <c r="B6" s="2"/>
      <c r="C6" s="3">
        <v>26.834010000000003</v>
      </c>
      <c r="D6" s="3">
        <v>22.30358</v>
      </c>
      <c r="E6" s="3">
        <v>21.379259999999999</v>
      </c>
      <c r="F6" s="3">
        <v>25.482209999999998</v>
      </c>
      <c r="G6" s="3">
        <v>21.917415000000002</v>
      </c>
      <c r="H6" s="3">
        <v>22.182850000000002</v>
      </c>
      <c r="I6" s="3">
        <v>13.44727</v>
      </c>
      <c r="J6" s="3">
        <v>10.44689</v>
      </c>
      <c r="K6" s="3">
        <v>12.87762</v>
      </c>
      <c r="L6" s="3">
        <v>13.448230000000001</v>
      </c>
      <c r="M6" s="3">
        <v>14.790000000000001</v>
      </c>
    </row>
    <row r="7" spans="1:16" customFormat="1" ht="15" hidden="1" x14ac:dyDescent="0.25">
      <c r="A7" s="1" t="s">
        <v>18</v>
      </c>
      <c r="B7" s="2"/>
      <c r="C7" s="3">
        <v>27.724250000000001</v>
      </c>
      <c r="D7" s="3">
        <v>25.949689999999997</v>
      </c>
      <c r="E7" s="3">
        <v>29.473650000000003</v>
      </c>
      <c r="F7" s="3">
        <v>34.676010000000005</v>
      </c>
      <c r="G7" s="3">
        <v>31.006147000000002</v>
      </c>
      <c r="H7" s="3">
        <v>26.239780000000003</v>
      </c>
      <c r="I7" s="3">
        <v>34.485120000000002</v>
      </c>
      <c r="J7" s="3">
        <v>18.601839999999999</v>
      </c>
      <c r="K7" s="3">
        <v>16.15241</v>
      </c>
      <c r="L7" s="3">
        <v>23.237909999999999</v>
      </c>
      <c r="M7" s="3">
        <v>20.919999999999998</v>
      </c>
    </row>
    <row r="8" spans="1:16" customFormat="1" ht="15" hidden="1" x14ac:dyDescent="0.25">
      <c r="A8" s="1" t="s">
        <v>19</v>
      </c>
      <c r="B8" s="2"/>
      <c r="C8" s="3">
        <v>24.2774</v>
      </c>
      <c r="D8" s="3">
        <v>23.479279999999999</v>
      </c>
      <c r="E8" s="3">
        <v>18.530379999999997</v>
      </c>
      <c r="F8" s="3">
        <v>25.415480000000002</v>
      </c>
      <c r="G8" s="3">
        <v>26.373709999999999</v>
      </c>
      <c r="H8" s="3">
        <v>22.056990000000003</v>
      </c>
      <c r="I8" s="3">
        <v>23.194290000000002</v>
      </c>
      <c r="J8" s="3">
        <v>10.516220000000001</v>
      </c>
      <c r="K8" s="3">
        <v>7.7074000000000007</v>
      </c>
      <c r="L8" s="3">
        <v>12.446870000000001</v>
      </c>
      <c r="M8" s="3">
        <v>13.87</v>
      </c>
    </row>
    <row r="9" spans="1:16" s="28" customFormat="1" x14ac:dyDescent="0.25">
      <c r="A9" s="21" t="s">
        <v>20</v>
      </c>
      <c r="B9" s="25"/>
      <c r="C9" s="15">
        <v>12.64123</v>
      </c>
      <c r="D9" s="14">
        <v>9.4098900000000008</v>
      </c>
      <c r="E9" s="26">
        <v>7.8488100000000003</v>
      </c>
      <c r="F9" s="26">
        <v>10.061259999999999</v>
      </c>
      <c r="G9" s="26">
        <v>5.6702330000000005</v>
      </c>
      <c r="H9" s="26">
        <v>5.4807100000000002</v>
      </c>
      <c r="I9" s="26">
        <v>2.9487099999999997</v>
      </c>
      <c r="J9" s="26">
        <v>4.3630700000000004</v>
      </c>
      <c r="K9" s="26">
        <v>3.9012100000000003</v>
      </c>
      <c r="L9" s="26">
        <v>4.3597900000000003</v>
      </c>
      <c r="M9" s="26">
        <v>4.4799999999999995</v>
      </c>
      <c r="N9" s="27"/>
      <c r="O9" s="27"/>
      <c r="P9" s="27"/>
    </row>
    <row r="10" spans="1:16" s="28" customFormat="1" x14ac:dyDescent="0.25">
      <c r="A10" s="21" t="s">
        <v>21</v>
      </c>
      <c r="B10" s="25"/>
      <c r="C10" s="15">
        <v>32.855309999999996</v>
      </c>
      <c r="D10" s="14">
        <v>29.700209999999998</v>
      </c>
      <c r="E10" s="26">
        <v>34.151600000000002</v>
      </c>
      <c r="F10" s="26">
        <v>28.605360000000001</v>
      </c>
      <c r="G10" s="26">
        <v>27.486655999999996</v>
      </c>
      <c r="H10" s="26">
        <v>20.557020000000001</v>
      </c>
      <c r="I10" s="26">
        <v>23.153570000000002</v>
      </c>
      <c r="J10" s="26">
        <v>21.042310000000001</v>
      </c>
      <c r="K10" s="26">
        <v>20.72831</v>
      </c>
      <c r="L10" s="26">
        <v>24.269819999999999</v>
      </c>
      <c r="M10" s="26">
        <v>21.709999999999997</v>
      </c>
      <c r="N10" s="27"/>
      <c r="O10" s="27"/>
      <c r="P10" s="27"/>
    </row>
    <row r="11" spans="1:16" customFormat="1" ht="15" hidden="1" x14ac:dyDescent="0.25">
      <c r="A11" s="16" t="s">
        <v>22</v>
      </c>
      <c r="B11" s="17"/>
      <c r="C11" s="3" t="s">
        <v>23</v>
      </c>
      <c r="D11" s="3" t="s">
        <v>23</v>
      </c>
      <c r="E11" s="18" t="s">
        <v>23</v>
      </c>
      <c r="F11" s="18" t="s">
        <v>23</v>
      </c>
      <c r="G11" s="18" t="s">
        <v>23</v>
      </c>
      <c r="H11" s="18" t="s">
        <v>23</v>
      </c>
      <c r="I11" s="18" t="s">
        <v>23</v>
      </c>
      <c r="J11" s="18" t="s">
        <v>23</v>
      </c>
      <c r="K11" s="18" t="s">
        <v>23</v>
      </c>
      <c r="L11" s="18">
        <v>0.24045</v>
      </c>
      <c r="M11" s="18">
        <v>0.4</v>
      </c>
    </row>
    <row r="12" spans="1:16" s="28" customFormat="1" x14ac:dyDescent="0.25">
      <c r="A12" s="21" t="s">
        <v>24</v>
      </c>
      <c r="B12" s="25"/>
      <c r="C12" s="15">
        <v>13.013679999999999</v>
      </c>
      <c r="D12" s="14">
        <v>11.09169</v>
      </c>
      <c r="E12" s="26">
        <v>9.6647499999999997</v>
      </c>
      <c r="F12" s="26">
        <v>6.8464899999999993</v>
      </c>
      <c r="G12" s="26">
        <v>6.8296159999999997</v>
      </c>
      <c r="H12" s="26">
        <v>5.82789</v>
      </c>
      <c r="I12" s="26">
        <v>5.0528300000000002</v>
      </c>
      <c r="J12" s="26">
        <v>5.2612899999999998</v>
      </c>
      <c r="K12" s="26">
        <v>4.7756100000000004</v>
      </c>
      <c r="L12" s="26">
        <v>3.1927599999999998</v>
      </c>
      <c r="M12" s="26">
        <v>5.1100000000000003</v>
      </c>
      <c r="N12" s="27"/>
      <c r="O12" s="27"/>
      <c r="P12" s="27"/>
    </row>
    <row r="13" spans="1:16" customFormat="1" ht="15" hidden="1" x14ac:dyDescent="0.25">
      <c r="A13" s="16" t="s">
        <v>25</v>
      </c>
      <c r="B13" s="17"/>
      <c r="C13" s="3">
        <v>20.15117</v>
      </c>
      <c r="D13" s="3">
        <v>20.527290000000001</v>
      </c>
      <c r="E13" s="18">
        <v>27.167200000000001</v>
      </c>
      <c r="F13" s="18">
        <v>23.824020000000001</v>
      </c>
      <c r="G13" s="18">
        <v>18.418897000000001</v>
      </c>
      <c r="H13" s="18">
        <v>17.993970000000001</v>
      </c>
      <c r="I13" s="18">
        <v>16.645029999999998</v>
      </c>
      <c r="J13" s="18">
        <v>8.4427699999999994</v>
      </c>
      <c r="K13" s="18">
        <v>9.4859799999999996</v>
      </c>
      <c r="L13" s="18">
        <v>10.226850000000001</v>
      </c>
      <c r="M13" s="18">
        <v>11.450000000000001</v>
      </c>
    </row>
    <row r="14" spans="1:16" customFormat="1" ht="15" hidden="1" x14ac:dyDescent="0.25">
      <c r="A14" s="1" t="s">
        <v>26</v>
      </c>
      <c r="B14" s="2"/>
      <c r="C14" s="3">
        <v>28.13316</v>
      </c>
      <c r="D14" s="3">
        <v>28.279910000000001</v>
      </c>
      <c r="E14" s="3">
        <v>28.95083</v>
      </c>
      <c r="F14" s="3">
        <v>18.820350000000001</v>
      </c>
      <c r="G14" s="3">
        <v>21.313255999999999</v>
      </c>
      <c r="H14" s="3">
        <v>22.267310000000002</v>
      </c>
      <c r="I14" s="3">
        <v>19.69342</v>
      </c>
      <c r="J14" s="3">
        <v>14.05139</v>
      </c>
      <c r="K14" s="3">
        <v>12.0063</v>
      </c>
      <c r="L14" s="3">
        <v>9.7862200000000001</v>
      </c>
      <c r="M14" s="3">
        <v>12.31</v>
      </c>
    </row>
    <row r="15" spans="1:16" s="28" customFormat="1" x14ac:dyDescent="0.25">
      <c r="A15" s="21" t="s">
        <v>27</v>
      </c>
      <c r="B15" s="25"/>
      <c r="C15" s="15">
        <v>16.645989999999998</v>
      </c>
      <c r="D15" s="14">
        <v>16.030390000000001</v>
      </c>
      <c r="E15" s="26">
        <v>15.727530000000002</v>
      </c>
      <c r="F15" s="26">
        <v>12.81634</v>
      </c>
      <c r="G15" s="26">
        <v>11.366912999999998</v>
      </c>
      <c r="H15" s="26">
        <v>10.45505</v>
      </c>
      <c r="I15" s="26">
        <v>9.1240199999999998</v>
      </c>
      <c r="J15" s="26">
        <v>7.83934</v>
      </c>
      <c r="K15" s="26">
        <v>8.8494299999999999</v>
      </c>
      <c r="L15" s="26">
        <v>7.1337300000000008</v>
      </c>
      <c r="M15" s="26">
        <v>6.4600000000000009</v>
      </c>
      <c r="N15" s="27"/>
      <c r="O15" s="27"/>
      <c r="P15" s="27"/>
    </row>
    <row r="16" spans="1:16" s="29" customFormat="1" x14ac:dyDescent="0.25">
      <c r="A16" s="21" t="s">
        <v>28</v>
      </c>
      <c r="B16" s="25"/>
      <c r="C16" s="15">
        <v>27.205780000000001</v>
      </c>
      <c r="D16" s="14">
        <v>25.264469999999999</v>
      </c>
      <c r="E16" s="26">
        <v>22.126059999999999</v>
      </c>
      <c r="F16" s="26">
        <v>16.68046</v>
      </c>
      <c r="G16" s="26">
        <v>16.704984</v>
      </c>
      <c r="H16" s="26">
        <v>11.865929999999999</v>
      </c>
      <c r="I16" s="26">
        <v>10.984489999999999</v>
      </c>
      <c r="J16" s="26">
        <v>12.554580000000001</v>
      </c>
      <c r="K16" s="26">
        <v>9.4246499999999997</v>
      </c>
      <c r="L16" s="26">
        <v>11.55714</v>
      </c>
      <c r="M16" s="26">
        <v>6.5600000000000005</v>
      </c>
      <c r="N16" s="27"/>
      <c r="O16" s="20"/>
      <c r="P16" s="20"/>
    </row>
    <row r="17" spans="1:16" customFormat="1" ht="15" hidden="1" x14ac:dyDescent="0.25">
      <c r="A17" s="16" t="s">
        <v>29</v>
      </c>
      <c r="B17" s="17"/>
      <c r="C17" s="3" t="s">
        <v>23</v>
      </c>
      <c r="D17" s="3" t="s">
        <v>23</v>
      </c>
      <c r="E17" s="18" t="s">
        <v>23</v>
      </c>
      <c r="F17" s="18" t="s">
        <v>23</v>
      </c>
      <c r="G17" s="18" t="s">
        <v>23</v>
      </c>
      <c r="H17" s="18" t="s">
        <v>23</v>
      </c>
      <c r="I17" s="18" t="s">
        <v>23</v>
      </c>
      <c r="J17" s="18" t="s">
        <v>23</v>
      </c>
      <c r="K17" s="18">
        <v>35.792410000000004</v>
      </c>
      <c r="L17" s="18">
        <v>32.157200000000003</v>
      </c>
      <c r="M17" s="18">
        <v>34.93</v>
      </c>
    </row>
    <row r="18" spans="1:16" customFormat="1" ht="15" hidden="1" x14ac:dyDescent="0.25">
      <c r="A18" s="1" t="s">
        <v>30</v>
      </c>
      <c r="B18" s="2"/>
      <c r="C18" s="3" t="s">
        <v>23</v>
      </c>
      <c r="D18" s="3" t="s">
        <v>23</v>
      </c>
      <c r="E18" s="3" t="s">
        <v>23</v>
      </c>
      <c r="F18" s="3" t="s">
        <v>23</v>
      </c>
      <c r="G18" s="3" t="s">
        <v>23</v>
      </c>
      <c r="H18" s="3" t="s">
        <v>23</v>
      </c>
      <c r="I18" s="3" t="s">
        <v>23</v>
      </c>
      <c r="J18" s="3" t="s">
        <v>23</v>
      </c>
      <c r="K18" s="3">
        <v>22.73076</v>
      </c>
      <c r="L18" s="3">
        <v>36.200299999999999</v>
      </c>
      <c r="M18" s="3">
        <v>36.809999999999995</v>
      </c>
    </row>
    <row r="19" spans="1:16" customFormat="1" ht="15" hidden="1" x14ac:dyDescent="0.25">
      <c r="A19" s="1" t="s">
        <v>31</v>
      </c>
      <c r="B19" s="2"/>
      <c r="C19" s="3" t="s">
        <v>23</v>
      </c>
      <c r="D19" s="3" t="s">
        <v>23</v>
      </c>
      <c r="E19" s="3" t="s">
        <v>23</v>
      </c>
      <c r="F19" s="3" t="s">
        <v>23</v>
      </c>
      <c r="G19" s="3" t="s">
        <v>23</v>
      </c>
      <c r="H19" s="3" t="s">
        <v>23</v>
      </c>
      <c r="I19" s="3" t="s">
        <v>23</v>
      </c>
      <c r="J19" s="3" t="s">
        <v>23</v>
      </c>
      <c r="K19" s="3">
        <v>19.49662</v>
      </c>
      <c r="L19" s="3">
        <v>31.642769999999999</v>
      </c>
      <c r="M19" s="3">
        <v>26.11</v>
      </c>
    </row>
    <row r="20" spans="1:16" customFormat="1" ht="15" hidden="1" x14ac:dyDescent="0.25">
      <c r="A20" s="1" t="s">
        <v>32</v>
      </c>
      <c r="B20" s="2"/>
      <c r="C20" s="3" t="s">
        <v>23</v>
      </c>
      <c r="D20" s="3" t="s">
        <v>23</v>
      </c>
      <c r="E20" s="3" t="s">
        <v>23</v>
      </c>
      <c r="F20" s="3" t="s">
        <v>23</v>
      </c>
      <c r="G20" s="3" t="s">
        <v>23</v>
      </c>
      <c r="H20" s="3" t="s">
        <v>23</v>
      </c>
      <c r="I20" s="3" t="s">
        <v>23</v>
      </c>
      <c r="J20" s="3" t="s">
        <v>23</v>
      </c>
      <c r="K20" s="3">
        <v>23.98987</v>
      </c>
      <c r="L20" s="3">
        <v>28.20374</v>
      </c>
      <c r="M20" s="3">
        <v>37.880000000000003</v>
      </c>
    </row>
    <row r="21" spans="1:16" customFormat="1" ht="15" hidden="1" x14ac:dyDescent="0.25">
      <c r="A21" s="1" t="s">
        <v>33</v>
      </c>
      <c r="B21" s="2"/>
      <c r="C21" s="3">
        <v>6.1726599999999996</v>
      </c>
      <c r="D21" s="3">
        <v>6.0184799999999994</v>
      </c>
      <c r="E21" s="3">
        <v>7.0671300000000006</v>
      </c>
      <c r="F21" s="3">
        <v>5.06691</v>
      </c>
      <c r="G21" s="3">
        <v>6.3570379999999993</v>
      </c>
      <c r="H21" s="3">
        <v>3.3155499999999996</v>
      </c>
      <c r="I21" s="3">
        <v>3.5718100000000002</v>
      </c>
      <c r="J21" s="3">
        <v>3.3073199999999998</v>
      </c>
      <c r="K21" s="3">
        <v>1.9247000000000001</v>
      </c>
      <c r="L21" s="3">
        <v>4.3045399999999994</v>
      </c>
      <c r="M21" s="3">
        <v>5.37</v>
      </c>
    </row>
    <row r="22" spans="1:16" s="29" customFormat="1" x14ac:dyDescent="0.25">
      <c r="A22" s="21" t="s">
        <v>34</v>
      </c>
      <c r="B22" s="25"/>
      <c r="C22" s="15" t="s">
        <v>23</v>
      </c>
      <c r="D22" s="14" t="s">
        <v>23</v>
      </c>
      <c r="E22" s="26" t="s">
        <v>23</v>
      </c>
      <c r="F22" s="26" t="s">
        <v>23</v>
      </c>
      <c r="G22" s="26">
        <v>12.320817999999999</v>
      </c>
      <c r="H22" s="26">
        <v>10.75277</v>
      </c>
      <c r="I22" s="26">
        <v>10.22927</v>
      </c>
      <c r="J22" s="26">
        <v>5.5774299999999997</v>
      </c>
      <c r="K22" s="26">
        <v>9.2681900000000006</v>
      </c>
      <c r="L22" s="26">
        <v>6.2631699999999997</v>
      </c>
      <c r="M22" s="26">
        <v>6.47</v>
      </c>
      <c r="N22" s="27"/>
      <c r="O22" s="20"/>
      <c r="P22" s="20"/>
    </row>
    <row r="23" spans="1:16" customFormat="1" ht="15" hidden="1" x14ac:dyDescent="0.25">
      <c r="A23" s="16" t="s">
        <v>35</v>
      </c>
      <c r="B23" s="17"/>
      <c r="C23" s="3" t="s">
        <v>23</v>
      </c>
      <c r="D23" s="3" t="s">
        <v>23</v>
      </c>
      <c r="E23" s="18" t="s">
        <v>23</v>
      </c>
      <c r="F23" s="18" t="s">
        <v>23</v>
      </c>
      <c r="G23" s="18">
        <v>14.598940999999998</v>
      </c>
      <c r="H23" s="18">
        <v>12.754370000000002</v>
      </c>
      <c r="I23" s="18">
        <v>13.175190000000001</v>
      </c>
      <c r="J23" s="18">
        <v>11.96888</v>
      </c>
      <c r="K23" s="18">
        <v>5.3538100000000002</v>
      </c>
      <c r="L23" s="18">
        <v>6.7805599999999995</v>
      </c>
      <c r="M23" s="18">
        <v>4.8599999999999994</v>
      </c>
    </row>
    <row r="24" spans="1:16" customFormat="1" ht="15" hidden="1" x14ac:dyDescent="0.25">
      <c r="A24" s="1" t="s">
        <v>36</v>
      </c>
      <c r="B24" s="2"/>
      <c r="C24" s="3" t="s">
        <v>23</v>
      </c>
      <c r="D24" s="3" t="s">
        <v>23</v>
      </c>
      <c r="E24" s="3" t="s">
        <v>23</v>
      </c>
      <c r="F24" s="3" t="s">
        <v>23</v>
      </c>
      <c r="G24" s="3" t="s">
        <v>23</v>
      </c>
      <c r="H24" s="3" t="s">
        <v>23</v>
      </c>
      <c r="I24" s="3" t="s">
        <v>23</v>
      </c>
      <c r="J24" s="3" t="s">
        <v>23</v>
      </c>
      <c r="K24" s="3">
        <v>13.496659999999999</v>
      </c>
      <c r="L24" s="3">
        <v>21.800380000000001</v>
      </c>
      <c r="M24" s="3">
        <v>19.63</v>
      </c>
    </row>
    <row r="25" spans="1:16" customFormat="1" ht="15" hidden="1" x14ac:dyDescent="0.25">
      <c r="A25" s="1" t="s">
        <v>37</v>
      </c>
      <c r="B25" s="2"/>
      <c r="C25" s="3">
        <v>17.129899999999999</v>
      </c>
      <c r="D25" s="3">
        <v>17.594480000000001</v>
      </c>
      <c r="E25" s="3">
        <v>13.38144</v>
      </c>
      <c r="F25" s="3">
        <v>12.496400000000001</v>
      </c>
      <c r="G25" s="3">
        <v>10.926259</v>
      </c>
      <c r="H25" s="3">
        <v>15.465979999999998</v>
      </c>
      <c r="I25" s="3">
        <v>14.469850000000001</v>
      </c>
      <c r="J25" s="3">
        <v>6.6582100000000004</v>
      </c>
      <c r="K25" s="3">
        <v>8.7096499999999999</v>
      </c>
      <c r="L25" s="3">
        <v>6.9933400000000008</v>
      </c>
      <c r="M25" s="3">
        <v>9.629999999999999</v>
      </c>
    </row>
    <row r="26" spans="1:16" customFormat="1" ht="15" hidden="1" x14ac:dyDescent="0.25">
      <c r="A26" s="1" t="s">
        <v>38</v>
      </c>
      <c r="B26" s="2"/>
      <c r="C26" s="3" t="s">
        <v>23</v>
      </c>
      <c r="D26" s="3" t="s">
        <v>23</v>
      </c>
      <c r="E26" s="3" t="s">
        <v>23</v>
      </c>
      <c r="F26" s="3" t="s">
        <v>23</v>
      </c>
      <c r="G26" s="3" t="s">
        <v>23</v>
      </c>
      <c r="H26" s="3" t="s">
        <v>23</v>
      </c>
      <c r="I26" s="3" t="s">
        <v>23</v>
      </c>
      <c r="J26" s="3" t="s">
        <v>23</v>
      </c>
      <c r="K26" s="3">
        <v>13.941020000000002</v>
      </c>
      <c r="L26" s="3">
        <v>14.00408</v>
      </c>
      <c r="M26" s="3">
        <v>18.329999999999998</v>
      </c>
    </row>
    <row r="27" spans="1:16" customFormat="1" ht="15" hidden="1" x14ac:dyDescent="0.25">
      <c r="A27" s="1" t="s">
        <v>39</v>
      </c>
      <c r="B27" s="2"/>
      <c r="C27" s="3">
        <v>45.681449999999998</v>
      </c>
      <c r="D27" s="3">
        <v>54.620500000000007</v>
      </c>
      <c r="E27" s="3">
        <v>49.315899999999999</v>
      </c>
      <c r="F27" s="3">
        <v>59.002829999999996</v>
      </c>
      <c r="G27" s="3">
        <v>48.578616000000004</v>
      </c>
      <c r="H27" s="3">
        <v>47.808129999999998</v>
      </c>
      <c r="I27" s="3">
        <v>47.073720000000002</v>
      </c>
      <c r="J27" s="3">
        <v>35.590009999999999</v>
      </c>
      <c r="K27" s="3">
        <v>38.998600000000003</v>
      </c>
      <c r="L27" s="3">
        <v>44.743670000000002</v>
      </c>
      <c r="M27" s="3">
        <v>44.99</v>
      </c>
    </row>
    <row r="28" spans="1:16" customFormat="1" ht="15" hidden="1" x14ac:dyDescent="0.25">
      <c r="A28" s="1" t="s">
        <v>40</v>
      </c>
      <c r="B28" s="2"/>
      <c r="C28" s="3">
        <v>27.66985</v>
      </c>
      <c r="D28" s="3">
        <v>31.160250000000001</v>
      </c>
      <c r="E28" s="3">
        <v>28.20937</v>
      </c>
      <c r="F28" s="3">
        <v>29.890299999999996</v>
      </c>
      <c r="G28" s="3">
        <v>23.877292000000001</v>
      </c>
      <c r="H28" s="3">
        <v>23.421120000000002</v>
      </c>
      <c r="I28" s="3">
        <v>23.644829999999999</v>
      </c>
      <c r="J28" s="3">
        <v>18.840240000000001</v>
      </c>
      <c r="K28" s="3">
        <v>15.06024</v>
      </c>
      <c r="L28" s="3">
        <v>15.987380000000002</v>
      </c>
      <c r="M28" s="3">
        <v>14.96</v>
      </c>
    </row>
    <row r="29" spans="1:16" customFormat="1" ht="15" hidden="1" x14ac:dyDescent="0.25">
      <c r="A29" s="1" t="s">
        <v>41</v>
      </c>
      <c r="B29" s="2"/>
      <c r="C29" s="3">
        <v>67.328339999999997</v>
      </c>
      <c r="D29" s="3">
        <v>64.694609999999997</v>
      </c>
      <c r="E29" s="3">
        <v>65.503150000000005</v>
      </c>
      <c r="F29" s="3">
        <v>64.940039999999996</v>
      </c>
      <c r="G29" s="3">
        <v>63.321187999999992</v>
      </c>
      <c r="H29" s="3">
        <v>57.496259999999999</v>
      </c>
      <c r="I29" s="3">
        <v>61.762340000000002</v>
      </c>
      <c r="J29" s="3">
        <v>49.052689999999998</v>
      </c>
      <c r="K29" s="3">
        <v>43.705100000000002</v>
      </c>
      <c r="L29" s="3">
        <v>39.526589999999999</v>
      </c>
      <c r="M29" s="3">
        <v>36.57</v>
      </c>
    </row>
    <row r="30" spans="1:16" customFormat="1" ht="15" hidden="1" x14ac:dyDescent="0.25">
      <c r="A30" s="1" t="s">
        <v>42</v>
      </c>
      <c r="B30" s="2"/>
      <c r="C30" s="3">
        <v>37.105930000000001</v>
      </c>
      <c r="D30" s="3">
        <v>44.538699999999999</v>
      </c>
      <c r="E30" s="3">
        <v>49.16527</v>
      </c>
      <c r="F30" s="3">
        <v>42.469829999999995</v>
      </c>
      <c r="G30" s="3">
        <v>39.105332999999995</v>
      </c>
      <c r="H30" s="3">
        <v>46.439209999999996</v>
      </c>
      <c r="I30" s="3">
        <v>42.061259999999997</v>
      </c>
      <c r="J30" s="3">
        <v>31.079800000000002</v>
      </c>
      <c r="K30" s="3">
        <v>24.619949999999999</v>
      </c>
      <c r="L30" s="3">
        <v>22.897649999999999</v>
      </c>
      <c r="M30" s="3">
        <v>24.39</v>
      </c>
    </row>
    <row r="31" spans="1:16" customFormat="1" ht="15" hidden="1" x14ac:dyDescent="0.25">
      <c r="A31" s="1" t="s">
        <v>43</v>
      </c>
      <c r="B31" s="2"/>
      <c r="C31" s="3">
        <v>54.035910000000001</v>
      </c>
      <c r="D31" s="3">
        <v>46.229309999999998</v>
      </c>
      <c r="E31" s="3">
        <v>46.330290000000005</v>
      </c>
      <c r="F31" s="3">
        <v>52.860399999999998</v>
      </c>
      <c r="G31" s="3">
        <v>45.054242000000002</v>
      </c>
      <c r="H31" s="3">
        <v>44.363950000000003</v>
      </c>
      <c r="I31" s="3">
        <v>37.26041</v>
      </c>
      <c r="J31" s="3">
        <v>29.047529999999998</v>
      </c>
      <c r="K31" s="3">
        <v>30.234119999999997</v>
      </c>
      <c r="L31" s="3">
        <v>33.504689999999997</v>
      </c>
      <c r="M31" s="3">
        <v>35.160000000000004</v>
      </c>
    </row>
    <row r="32" spans="1:16" customFormat="1" ht="15" hidden="1" x14ac:dyDescent="0.25">
      <c r="A32" s="1" t="s">
        <v>44</v>
      </c>
      <c r="B32" s="2"/>
      <c r="C32" s="3">
        <v>55.212830000000004</v>
      </c>
      <c r="D32" s="3">
        <v>51.522190000000002</v>
      </c>
      <c r="E32" s="3">
        <v>51.175079999999994</v>
      </c>
      <c r="F32" s="3">
        <v>48.341889999999999</v>
      </c>
      <c r="G32" s="3">
        <v>53.096485999999999</v>
      </c>
      <c r="H32" s="3">
        <v>51.942480000000003</v>
      </c>
      <c r="I32" s="3">
        <v>55.102019999999996</v>
      </c>
      <c r="J32" s="3">
        <v>41.415849999999999</v>
      </c>
      <c r="K32" s="3">
        <v>35.290999999999997</v>
      </c>
      <c r="L32" s="3">
        <v>43.510349999999995</v>
      </c>
      <c r="M32" s="3">
        <v>44.04</v>
      </c>
    </row>
    <row r="33" spans="1:16" customFormat="1" ht="15" hidden="1" x14ac:dyDescent="0.25">
      <c r="A33" s="1" t="s">
        <v>45</v>
      </c>
      <c r="B33" s="2"/>
      <c r="C33" s="3">
        <v>46.150799999999997</v>
      </c>
      <c r="D33" s="3">
        <v>49.172470000000004</v>
      </c>
      <c r="E33" s="3">
        <v>41.643659999999997</v>
      </c>
      <c r="F33" s="3">
        <v>54.927950000000003</v>
      </c>
      <c r="G33" s="3">
        <v>47.824132000000006</v>
      </c>
      <c r="H33" s="3">
        <v>44.26144</v>
      </c>
      <c r="I33" s="3">
        <v>43.965299999999999</v>
      </c>
      <c r="J33" s="3">
        <v>28.052700000000002</v>
      </c>
      <c r="K33" s="3">
        <v>22.065239999999999</v>
      </c>
      <c r="L33" s="3">
        <v>26.928319999999999</v>
      </c>
      <c r="M33" s="3">
        <v>29.89</v>
      </c>
    </row>
    <row r="34" spans="1:16" s="28" customFormat="1" x14ac:dyDescent="0.25">
      <c r="A34" s="21" t="s">
        <v>46</v>
      </c>
      <c r="B34" s="25"/>
      <c r="C34" s="15">
        <v>32.417619999999999</v>
      </c>
      <c r="D34" s="14">
        <v>29.236139999999999</v>
      </c>
      <c r="E34" s="26">
        <v>27.920260000000003</v>
      </c>
      <c r="F34" s="26">
        <v>30.34037</v>
      </c>
      <c r="G34" s="26">
        <v>24.598402</v>
      </c>
      <c r="H34" s="26">
        <v>21.688639999999999</v>
      </c>
      <c r="I34" s="26">
        <v>15.66314</v>
      </c>
      <c r="J34" s="26">
        <v>17.479890000000001</v>
      </c>
      <c r="K34" s="26">
        <v>17.005780000000001</v>
      </c>
      <c r="L34" s="26">
        <v>16.400960000000001</v>
      </c>
      <c r="M34" s="26">
        <v>18.32</v>
      </c>
      <c r="N34" s="27"/>
      <c r="O34" s="27"/>
      <c r="P34" s="27"/>
    </row>
    <row r="35" spans="1:16" s="28" customFormat="1" x14ac:dyDescent="0.25">
      <c r="A35" s="21" t="s">
        <v>47</v>
      </c>
      <c r="B35" s="25"/>
      <c r="C35" s="15">
        <v>59.690629999999999</v>
      </c>
      <c r="D35" s="14">
        <v>52.107009999999995</v>
      </c>
      <c r="E35" s="26">
        <v>56.322700000000005</v>
      </c>
      <c r="F35" s="26">
        <v>53.900829999999999</v>
      </c>
      <c r="G35" s="26">
        <v>51.26182</v>
      </c>
      <c r="H35" s="26">
        <v>43.662030000000001</v>
      </c>
      <c r="I35" s="26">
        <v>46.15466</v>
      </c>
      <c r="J35" s="26">
        <v>46.099800000000002</v>
      </c>
      <c r="K35" s="26">
        <v>41.311050000000002</v>
      </c>
      <c r="L35" s="26">
        <v>46.255699999999997</v>
      </c>
      <c r="M35" s="26">
        <v>43.07</v>
      </c>
      <c r="N35" s="27"/>
      <c r="O35" s="27"/>
      <c r="P35" s="27"/>
    </row>
    <row r="36" spans="1:16" customFormat="1" ht="15" hidden="1" x14ac:dyDescent="0.25">
      <c r="A36" s="16" t="s">
        <v>48</v>
      </c>
      <c r="B36" s="17"/>
      <c r="C36" s="3" t="s">
        <v>23</v>
      </c>
      <c r="D36" s="3" t="s">
        <v>23</v>
      </c>
      <c r="E36" s="18" t="s">
        <v>23</v>
      </c>
      <c r="F36" s="18" t="s">
        <v>23</v>
      </c>
      <c r="G36" s="18" t="s">
        <v>23</v>
      </c>
      <c r="H36" s="18" t="s">
        <v>23</v>
      </c>
      <c r="I36" s="18" t="s">
        <v>23</v>
      </c>
      <c r="J36" s="18" t="s">
        <v>23</v>
      </c>
      <c r="K36" s="18" t="s">
        <v>23</v>
      </c>
      <c r="L36" s="18">
        <v>0.70467000000000002</v>
      </c>
      <c r="M36" s="18">
        <v>0.4</v>
      </c>
    </row>
    <row r="37" spans="1:16" s="28" customFormat="1" x14ac:dyDescent="0.25">
      <c r="A37" s="21" t="s">
        <v>49</v>
      </c>
      <c r="B37" s="25"/>
      <c r="C37" s="15">
        <v>34.582679999999996</v>
      </c>
      <c r="D37" s="14">
        <v>31.295719999999999</v>
      </c>
      <c r="E37" s="26">
        <v>26.747060000000001</v>
      </c>
      <c r="F37" s="26">
        <v>25.558229999999998</v>
      </c>
      <c r="G37" s="26">
        <v>26.174210999999996</v>
      </c>
      <c r="H37" s="26">
        <v>18.354960000000002</v>
      </c>
      <c r="I37" s="26">
        <v>16.111819999999998</v>
      </c>
      <c r="J37" s="26">
        <v>23.176469999999998</v>
      </c>
      <c r="K37" s="26">
        <v>18.511059999999997</v>
      </c>
      <c r="L37" s="26">
        <v>17.321860000000001</v>
      </c>
      <c r="M37" s="26">
        <v>17.72</v>
      </c>
      <c r="N37" s="27"/>
      <c r="O37" s="27"/>
      <c r="P37" s="27"/>
    </row>
    <row r="38" spans="1:16" customFormat="1" ht="15" hidden="1" x14ac:dyDescent="0.25">
      <c r="A38" s="16" t="s">
        <v>50</v>
      </c>
      <c r="B38" s="17"/>
      <c r="C38" s="3">
        <v>41.421530000000004</v>
      </c>
      <c r="D38" s="3">
        <v>43.543929999999996</v>
      </c>
      <c r="E38" s="18">
        <v>46.754509999999996</v>
      </c>
      <c r="F38" s="18">
        <v>44.397629999999999</v>
      </c>
      <c r="G38" s="18">
        <v>37.252324999999999</v>
      </c>
      <c r="H38" s="18">
        <v>35.85163</v>
      </c>
      <c r="I38" s="18">
        <v>34.709589999999999</v>
      </c>
      <c r="J38" s="18">
        <v>28.486709999999999</v>
      </c>
      <c r="K38" s="18">
        <v>24.927589999999999</v>
      </c>
      <c r="L38" s="18">
        <v>26.587319999999998</v>
      </c>
      <c r="M38" s="18">
        <v>27.82</v>
      </c>
    </row>
    <row r="39" spans="1:16" customFormat="1" ht="15" hidden="1" x14ac:dyDescent="0.25">
      <c r="A39" s="1" t="s">
        <v>51</v>
      </c>
      <c r="B39" s="2"/>
      <c r="C39" s="3">
        <v>51.654699999999998</v>
      </c>
      <c r="D39" s="3">
        <v>50.085449999999994</v>
      </c>
      <c r="E39" s="3">
        <v>51.561009999999996</v>
      </c>
      <c r="F39" s="3">
        <v>42.468800000000002</v>
      </c>
      <c r="G39" s="3">
        <v>41.483344000000002</v>
      </c>
      <c r="H39" s="3">
        <v>40.73704</v>
      </c>
      <c r="I39" s="3">
        <v>38.693190000000001</v>
      </c>
      <c r="J39" s="3">
        <v>31.985409999999998</v>
      </c>
      <c r="K39" s="3">
        <v>28.28584</v>
      </c>
      <c r="L39" s="3">
        <v>23.422619999999998</v>
      </c>
      <c r="M39" s="3">
        <v>27.54</v>
      </c>
    </row>
    <row r="40" spans="1:16" s="28" customFormat="1" x14ac:dyDescent="0.25">
      <c r="A40" s="21" t="s">
        <v>52</v>
      </c>
      <c r="B40" s="25"/>
      <c r="C40" s="15">
        <v>45.877369999999999</v>
      </c>
      <c r="D40" s="14">
        <v>45.002829999999996</v>
      </c>
      <c r="E40" s="26">
        <v>40.91957</v>
      </c>
      <c r="F40" s="26">
        <v>40.785550000000001</v>
      </c>
      <c r="G40" s="26">
        <v>36.872748000000001</v>
      </c>
      <c r="H40" s="26">
        <v>34.662199999999999</v>
      </c>
      <c r="I40" s="26">
        <v>33.70993</v>
      </c>
      <c r="J40" s="26">
        <v>34.417569999999998</v>
      </c>
      <c r="K40" s="26">
        <v>32.098820000000003</v>
      </c>
      <c r="L40" s="26">
        <v>29.205599999999997</v>
      </c>
      <c r="M40" s="26">
        <v>25.319999999999997</v>
      </c>
      <c r="N40" s="27"/>
      <c r="O40" s="27"/>
      <c r="P40" s="27"/>
    </row>
    <row r="41" spans="1:16" s="29" customFormat="1" x14ac:dyDescent="0.25">
      <c r="A41" s="22" t="s">
        <v>53</v>
      </c>
      <c r="B41" s="30"/>
      <c r="C41" s="15">
        <v>55.490150000000007</v>
      </c>
      <c r="D41" s="14">
        <v>52.691180000000003</v>
      </c>
      <c r="E41" s="31">
        <v>54.929269999999995</v>
      </c>
      <c r="F41" s="31">
        <v>42.767710000000001</v>
      </c>
      <c r="G41" s="31">
        <v>44.327527000000003</v>
      </c>
      <c r="H41" s="31">
        <v>35.374539999999996</v>
      </c>
      <c r="I41" s="31">
        <v>34.973080000000003</v>
      </c>
      <c r="J41" s="31">
        <v>36.620919999999998</v>
      </c>
      <c r="K41" s="31">
        <v>30.79768</v>
      </c>
      <c r="L41" s="31">
        <v>33.346240000000002</v>
      </c>
      <c r="M41" s="31">
        <v>25.230000000000004</v>
      </c>
      <c r="N41" s="32">
        <f>N58*$N$63</f>
        <v>28.272200124681142</v>
      </c>
      <c r="O41" s="32">
        <f>O58*$N$63</f>
        <v>30.507676413609417</v>
      </c>
      <c r="P41" s="32">
        <f>P58*$N$63</f>
        <v>32.874651307768772</v>
      </c>
    </row>
    <row r="42" spans="1:16" customFormat="1" ht="15" hidden="1" x14ac:dyDescent="0.25">
      <c r="A42" s="16" t="s">
        <v>54</v>
      </c>
      <c r="B42" s="17"/>
      <c r="C42" s="3" t="s">
        <v>23</v>
      </c>
      <c r="D42" s="3" t="s">
        <v>23</v>
      </c>
      <c r="E42" s="18" t="s">
        <v>23</v>
      </c>
      <c r="F42" s="18" t="s">
        <v>23</v>
      </c>
      <c r="G42" s="18" t="s">
        <v>23</v>
      </c>
      <c r="H42" s="18" t="s">
        <v>23</v>
      </c>
      <c r="I42" s="18" t="s">
        <v>23</v>
      </c>
      <c r="J42" s="18" t="s">
        <v>23</v>
      </c>
      <c r="K42" s="18">
        <v>51.776120000000006</v>
      </c>
      <c r="L42" s="18">
        <v>50.468890000000002</v>
      </c>
      <c r="M42" s="18">
        <v>50.6</v>
      </c>
      <c r="O42" s="7">
        <v>-0.81337374203730484</v>
      </c>
      <c r="P42" s="7"/>
    </row>
    <row r="43" spans="1:16" customFormat="1" ht="15" hidden="1" x14ac:dyDescent="0.25">
      <c r="A43" s="1" t="s">
        <v>55</v>
      </c>
      <c r="B43" s="2"/>
      <c r="C43" s="3" t="s">
        <v>23</v>
      </c>
      <c r="D43" s="3" t="s">
        <v>23</v>
      </c>
      <c r="E43" s="3" t="s">
        <v>23</v>
      </c>
      <c r="F43" s="3" t="s">
        <v>23</v>
      </c>
      <c r="G43" s="3" t="s">
        <v>23</v>
      </c>
      <c r="H43" s="3" t="s">
        <v>23</v>
      </c>
      <c r="I43" s="3" t="s">
        <v>23</v>
      </c>
      <c r="J43" s="3" t="s">
        <v>23</v>
      </c>
      <c r="K43" s="3">
        <v>40.143900000000002</v>
      </c>
      <c r="L43" s="3">
        <v>51.098039999999997</v>
      </c>
      <c r="M43" s="3">
        <v>49.81</v>
      </c>
    </row>
    <row r="44" spans="1:16" customFormat="1" ht="15" hidden="1" x14ac:dyDescent="0.25">
      <c r="A44" s="1" t="s">
        <v>56</v>
      </c>
      <c r="B44" s="2"/>
      <c r="C44" s="3" t="s">
        <v>23</v>
      </c>
      <c r="D44" s="3" t="s">
        <v>23</v>
      </c>
      <c r="E44" s="3" t="s">
        <v>23</v>
      </c>
      <c r="F44" s="3" t="s">
        <v>23</v>
      </c>
      <c r="G44" s="3" t="s">
        <v>23</v>
      </c>
      <c r="H44" s="3" t="s">
        <v>23</v>
      </c>
      <c r="I44" s="3" t="s">
        <v>23</v>
      </c>
      <c r="J44" s="3" t="s">
        <v>23</v>
      </c>
      <c r="K44" s="3">
        <v>36.776449999999997</v>
      </c>
      <c r="L44" s="3">
        <v>47.490110000000001</v>
      </c>
      <c r="M44" s="3">
        <v>42.35</v>
      </c>
    </row>
    <row r="45" spans="1:16" customFormat="1" ht="15" hidden="1" x14ac:dyDescent="0.25">
      <c r="A45" s="1" t="s">
        <v>57</v>
      </c>
      <c r="B45" s="2"/>
      <c r="C45" s="3" t="s">
        <v>23</v>
      </c>
      <c r="D45" s="3" t="s">
        <v>23</v>
      </c>
      <c r="E45" s="3" t="s">
        <v>23</v>
      </c>
      <c r="F45" s="3" t="s">
        <v>23</v>
      </c>
      <c r="G45" s="3" t="s">
        <v>23</v>
      </c>
      <c r="H45" s="3" t="s">
        <v>23</v>
      </c>
      <c r="I45" s="3" t="s">
        <v>23</v>
      </c>
      <c r="J45" s="3" t="s">
        <v>23</v>
      </c>
      <c r="K45" s="3">
        <v>37.878329999999998</v>
      </c>
      <c r="L45" s="3">
        <v>45.782739999999997</v>
      </c>
      <c r="M45" s="3">
        <v>56.410000000000004</v>
      </c>
    </row>
    <row r="46" spans="1:16" customFormat="1" ht="15" hidden="1" x14ac:dyDescent="0.25">
      <c r="A46" s="1" t="s">
        <v>58</v>
      </c>
      <c r="B46" s="2"/>
      <c r="C46" s="3">
        <v>17.65447</v>
      </c>
      <c r="D46" s="3">
        <v>19.267910000000001</v>
      </c>
      <c r="E46" s="3">
        <v>18.855409999999999</v>
      </c>
      <c r="F46" s="3">
        <v>14.6778</v>
      </c>
      <c r="G46" s="3">
        <v>16.455404000000001</v>
      </c>
      <c r="H46" s="3">
        <v>14.204969999999999</v>
      </c>
      <c r="I46" s="3">
        <v>12.5174</v>
      </c>
      <c r="J46" s="3">
        <v>9.1327400000000001</v>
      </c>
      <c r="K46" s="3">
        <v>9.4403600000000001</v>
      </c>
      <c r="L46" s="3">
        <v>11.27051</v>
      </c>
      <c r="M46" s="3">
        <v>13.59</v>
      </c>
    </row>
    <row r="47" spans="1:16" s="29" customFormat="1" x14ac:dyDescent="0.25">
      <c r="A47" s="22" t="s">
        <v>59</v>
      </c>
      <c r="B47" s="30"/>
      <c r="C47" s="15" t="s">
        <v>23</v>
      </c>
      <c r="D47" s="14" t="s">
        <v>23</v>
      </c>
      <c r="E47" s="31" t="s">
        <v>23</v>
      </c>
      <c r="F47" s="31" t="s">
        <v>23</v>
      </c>
      <c r="G47" s="31">
        <v>43.425051999999994</v>
      </c>
      <c r="H47" s="31">
        <v>38.858939999999997</v>
      </c>
      <c r="I47" s="31">
        <v>38.956039999999994</v>
      </c>
      <c r="J47" s="31">
        <v>34.349940000000004</v>
      </c>
      <c r="K47" s="31">
        <v>32.874969999999998</v>
      </c>
      <c r="L47" s="31">
        <v>30.8828</v>
      </c>
      <c r="M47" s="31">
        <v>27.55</v>
      </c>
      <c r="N47" s="32">
        <f>N58*$N$64</f>
        <v>29.005840497568617</v>
      </c>
      <c r="O47" s="32">
        <f>O58*$N$64</f>
        <v>31.299325560167066</v>
      </c>
      <c r="P47" s="32">
        <f>P58*$N$64</f>
        <v>33.72772150880072</v>
      </c>
    </row>
    <row r="48" spans="1:16" customFormat="1" ht="15" hidden="1" x14ac:dyDescent="0.25">
      <c r="A48" s="16" t="s">
        <v>60</v>
      </c>
      <c r="B48" s="17"/>
      <c r="C48" s="3" t="s">
        <v>23</v>
      </c>
      <c r="D48" s="3" t="s">
        <v>23</v>
      </c>
      <c r="E48" s="18" t="s">
        <v>23</v>
      </c>
      <c r="F48" s="18" t="s">
        <v>23</v>
      </c>
      <c r="G48" s="18">
        <v>39.223181000000004</v>
      </c>
      <c r="H48" s="18">
        <v>30.765280000000001</v>
      </c>
      <c r="I48" s="18">
        <v>31.963390000000004</v>
      </c>
      <c r="J48" s="18">
        <v>33.29842</v>
      </c>
      <c r="K48" s="18">
        <v>20.362780000000001</v>
      </c>
      <c r="L48" s="18">
        <v>22.39209</v>
      </c>
      <c r="M48" s="18">
        <v>16.559999999999999</v>
      </c>
    </row>
    <row r="49" spans="1:17" customFormat="1" ht="15" hidden="1" x14ac:dyDescent="0.25">
      <c r="A49" s="1" t="s">
        <v>61</v>
      </c>
      <c r="B49" s="2"/>
      <c r="C49" s="3" t="s">
        <v>23</v>
      </c>
      <c r="D49" s="3" t="s">
        <v>23</v>
      </c>
      <c r="E49" s="3" t="s">
        <v>23</v>
      </c>
      <c r="F49" s="3" t="s">
        <v>23</v>
      </c>
      <c r="G49" s="3" t="s">
        <v>23</v>
      </c>
      <c r="H49" s="3" t="s">
        <v>23</v>
      </c>
      <c r="I49" s="3" t="s">
        <v>23</v>
      </c>
      <c r="J49" s="3" t="s">
        <v>23</v>
      </c>
      <c r="K49" s="3">
        <v>31.838719999999999</v>
      </c>
      <c r="L49" s="3">
        <v>39.339239999999997</v>
      </c>
      <c r="M49" s="3">
        <v>37.9</v>
      </c>
    </row>
    <row r="50" spans="1:17" customFormat="1" ht="15" hidden="1" x14ac:dyDescent="0.25">
      <c r="A50" s="1" t="s">
        <v>62</v>
      </c>
      <c r="B50" s="2"/>
      <c r="C50" s="3">
        <v>37.0931</v>
      </c>
      <c r="D50" s="3">
        <v>34.751530000000002</v>
      </c>
      <c r="E50" s="3">
        <v>33.612520000000004</v>
      </c>
      <c r="F50" s="3">
        <v>33.342919999999999</v>
      </c>
      <c r="G50" s="3">
        <v>29.467397000000002</v>
      </c>
      <c r="H50" s="3">
        <v>31.815690000000004</v>
      </c>
      <c r="I50" s="3">
        <v>27.936719999999998</v>
      </c>
      <c r="J50" s="3">
        <v>19.980319999999999</v>
      </c>
      <c r="K50" s="3">
        <v>20.878060000000001</v>
      </c>
      <c r="L50" s="3">
        <v>17.85342</v>
      </c>
      <c r="M50" s="3">
        <v>21.8</v>
      </c>
    </row>
    <row r="51" spans="1:17" customFormat="1" ht="15" hidden="1" x14ac:dyDescent="0.25">
      <c r="A51" s="1" t="s">
        <v>63</v>
      </c>
      <c r="B51" s="2"/>
      <c r="C51" s="3" t="s">
        <v>23</v>
      </c>
      <c r="D51" s="3" t="s">
        <v>23</v>
      </c>
      <c r="E51" s="3" t="s">
        <v>23</v>
      </c>
      <c r="F51" s="3" t="s">
        <v>23</v>
      </c>
      <c r="G51" s="3" t="s">
        <v>23</v>
      </c>
      <c r="H51" s="3" t="s">
        <v>23</v>
      </c>
      <c r="I51" s="3" t="s">
        <v>23</v>
      </c>
      <c r="J51" s="3" t="s">
        <v>23</v>
      </c>
      <c r="K51" s="3">
        <v>34.592950000000002</v>
      </c>
      <c r="L51" s="3">
        <v>33.851189999999995</v>
      </c>
      <c r="M51" s="3">
        <v>36.96</v>
      </c>
    </row>
    <row r="52" spans="1:17" x14ac:dyDescent="0.25">
      <c r="A52" s="21" t="s">
        <v>69</v>
      </c>
      <c r="B52" s="25"/>
      <c r="C52" s="8"/>
      <c r="D52" s="8"/>
      <c r="E52" s="26"/>
      <c r="F52" s="26"/>
      <c r="G52" s="26">
        <f>+AVERAGE(G16,G41)</f>
        <v>30.5162555</v>
      </c>
      <c r="H52" s="26">
        <f t="shared" ref="H52:M52" si="0">+AVERAGE(H16,H41)</f>
        <v>23.620234999999997</v>
      </c>
      <c r="I52" s="26">
        <f t="shared" si="0"/>
        <v>22.978785000000002</v>
      </c>
      <c r="J52" s="26">
        <f t="shared" si="0"/>
        <v>24.58775</v>
      </c>
      <c r="K52" s="26">
        <f t="shared" si="0"/>
        <v>20.111165</v>
      </c>
      <c r="L52" s="26">
        <f t="shared" si="0"/>
        <v>22.451689999999999</v>
      </c>
      <c r="M52" s="26">
        <f t="shared" si="0"/>
        <v>15.895000000000003</v>
      </c>
      <c r="N52" s="27"/>
      <c r="O52" s="20"/>
      <c r="P52" s="20"/>
    </row>
    <row r="53" spans="1:17" x14ac:dyDescent="0.25">
      <c r="A53" s="21" t="s">
        <v>70</v>
      </c>
      <c r="B53" s="25"/>
      <c r="C53" s="8"/>
      <c r="D53" s="8"/>
      <c r="E53" s="26"/>
      <c r="F53" s="26"/>
      <c r="G53" s="26">
        <f>+AVERAGE(G22,G47)</f>
        <v>27.872934999999998</v>
      </c>
      <c r="H53" s="26">
        <f t="shared" ref="H53:M53" si="1">+AVERAGE(H22,H47)</f>
        <v>24.805854999999998</v>
      </c>
      <c r="I53" s="26">
        <f t="shared" si="1"/>
        <v>24.592654999999997</v>
      </c>
      <c r="J53" s="26">
        <f t="shared" si="1"/>
        <v>19.963685000000002</v>
      </c>
      <c r="K53" s="26">
        <f t="shared" si="1"/>
        <v>21.071579999999997</v>
      </c>
      <c r="L53" s="26">
        <f t="shared" si="1"/>
        <v>18.572984999999999</v>
      </c>
      <c r="M53" s="26">
        <f t="shared" si="1"/>
        <v>17.010000000000002</v>
      </c>
      <c r="N53" s="27"/>
      <c r="O53" s="20"/>
      <c r="P53" s="20"/>
    </row>
    <row r="55" spans="1:17" s="33" customFormat="1" ht="12.75" x14ac:dyDescent="0.2">
      <c r="C55"/>
      <c r="D55"/>
    </row>
    <row r="56" spans="1:17" x14ac:dyDescent="0.25">
      <c r="A56" s="34" t="s">
        <v>64</v>
      </c>
      <c r="B56" s="34" t="s">
        <v>65</v>
      </c>
      <c r="C56" s="5" t="s">
        <v>2</v>
      </c>
      <c r="D56" s="4" t="s">
        <v>3</v>
      </c>
      <c r="E56" s="37" t="s">
        <v>4</v>
      </c>
      <c r="F56" s="37" t="s">
        <v>5</v>
      </c>
      <c r="G56" s="37" t="s">
        <v>6</v>
      </c>
      <c r="H56" s="37" t="s">
        <v>7</v>
      </c>
      <c r="I56" s="37" t="s">
        <v>8</v>
      </c>
      <c r="J56" s="37" t="s">
        <v>9</v>
      </c>
      <c r="K56" s="37" t="s">
        <v>10</v>
      </c>
      <c r="L56" s="37" t="s">
        <v>11</v>
      </c>
      <c r="M56" s="37" t="s">
        <v>12</v>
      </c>
      <c r="N56" s="37" t="s">
        <v>74</v>
      </c>
      <c r="O56" s="37" t="s">
        <v>75</v>
      </c>
      <c r="P56" s="38" t="s">
        <v>76</v>
      </c>
      <c r="Q56" s="37" t="s">
        <v>73</v>
      </c>
    </row>
    <row r="57" spans="1:17" x14ac:dyDescent="0.25">
      <c r="A57" s="35" t="s">
        <v>66</v>
      </c>
      <c r="B57" s="35"/>
      <c r="C57" s="9">
        <v>16.890069999999998</v>
      </c>
      <c r="D57" s="6">
        <v>16.454750000000001</v>
      </c>
      <c r="E57" s="39">
        <v>15.688350000000002</v>
      </c>
      <c r="F57" s="39">
        <v>15.369060000000001</v>
      </c>
      <c r="G57" s="39">
        <v>13.094861999999999</v>
      </c>
      <c r="H57" s="39">
        <v>11.612269999999999</v>
      </c>
      <c r="I57" s="39">
        <v>11.180619999999999</v>
      </c>
      <c r="J57" s="39">
        <v>8.60975</v>
      </c>
      <c r="K57" s="39">
        <v>7.6504000000000003</v>
      </c>
      <c r="L57" s="39">
        <v>8.4512400000000003</v>
      </c>
      <c r="M57" s="39">
        <v>8.6900000000000013</v>
      </c>
      <c r="N57" s="39">
        <v>7.9</v>
      </c>
      <c r="O57" s="39">
        <v>8.4</v>
      </c>
      <c r="P57" s="40">
        <v>8.9</v>
      </c>
      <c r="Q57" s="39">
        <v>0</v>
      </c>
    </row>
    <row r="58" spans="1:17" x14ac:dyDescent="0.25">
      <c r="A58" s="35" t="s">
        <v>67</v>
      </c>
      <c r="B58" s="35"/>
      <c r="C58" s="9">
        <v>37.615020000000001</v>
      </c>
      <c r="D58" s="6">
        <v>36.740070000000003</v>
      </c>
      <c r="E58" s="39">
        <v>35.086590000000001</v>
      </c>
      <c r="F58" s="39">
        <v>36.027340000000002</v>
      </c>
      <c r="G58" s="39">
        <v>32.761588000000003</v>
      </c>
      <c r="H58" s="39">
        <v>28.635569999999998</v>
      </c>
      <c r="I58" s="39">
        <v>27.310119999999998</v>
      </c>
      <c r="J58" s="39">
        <v>25.55254</v>
      </c>
      <c r="K58" s="39">
        <v>22.489449999999998</v>
      </c>
      <c r="L58" s="39">
        <v>23.277249999999999</v>
      </c>
      <c r="M58" s="39">
        <v>22.919999999999998</v>
      </c>
      <c r="N58" s="39">
        <v>21.5</v>
      </c>
      <c r="O58" s="39">
        <v>23.2</v>
      </c>
      <c r="P58" s="40">
        <v>25</v>
      </c>
      <c r="Q58" s="39">
        <v>20</v>
      </c>
    </row>
    <row r="59" spans="1:17" s="36" customFormat="1" x14ac:dyDescent="0.25">
      <c r="C59" s="10"/>
      <c r="D59" s="10"/>
    </row>
    <row r="60" spans="1:17" s="36" customFormat="1" x14ac:dyDescent="0.25">
      <c r="C60" s="10"/>
      <c r="D60" s="10"/>
    </row>
    <row r="61" spans="1:17" s="36" customFormat="1" x14ac:dyDescent="0.25">
      <c r="C61" s="10"/>
      <c r="D61" s="10"/>
    </row>
    <row r="62" spans="1:17" x14ac:dyDescent="0.25">
      <c r="F62" s="43" t="s">
        <v>85</v>
      </c>
      <c r="G62" s="44"/>
      <c r="H62" s="44"/>
      <c r="I62" s="44"/>
      <c r="J62" s="44"/>
      <c r="K62" s="44"/>
      <c r="L62" s="44"/>
      <c r="M62" s="45"/>
      <c r="N62" s="41" t="s">
        <v>78</v>
      </c>
    </row>
    <row r="63" spans="1:17" x14ac:dyDescent="0.25">
      <c r="F63" s="42" t="s">
        <v>71</v>
      </c>
      <c r="G63" s="42">
        <f t="shared" ref="G63:M63" si="2">G41/G58</f>
        <v>1.3530335281671939</v>
      </c>
      <c r="H63" s="42">
        <f t="shared" si="2"/>
        <v>1.2353356332700902</v>
      </c>
      <c r="I63" s="42">
        <f t="shared" si="2"/>
        <v>1.2805904917298059</v>
      </c>
      <c r="J63" s="42">
        <f t="shared" si="2"/>
        <v>1.4331616348120382</v>
      </c>
      <c r="K63" s="42">
        <f t="shared" si="2"/>
        <v>1.3694278872982666</v>
      </c>
      <c r="L63" s="42">
        <f t="shared" si="2"/>
        <v>1.4325678505837247</v>
      </c>
      <c r="M63" s="42">
        <f t="shared" si="2"/>
        <v>1.1007853403141363</v>
      </c>
      <c r="N63" s="42">
        <f>AVERAGE(G63:M63)</f>
        <v>1.3149860523107508</v>
      </c>
    </row>
    <row r="64" spans="1:17" x14ac:dyDescent="0.25">
      <c r="F64" s="42" t="s">
        <v>72</v>
      </c>
      <c r="G64" s="42">
        <f t="shared" ref="G64:M64" si="3">G47/G58</f>
        <v>1.3254867865379416</v>
      </c>
      <c r="H64" s="42">
        <f t="shared" si="3"/>
        <v>1.3570164658849118</v>
      </c>
      <c r="I64" s="42">
        <f t="shared" si="3"/>
        <v>1.4264323994182375</v>
      </c>
      <c r="J64" s="42">
        <f t="shared" si="3"/>
        <v>1.3442867127886309</v>
      </c>
      <c r="K64" s="42">
        <f t="shared" si="3"/>
        <v>1.4617951973036245</v>
      </c>
      <c r="L64" s="42">
        <f t="shared" si="3"/>
        <v>1.3267374797280607</v>
      </c>
      <c r="M64" s="42">
        <f t="shared" si="3"/>
        <v>1.2020069808027924</v>
      </c>
      <c r="N64" s="42">
        <f>AVERAGE(G64:M64)</f>
        <v>1.3491088603520287</v>
      </c>
    </row>
    <row r="67" spans="1:1" x14ac:dyDescent="0.25">
      <c r="A67" s="49" t="s">
        <v>84</v>
      </c>
    </row>
    <row r="68" spans="1:1" x14ac:dyDescent="0.25">
      <c r="A68" s="46" t="s">
        <v>82</v>
      </c>
    </row>
    <row r="69" spans="1:1" x14ac:dyDescent="0.25">
      <c r="A69" s="47" t="s">
        <v>83</v>
      </c>
    </row>
    <row r="70" spans="1:1" x14ac:dyDescent="0.25">
      <c r="A70" s="48" t="s">
        <v>68</v>
      </c>
    </row>
  </sheetData>
  <autoFilter ref="A1:M51" xr:uid="{00000000-0009-0000-0000-000000000000}">
    <filterColumn colId="0">
      <colorFilter dxfId="0"/>
    </filterColumn>
  </autoFilter>
  <mergeCells count="1">
    <mergeCell ref="F62:M62"/>
  </mergeCells>
  <hyperlinks>
    <hyperlink ref="A69" r:id="rId1" display="http://www.ecuadorencifras.gob.ec/documentos/web-inec/POBREZA/2018/Diciembre-2018/Boletin tecnico de pobreza diciembre 2018.pdf" xr:uid="{D7E46223-1914-4CD7-9F0C-48CAA3F7FA49}"/>
  </hyperlinks>
  <pageMargins left="0.75" right="0.75" top="1" bottom="1" header="0.5" footer="0.5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4D2B01-7224-4C77-A9CF-E0B7D775D7E6}">
  <dimension ref="A1:C21"/>
  <sheetViews>
    <sheetView workbookViewId="0">
      <selection activeCell="E6" sqref="E6"/>
    </sheetView>
  </sheetViews>
  <sheetFormatPr baseColWidth="10" defaultRowHeight="12.75" x14ac:dyDescent="0.2"/>
  <sheetData>
    <row r="1" spans="1:3" ht="13.5" thickBot="1" x14ac:dyDescent="0.25">
      <c r="A1" s="11" t="s">
        <v>79</v>
      </c>
      <c r="B1" s="11" t="s">
        <v>80</v>
      </c>
      <c r="C1" s="11" t="s">
        <v>81</v>
      </c>
    </row>
    <row r="2" spans="1:3" ht="13.5" thickBot="1" x14ac:dyDescent="0.25">
      <c r="A2" s="12">
        <v>6</v>
      </c>
      <c r="B2">
        <v>2010</v>
      </c>
      <c r="C2">
        <v>0.43425051999999992</v>
      </c>
    </row>
    <row r="3" spans="1:3" ht="13.5" thickBot="1" x14ac:dyDescent="0.25">
      <c r="A3" s="13">
        <v>6</v>
      </c>
      <c r="B3">
        <v>2011</v>
      </c>
      <c r="C3">
        <v>0.38858939999999997</v>
      </c>
    </row>
    <row r="4" spans="1:3" ht="13.5" thickBot="1" x14ac:dyDescent="0.25">
      <c r="A4" s="12">
        <v>6</v>
      </c>
      <c r="B4">
        <v>2012</v>
      </c>
      <c r="C4">
        <v>0.38956039999999992</v>
      </c>
    </row>
    <row r="5" spans="1:3" ht="13.5" thickBot="1" x14ac:dyDescent="0.25">
      <c r="A5" s="13">
        <v>6</v>
      </c>
      <c r="B5">
        <v>2013</v>
      </c>
      <c r="C5">
        <v>0.34349940000000001</v>
      </c>
    </row>
    <row r="6" spans="1:3" ht="13.5" thickBot="1" x14ac:dyDescent="0.25">
      <c r="A6" s="12">
        <v>6</v>
      </c>
      <c r="B6">
        <v>2014</v>
      </c>
      <c r="C6">
        <v>0.32874969999999998</v>
      </c>
    </row>
    <row r="7" spans="1:3" ht="13.5" thickBot="1" x14ac:dyDescent="0.25">
      <c r="A7" s="13">
        <v>6</v>
      </c>
      <c r="B7">
        <v>2015</v>
      </c>
      <c r="C7">
        <v>0.30882799999999999</v>
      </c>
    </row>
    <row r="8" spans="1:3" ht="13.5" thickBot="1" x14ac:dyDescent="0.25">
      <c r="A8" s="12">
        <v>6</v>
      </c>
      <c r="B8">
        <v>2016</v>
      </c>
      <c r="C8">
        <v>0.27550000000000002</v>
      </c>
    </row>
    <row r="9" spans="1:3" ht="13.5" thickBot="1" x14ac:dyDescent="0.25">
      <c r="A9" s="13">
        <v>6</v>
      </c>
      <c r="B9">
        <v>2017</v>
      </c>
      <c r="C9">
        <v>0.29005840497568619</v>
      </c>
    </row>
    <row r="10" spans="1:3" ht="13.5" thickBot="1" x14ac:dyDescent="0.25">
      <c r="A10" s="12">
        <v>6</v>
      </c>
      <c r="B10">
        <v>2018</v>
      </c>
      <c r="C10">
        <v>0.31299325560167068</v>
      </c>
    </row>
    <row r="11" spans="1:3" ht="13.5" thickBot="1" x14ac:dyDescent="0.25">
      <c r="A11" s="13">
        <v>6</v>
      </c>
      <c r="B11">
        <v>2019</v>
      </c>
      <c r="C11">
        <v>0.33727721508800718</v>
      </c>
    </row>
    <row r="12" spans="1:3" ht="13.5" thickBot="1" x14ac:dyDescent="0.25">
      <c r="A12" s="12">
        <v>7</v>
      </c>
      <c r="B12">
        <v>2010</v>
      </c>
      <c r="C12">
        <v>0.44327527000000005</v>
      </c>
    </row>
    <row r="13" spans="1:3" ht="13.5" thickBot="1" x14ac:dyDescent="0.25">
      <c r="A13" s="13">
        <v>7</v>
      </c>
      <c r="B13">
        <v>2011</v>
      </c>
      <c r="C13">
        <v>0.35374539999999999</v>
      </c>
    </row>
    <row r="14" spans="1:3" ht="13.5" thickBot="1" x14ac:dyDescent="0.25">
      <c r="A14" s="12">
        <v>7</v>
      </c>
      <c r="B14">
        <v>2012</v>
      </c>
      <c r="C14">
        <v>0.34973080000000001</v>
      </c>
    </row>
    <row r="15" spans="1:3" ht="13.5" thickBot="1" x14ac:dyDescent="0.25">
      <c r="A15" s="13">
        <v>7</v>
      </c>
      <c r="B15">
        <v>2013</v>
      </c>
      <c r="C15">
        <v>0.36620919999999996</v>
      </c>
    </row>
    <row r="16" spans="1:3" ht="13.5" thickBot="1" x14ac:dyDescent="0.25">
      <c r="A16" s="12">
        <v>7</v>
      </c>
      <c r="B16">
        <v>2014</v>
      </c>
      <c r="C16">
        <v>0.3079768</v>
      </c>
    </row>
    <row r="17" spans="1:3" ht="13.5" thickBot="1" x14ac:dyDescent="0.25">
      <c r="A17" s="13">
        <v>7</v>
      </c>
      <c r="B17">
        <v>2015</v>
      </c>
      <c r="C17">
        <v>0.33346239999999999</v>
      </c>
    </row>
    <row r="18" spans="1:3" ht="13.5" thickBot="1" x14ac:dyDescent="0.25">
      <c r="A18" s="12">
        <v>7</v>
      </c>
      <c r="B18">
        <v>2016</v>
      </c>
      <c r="C18">
        <v>0.25230000000000002</v>
      </c>
    </row>
    <row r="19" spans="1:3" ht="13.5" thickBot="1" x14ac:dyDescent="0.25">
      <c r="A19" s="13">
        <v>7</v>
      </c>
      <c r="B19">
        <v>2017</v>
      </c>
      <c r="C19">
        <v>0.28272200124681141</v>
      </c>
    </row>
    <row r="20" spans="1:3" ht="13.5" thickBot="1" x14ac:dyDescent="0.25">
      <c r="A20" s="12">
        <v>7</v>
      </c>
      <c r="B20">
        <v>2018</v>
      </c>
      <c r="C20">
        <v>0.30507676413609419</v>
      </c>
    </row>
    <row r="21" spans="1:3" ht="13.5" thickBot="1" x14ac:dyDescent="0.25">
      <c r="A21" s="13">
        <v>7</v>
      </c>
      <c r="B21">
        <v>2019</v>
      </c>
      <c r="C21">
        <v>0.32874651307768771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CÁLCULOS</vt:lpstr>
      <vt:lpstr>ao_need_mse2019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 Hurtado</dc:creator>
  <cp:lastModifiedBy>karla cordova</cp:lastModifiedBy>
  <dcterms:created xsi:type="dcterms:W3CDTF">2019-05-11T14:50:39Z</dcterms:created>
  <dcterms:modified xsi:type="dcterms:W3CDTF">2020-04-04T00:02:37Z</dcterms:modified>
</cp:coreProperties>
</file>