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9 SENTIDO DE PERTENENCIA\LUGARES ESPECIALES PERDURABLES\"/>
    </mc:Choice>
  </mc:AlternateContent>
  <bookViews>
    <workbookView xWindow="0" yWindow="0" windowWidth="16005" windowHeight="9045"/>
  </bookViews>
  <sheets>
    <sheet name="csv" sheetId="2" r:id="rId1"/>
    <sheet name="dato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Q1" i="3"/>
  <c r="H8" i="3"/>
  <c r="M3" i="3"/>
  <c r="M2" i="3"/>
  <c r="M1" i="3"/>
  <c r="H10" i="3"/>
  <c r="H7" i="3"/>
  <c r="H4" i="3"/>
  <c r="H3" i="3"/>
  <c r="C10" i="3"/>
  <c r="D12" i="3" l="1"/>
  <c r="F12" i="3" s="1"/>
</calcChain>
</file>

<file path=xl/sharedStrings.xml><?xml version="1.0" encoding="utf-8"?>
<sst xmlns="http://schemas.openxmlformats.org/spreadsheetml/2006/main" count="63" uniqueCount="27">
  <si>
    <t>rgn_id</t>
  </si>
  <si>
    <t>year</t>
  </si>
  <si>
    <t>a_prot_3nm</t>
  </si>
  <si>
    <t>MANGLARES ESTUARIO DEL RIO MUISNE</t>
  </si>
  <si>
    <t>EL PELADO</t>
  </si>
  <si>
    <t>ISLAS CORAZON Y LAS ISLAS FRAGATAS</t>
  </si>
  <si>
    <t>PUNTILLA DE SANTA ELENA</t>
  </si>
  <si>
    <t>PACOCHE</t>
  </si>
  <si>
    <t>MACHALILLA</t>
  </si>
  <si>
    <t>PROVINCIA</t>
  </si>
  <si>
    <t>ÁREAS PROTEGIDAS</t>
  </si>
  <si>
    <t>ÁREA DENTRO DE LAS 3 MN (km2)</t>
  </si>
  <si>
    <t>SANTA ELENA</t>
  </si>
  <si>
    <t>MANABÍ</t>
  </si>
  <si>
    <t>CANTAGALLO - MACHALILLA</t>
  </si>
  <si>
    <t>TOTAL</t>
  </si>
  <si>
    <t>ÁREA MARINA PROTEGIDA DENTRO DE LAS 3MN EN MANABÍ Y SANTA ELENA (KM2)</t>
  </si>
  <si>
    <t>ÁREA TOTAL EN LAS 3 MN</t>
  </si>
  <si>
    <t>% ÁREAS PROTEGIDAS EN LAS 3MN</t>
  </si>
  <si>
    <t>ÁREA PROTEGIDA</t>
  </si>
  <si>
    <t>ÁREA NO PROTEGIDAS</t>
  </si>
  <si>
    <t>TOTAL 3 mn</t>
  </si>
  <si>
    <t>ÁREA NO PROTEGIDA</t>
  </si>
  <si>
    <t>BAJO COPÉ</t>
  </si>
  <si>
    <t>VIEJA</t>
  </si>
  <si>
    <t>NUEVO</t>
  </si>
  <si>
    <t>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</si>
</sst>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9" fontId="0" fillId="0" borderId="1" xfId="1" applyFont="1" applyBorder="1"/>
    <xf numFmtId="0" fontId="2" fillId="0" borderId="1" xfId="0" applyFont="1" applyBorder="1"/>
    <xf numFmtId="1" fontId="0" fillId="0" borderId="1" xfId="0" applyNumberFormat="1" applyBorder="1"/>
    <xf numFmtId="1" fontId="2" fillId="0" borderId="1" xfId="0" applyNumberFormat="1" applyFont="1" applyBorder="1"/>
    <xf numFmtId="9" fontId="0" fillId="0" borderId="1" xfId="0" applyNumberFormat="1" applyBorder="1"/>
    <xf numFmtId="9" fontId="0" fillId="0" borderId="0" xfId="1" applyFont="1" applyBorder="1"/>
    <xf numFmtId="0" fontId="0" fillId="0" borderId="0" xfId="0" applyBorder="1"/>
    <xf numFmtId="164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" fontId="0" fillId="0" borderId="0" xfId="0" applyNumberFormat="1"/>
    <xf numFmtId="2" fontId="0" fillId="0" borderId="0" xfId="0" applyNumberFormat="1"/>
    <xf numFmtId="1" fontId="2" fillId="0" borderId="0" xfId="0" applyNumberFormat="1" applyFont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0" i="0" baseline="0">
                <a:effectLst/>
              </a:rPr>
              <a:t>ÁREA PROTEGIDA VS ÁREA NO PROTEGIDA DENTRO DE LAS 3MN</a:t>
            </a:r>
            <a:endParaRPr lang="es-EC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datos!$G$28</c:f>
              <c:strCache>
                <c:ptCount val="1"/>
                <c:pt idx="0">
                  <c:v>ÁREA PROTEGIDA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datos!$F$29:$F$31</c:f>
              <c:strCache>
                <c:ptCount val="3"/>
                <c:pt idx="0">
                  <c:v>SANTA ELENA</c:v>
                </c:pt>
                <c:pt idx="1">
                  <c:v>MANABÍ</c:v>
                </c:pt>
                <c:pt idx="2">
                  <c:v>TOTAL</c:v>
                </c:pt>
              </c:strCache>
            </c:strRef>
          </c:cat>
          <c:val>
            <c:numRef>
              <c:f>datos!$G$29:$G$31</c:f>
              <c:numCache>
                <c:formatCode>0%</c:formatCode>
                <c:ptCount val="3"/>
                <c:pt idx="0">
                  <c:v>0.36706013336366144</c:v>
                </c:pt>
                <c:pt idx="1">
                  <c:v>0.26839193686624147</c:v>
                </c:pt>
                <c:pt idx="2">
                  <c:v>0.29970442189405544</c:v>
                </c:pt>
              </c:numCache>
            </c:numRef>
          </c:val>
        </c:ser>
        <c:ser>
          <c:idx val="1"/>
          <c:order val="1"/>
          <c:tx>
            <c:strRef>
              <c:f>datos!$H$28</c:f>
              <c:strCache>
                <c:ptCount val="1"/>
                <c:pt idx="0">
                  <c:v>ÁREA NO PROTEGIDA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datos!$F$29:$F$31</c:f>
              <c:strCache>
                <c:ptCount val="3"/>
                <c:pt idx="0">
                  <c:v>SANTA ELENA</c:v>
                </c:pt>
                <c:pt idx="1">
                  <c:v>MANABÍ</c:v>
                </c:pt>
                <c:pt idx="2">
                  <c:v>TOTAL</c:v>
                </c:pt>
              </c:strCache>
            </c:strRef>
          </c:cat>
          <c:val>
            <c:numRef>
              <c:f>datos!$H$29:$H$31</c:f>
              <c:numCache>
                <c:formatCode>0%</c:formatCode>
                <c:ptCount val="3"/>
                <c:pt idx="0">
                  <c:v>0.6329398666363385</c:v>
                </c:pt>
                <c:pt idx="1">
                  <c:v>0.73160806313375859</c:v>
                </c:pt>
                <c:pt idx="2">
                  <c:v>0.70029557810594467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6827248"/>
        <c:axId val="226826688"/>
      </c:barChart>
      <c:catAx>
        <c:axId val="2268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826688"/>
        <c:crosses val="autoZero"/>
        <c:auto val="1"/>
        <c:lblAlgn val="ctr"/>
        <c:lblOffset val="100"/>
        <c:noMultiLvlLbl val="0"/>
      </c:catAx>
      <c:valAx>
        <c:axId val="2268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68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14</xdr:row>
      <xdr:rowOff>33337</xdr:rowOff>
    </xdr:from>
    <xdr:to>
      <xdr:col>15</xdr:col>
      <xdr:colOff>476250</xdr:colOff>
      <xdr:row>28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7" sqref="E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9">
        <v>6</v>
      </c>
      <c r="B2" s="19">
        <v>2010</v>
      </c>
      <c r="C2" s="20">
        <v>209.465</v>
      </c>
    </row>
    <row r="3" spans="1:3" x14ac:dyDescent="0.25">
      <c r="A3" s="19">
        <v>6</v>
      </c>
      <c r="B3" s="19">
        <v>2011</v>
      </c>
      <c r="C3" s="20">
        <v>209.465</v>
      </c>
    </row>
    <row r="4" spans="1:3" x14ac:dyDescent="0.25">
      <c r="A4" s="21">
        <v>6</v>
      </c>
      <c r="B4" s="21">
        <v>2012</v>
      </c>
      <c r="C4" s="21">
        <v>306.60900000000004</v>
      </c>
    </row>
    <row r="5" spans="1:3" x14ac:dyDescent="0.25">
      <c r="A5" s="21">
        <v>6</v>
      </c>
      <c r="B5" s="21">
        <v>2013</v>
      </c>
      <c r="C5" s="21">
        <v>306.60900000000004</v>
      </c>
    </row>
    <row r="6" spans="1:3" x14ac:dyDescent="0.25">
      <c r="A6" s="21">
        <v>6</v>
      </c>
      <c r="B6" s="21">
        <v>2014</v>
      </c>
      <c r="C6" s="21">
        <v>306.60900000000004</v>
      </c>
    </row>
    <row r="7" spans="1:3" x14ac:dyDescent="0.25">
      <c r="A7" s="21">
        <v>6</v>
      </c>
      <c r="B7" s="21">
        <v>2015</v>
      </c>
      <c r="C7" s="21">
        <v>306.60900000000004</v>
      </c>
    </row>
    <row r="8" spans="1:3" x14ac:dyDescent="0.25">
      <c r="A8" s="21">
        <v>6</v>
      </c>
      <c r="B8" s="21">
        <v>2016</v>
      </c>
      <c r="C8" s="21">
        <v>306.60900000000004</v>
      </c>
    </row>
    <row r="9" spans="1:3" x14ac:dyDescent="0.25">
      <c r="A9" s="21">
        <v>6</v>
      </c>
      <c r="B9" s="21">
        <v>2017</v>
      </c>
      <c r="C9" s="21">
        <v>306.60900000000004</v>
      </c>
    </row>
    <row r="10" spans="1:3" x14ac:dyDescent="0.25">
      <c r="A10" s="21">
        <v>6</v>
      </c>
      <c r="B10" s="21">
        <v>2018</v>
      </c>
      <c r="C10" s="21">
        <v>306.60900000000004</v>
      </c>
    </row>
    <row r="11" spans="1:3" x14ac:dyDescent="0.25">
      <c r="A11" s="21">
        <v>6</v>
      </c>
      <c r="B11" s="21">
        <v>2019</v>
      </c>
      <c r="C11" s="21">
        <v>306.60900000000004</v>
      </c>
    </row>
    <row r="12" spans="1:3" x14ac:dyDescent="0.25">
      <c r="A12" s="21">
        <v>7</v>
      </c>
      <c r="B12" s="21">
        <v>2010</v>
      </c>
      <c r="C12" s="21">
        <v>482.25199999999995</v>
      </c>
    </row>
    <row r="13" spans="1:3" x14ac:dyDescent="0.25">
      <c r="A13" s="21">
        <v>7</v>
      </c>
      <c r="B13" s="21">
        <v>2011</v>
      </c>
      <c r="C13" s="21">
        <v>482.25199999999995</v>
      </c>
    </row>
    <row r="14" spans="1:3" x14ac:dyDescent="0.25">
      <c r="A14" s="21">
        <v>7</v>
      </c>
      <c r="B14" s="21">
        <v>2012</v>
      </c>
      <c r="C14" s="21">
        <v>482.25199999999995</v>
      </c>
    </row>
    <row r="15" spans="1:3" x14ac:dyDescent="0.25">
      <c r="A15" s="21">
        <v>7</v>
      </c>
      <c r="B15" s="21">
        <v>2013</v>
      </c>
      <c r="C15" s="21">
        <v>482.25199999999995</v>
      </c>
    </row>
    <row r="16" spans="1:3" x14ac:dyDescent="0.25">
      <c r="A16" s="21">
        <v>7</v>
      </c>
      <c r="B16" s="21">
        <v>2014</v>
      </c>
      <c r="C16" s="21">
        <v>482.25199999999995</v>
      </c>
    </row>
    <row r="17" spans="1:3" x14ac:dyDescent="0.25">
      <c r="A17" s="21">
        <v>7</v>
      </c>
      <c r="B17" s="21">
        <v>2015</v>
      </c>
      <c r="C17" s="21">
        <v>482.25199999999995</v>
      </c>
    </row>
    <row r="18" spans="1:3" x14ac:dyDescent="0.25">
      <c r="A18" s="21">
        <v>7</v>
      </c>
      <c r="B18" s="21">
        <v>2016</v>
      </c>
      <c r="C18" s="21">
        <v>522.20399999999995</v>
      </c>
    </row>
    <row r="19" spans="1:3" x14ac:dyDescent="0.25">
      <c r="A19" s="21">
        <v>7</v>
      </c>
      <c r="B19" s="21">
        <v>2017</v>
      </c>
      <c r="C19" s="21">
        <v>522.20399999999995</v>
      </c>
    </row>
    <row r="20" spans="1:3" x14ac:dyDescent="0.25">
      <c r="A20" s="21">
        <v>7</v>
      </c>
      <c r="B20" s="21">
        <v>2018</v>
      </c>
      <c r="C20" s="21">
        <v>522.20399999999995</v>
      </c>
    </row>
    <row r="21" spans="1:3" x14ac:dyDescent="0.25">
      <c r="A21" s="21">
        <v>7</v>
      </c>
      <c r="B21" s="21">
        <v>2019</v>
      </c>
      <c r="C21" s="21">
        <v>522.20399999999995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F1" zoomScale="70" zoomScaleNormal="70" workbookViewId="0">
      <selection activeCell="Q10" sqref="O1:Q10"/>
    </sheetView>
  </sheetViews>
  <sheetFormatPr baseColWidth="10" defaultRowHeight="15" x14ac:dyDescent="0.25"/>
  <cols>
    <col min="1" max="1" width="13" bestFit="1" customWidth="1"/>
    <col min="2" max="2" width="36.28515625" bestFit="1" customWidth="1"/>
    <col min="3" max="3" width="30.7109375" bestFit="1" customWidth="1"/>
    <col min="4" max="4" width="11.28515625" bestFit="1" customWidth="1"/>
    <col min="5" max="5" width="9.42578125" bestFit="1" customWidth="1"/>
    <col min="6" max="7" width="16.42578125" bestFit="1" customWidth="1"/>
    <col min="8" max="8" width="19.7109375" bestFit="1" customWidth="1"/>
    <col min="9" max="9" width="7.5703125" bestFit="1" customWidth="1"/>
  </cols>
  <sheetData>
    <row r="1" spans="1:17" x14ac:dyDescent="0.25">
      <c r="A1" s="7" t="s">
        <v>9</v>
      </c>
      <c r="B1" s="7" t="s">
        <v>10</v>
      </c>
      <c r="C1" s="3" t="s">
        <v>11</v>
      </c>
      <c r="D1" s="2"/>
      <c r="E1" s="2"/>
      <c r="F1" s="2"/>
      <c r="G1" s="2"/>
      <c r="H1" s="2"/>
      <c r="K1">
        <v>6</v>
      </c>
      <c r="L1">
        <v>2010</v>
      </c>
      <c r="M1" s="17">
        <f>H7</f>
        <v>209.465</v>
      </c>
      <c r="O1">
        <v>7</v>
      </c>
      <c r="P1" s="2">
        <v>2010</v>
      </c>
      <c r="Q1" s="17">
        <f>H3</f>
        <v>482.25199999999995</v>
      </c>
    </row>
    <row r="2" spans="1:17" x14ac:dyDescent="0.25">
      <c r="A2" s="3" t="s">
        <v>12</v>
      </c>
      <c r="B2" s="8" t="s">
        <v>6</v>
      </c>
      <c r="C2" s="5">
        <v>209.465</v>
      </c>
      <c r="D2" s="2" t="s">
        <v>24</v>
      </c>
      <c r="E2" s="2"/>
      <c r="F2" s="2"/>
      <c r="G2" s="18" t="s">
        <v>13</v>
      </c>
      <c r="H2" s="16"/>
      <c r="K2" s="2">
        <v>6</v>
      </c>
      <c r="L2">
        <v>2011</v>
      </c>
      <c r="M2" s="17">
        <f>H7</f>
        <v>209.465</v>
      </c>
      <c r="O2" s="2">
        <v>7</v>
      </c>
      <c r="P2" s="2">
        <v>2011</v>
      </c>
      <c r="Q2">
        <v>482.25199999999995</v>
      </c>
    </row>
    <row r="3" spans="1:17" x14ac:dyDescent="0.25">
      <c r="A3" s="3" t="s">
        <v>12</v>
      </c>
      <c r="B3" s="8" t="s">
        <v>4</v>
      </c>
      <c r="C3" s="5">
        <v>97.144000000000005</v>
      </c>
      <c r="D3" s="2" t="s">
        <v>25</v>
      </c>
      <c r="E3" s="2">
        <v>2012</v>
      </c>
      <c r="F3" s="2"/>
      <c r="G3" s="16" t="s">
        <v>26</v>
      </c>
      <c r="H3" s="17">
        <f>SUM(C4:C8)</f>
        <v>482.25199999999995</v>
      </c>
      <c r="I3">
        <v>2010</v>
      </c>
      <c r="K3" s="2">
        <v>6</v>
      </c>
      <c r="L3">
        <v>2012</v>
      </c>
      <c r="M3" s="17">
        <f>H7+H8</f>
        <v>306.60900000000004</v>
      </c>
      <c r="O3" s="2">
        <v>7</v>
      </c>
      <c r="P3" s="2">
        <v>2012</v>
      </c>
      <c r="Q3" s="2">
        <v>482.25199999999995</v>
      </c>
    </row>
    <row r="4" spans="1:17" x14ac:dyDescent="0.25">
      <c r="A4" s="3" t="s">
        <v>13</v>
      </c>
      <c r="B4" s="8" t="s">
        <v>5</v>
      </c>
      <c r="C4" s="5">
        <v>25.675000000000001</v>
      </c>
      <c r="D4" s="2" t="s">
        <v>24</v>
      </c>
      <c r="E4" s="2"/>
      <c r="F4" s="2"/>
      <c r="G4" s="16" t="s">
        <v>25</v>
      </c>
      <c r="H4" s="17">
        <f>C9</f>
        <v>39.951999999999998</v>
      </c>
      <c r="I4">
        <v>2016</v>
      </c>
      <c r="K4" s="2">
        <v>6</v>
      </c>
      <c r="L4">
        <v>2013</v>
      </c>
      <c r="M4">
        <v>306.60900000000004</v>
      </c>
      <c r="O4" s="2">
        <v>7</v>
      </c>
      <c r="P4" s="2">
        <v>2013</v>
      </c>
      <c r="Q4" s="2">
        <v>482.25199999999995</v>
      </c>
    </row>
    <row r="5" spans="1:17" x14ac:dyDescent="0.25">
      <c r="A5" s="3" t="s">
        <v>13</v>
      </c>
      <c r="B5" s="8" t="s">
        <v>7</v>
      </c>
      <c r="C5" s="5">
        <v>147.553</v>
      </c>
      <c r="D5" s="2" t="s">
        <v>24</v>
      </c>
      <c r="E5" s="2"/>
      <c r="F5" s="2"/>
      <c r="G5" s="16"/>
      <c r="H5" s="16"/>
      <c r="K5" s="2">
        <v>6</v>
      </c>
      <c r="L5" s="2">
        <v>2014</v>
      </c>
      <c r="M5" s="2">
        <v>306.60900000000004</v>
      </c>
      <c r="O5" s="2">
        <v>7</v>
      </c>
      <c r="P5" s="2">
        <v>2014</v>
      </c>
      <c r="Q5" s="2">
        <v>482.25199999999995</v>
      </c>
    </row>
    <row r="6" spans="1:17" x14ac:dyDescent="0.25">
      <c r="A6" s="3" t="s">
        <v>13</v>
      </c>
      <c r="B6" s="8" t="s">
        <v>14</v>
      </c>
      <c r="C6" s="5">
        <v>174.54599999999999</v>
      </c>
      <c r="D6" s="2" t="s">
        <v>24</v>
      </c>
      <c r="E6" s="2"/>
      <c r="F6" s="2"/>
      <c r="G6" s="18" t="s">
        <v>12</v>
      </c>
      <c r="H6" s="16"/>
      <c r="K6" s="2">
        <v>6</v>
      </c>
      <c r="L6" s="2">
        <v>2015</v>
      </c>
      <c r="M6" s="2">
        <v>306.60900000000004</v>
      </c>
      <c r="O6" s="2">
        <v>7</v>
      </c>
      <c r="P6" s="2">
        <v>2015</v>
      </c>
      <c r="Q6" s="2">
        <v>482.25199999999995</v>
      </c>
    </row>
    <row r="7" spans="1:17" x14ac:dyDescent="0.25">
      <c r="A7" s="3" t="s">
        <v>13</v>
      </c>
      <c r="B7" s="8" t="s">
        <v>3</v>
      </c>
      <c r="C7" s="5">
        <v>47.905000000000001</v>
      </c>
      <c r="D7" s="2" t="s">
        <v>24</v>
      </c>
      <c r="E7" s="2"/>
      <c r="F7" s="2"/>
      <c r="G7" s="16" t="s">
        <v>26</v>
      </c>
      <c r="H7" s="17">
        <f>SUM(C2)</f>
        <v>209.465</v>
      </c>
      <c r="K7" s="2">
        <v>6</v>
      </c>
      <c r="L7" s="2">
        <v>2016</v>
      </c>
      <c r="M7" s="2">
        <v>306.60900000000004</v>
      </c>
      <c r="O7" s="2">
        <v>7</v>
      </c>
      <c r="P7" s="2">
        <v>2016</v>
      </c>
      <c r="Q7" s="17">
        <f>H3+H4</f>
        <v>522.20399999999995</v>
      </c>
    </row>
    <row r="8" spans="1:17" x14ac:dyDescent="0.25">
      <c r="A8" s="3" t="s">
        <v>13</v>
      </c>
      <c r="B8" s="8" t="s">
        <v>8</v>
      </c>
      <c r="C8" s="5">
        <v>86.572999999999993</v>
      </c>
      <c r="D8" s="2" t="s">
        <v>24</v>
      </c>
      <c r="E8" s="2"/>
      <c r="F8" s="2"/>
      <c r="G8" s="16" t="s">
        <v>25</v>
      </c>
      <c r="H8" s="17">
        <f>C3</f>
        <v>97.144000000000005</v>
      </c>
      <c r="K8" s="2">
        <v>6</v>
      </c>
      <c r="L8" s="2">
        <v>2017</v>
      </c>
      <c r="M8" s="2">
        <v>306.60900000000004</v>
      </c>
      <c r="O8" s="2">
        <v>7</v>
      </c>
      <c r="P8" s="2">
        <v>2017</v>
      </c>
      <c r="Q8">
        <v>522.20399999999995</v>
      </c>
    </row>
    <row r="9" spans="1:17" s="2" customFormat="1" x14ac:dyDescent="0.25">
      <c r="A9" s="3" t="s">
        <v>13</v>
      </c>
      <c r="B9" s="8" t="s">
        <v>23</v>
      </c>
      <c r="C9" s="3">
        <v>39.951999999999998</v>
      </c>
      <c r="D9" s="2" t="s">
        <v>25</v>
      </c>
      <c r="E9" s="2">
        <v>2016</v>
      </c>
      <c r="K9" s="2">
        <v>6</v>
      </c>
      <c r="L9" s="2">
        <v>2018</v>
      </c>
      <c r="M9" s="2">
        <v>306.60900000000004</v>
      </c>
      <c r="O9" s="2">
        <v>7</v>
      </c>
      <c r="P9" s="2">
        <v>2018</v>
      </c>
      <c r="Q9" s="2">
        <v>522.20399999999995</v>
      </c>
    </row>
    <row r="10" spans="1:17" x14ac:dyDescent="0.25">
      <c r="A10" s="3"/>
      <c r="B10" s="9" t="s">
        <v>15</v>
      </c>
      <c r="C10" s="5">
        <f>SUM(C2:C9)</f>
        <v>828.81299999999999</v>
      </c>
      <c r="D10" s="2"/>
      <c r="E10" s="2"/>
      <c r="F10" s="2"/>
      <c r="G10" s="16" t="s">
        <v>15</v>
      </c>
      <c r="H10" s="17">
        <f>SUM(H3:H4,H7:H8)</f>
        <v>828.81299999999999</v>
      </c>
      <c r="K10" s="2">
        <v>6</v>
      </c>
      <c r="L10" s="2">
        <v>2019</v>
      </c>
      <c r="M10" s="2">
        <v>306.60900000000004</v>
      </c>
      <c r="O10" s="2">
        <v>7</v>
      </c>
      <c r="P10" s="2">
        <v>2019</v>
      </c>
      <c r="Q10" s="2">
        <v>522.20399999999995</v>
      </c>
    </row>
    <row r="11" spans="1:17" ht="135" x14ac:dyDescent="0.25">
      <c r="A11" s="2"/>
      <c r="B11" s="2"/>
      <c r="C11" s="2"/>
      <c r="D11" s="4" t="s">
        <v>16</v>
      </c>
      <c r="E11" s="4" t="s">
        <v>17</v>
      </c>
      <c r="F11" s="4" t="s">
        <v>18</v>
      </c>
      <c r="G11" s="2"/>
      <c r="H11" s="2"/>
    </row>
    <row r="12" spans="1:17" x14ac:dyDescent="0.25">
      <c r="A12" s="2"/>
      <c r="B12" s="2"/>
      <c r="C12" s="2"/>
      <c r="D12" s="5">
        <f>C10</f>
        <v>828.81299999999999</v>
      </c>
      <c r="E12" s="3">
        <v>2632.13</v>
      </c>
      <c r="F12" s="6">
        <f>D12/E12</f>
        <v>0.31488300349906728</v>
      </c>
      <c r="G12" s="2"/>
      <c r="H12" s="2"/>
    </row>
    <row r="13" spans="1:17" x14ac:dyDescent="0.25">
      <c r="A13" s="2"/>
      <c r="B13" s="2"/>
      <c r="C13" s="2"/>
      <c r="D13" s="11"/>
      <c r="E13" s="11"/>
      <c r="F13" s="12"/>
      <c r="G13" s="2"/>
      <c r="H13" s="2"/>
    </row>
    <row r="14" spans="1:17" ht="30" x14ac:dyDescent="0.25">
      <c r="A14" s="2"/>
      <c r="B14" s="2"/>
      <c r="C14" s="2"/>
      <c r="D14" s="2"/>
      <c r="E14" s="2"/>
      <c r="F14" s="3" t="s">
        <v>19</v>
      </c>
      <c r="G14" s="4" t="s">
        <v>20</v>
      </c>
      <c r="H14" s="3" t="s">
        <v>21</v>
      </c>
    </row>
    <row r="15" spans="1:17" x14ac:dyDescent="0.25">
      <c r="A15" s="2"/>
      <c r="B15" s="2"/>
      <c r="C15" s="2"/>
      <c r="D15" s="2"/>
      <c r="E15" s="2"/>
      <c r="F15" s="5">
        <v>788.86099999999999</v>
      </c>
      <c r="G15" s="5">
        <v>1843.2690000000002</v>
      </c>
      <c r="H15" s="3">
        <v>2632.13</v>
      </c>
    </row>
    <row r="16" spans="1:17" x14ac:dyDescent="0.25">
      <c r="A16" s="2"/>
      <c r="B16" s="2"/>
      <c r="C16" s="2"/>
      <c r="D16" s="2"/>
      <c r="E16" s="2"/>
      <c r="F16" s="6">
        <v>0.29970442189405538</v>
      </c>
      <c r="G16" s="6">
        <v>0.70029557810594467</v>
      </c>
      <c r="H16" s="10">
        <v>1</v>
      </c>
    </row>
    <row r="17" spans="1:9" x14ac:dyDescent="0.25">
      <c r="A17" s="3"/>
      <c r="B17" s="3" t="s">
        <v>19</v>
      </c>
      <c r="C17" s="3" t="s">
        <v>22</v>
      </c>
      <c r="D17" s="3" t="s">
        <v>15</v>
      </c>
      <c r="E17" s="2"/>
      <c r="F17" s="2"/>
      <c r="G17" s="2"/>
      <c r="H17" s="2"/>
    </row>
    <row r="18" spans="1:9" x14ac:dyDescent="0.25">
      <c r="A18" s="3" t="s">
        <v>12</v>
      </c>
      <c r="B18" s="15">
        <v>306.60900000000004</v>
      </c>
      <c r="C18" s="13">
        <v>528.70099999999991</v>
      </c>
      <c r="D18" s="3">
        <v>835.31</v>
      </c>
      <c r="E18" s="2"/>
      <c r="F18" s="2"/>
      <c r="G18" s="2"/>
      <c r="H18" s="2"/>
      <c r="I18" s="2"/>
    </row>
    <row r="19" spans="1:9" x14ac:dyDescent="0.25">
      <c r="A19" s="3" t="s">
        <v>13</v>
      </c>
      <c r="B19" s="15">
        <v>482.25199999999995</v>
      </c>
      <c r="C19" s="13">
        <v>1314.568</v>
      </c>
      <c r="D19" s="3">
        <v>1796.82</v>
      </c>
      <c r="E19" s="2"/>
      <c r="F19" s="2"/>
      <c r="G19" s="2"/>
      <c r="H19" s="2"/>
      <c r="I19" s="2"/>
    </row>
    <row r="20" spans="1:9" x14ac:dyDescent="0.25">
      <c r="A20" s="7" t="s">
        <v>15</v>
      </c>
      <c r="B20" s="13">
        <v>788.86099999999999</v>
      </c>
      <c r="C20" s="13">
        <v>1843.2690000000002</v>
      </c>
      <c r="D20" s="3">
        <v>2632.13</v>
      </c>
      <c r="E20" s="2"/>
      <c r="F20" s="2"/>
      <c r="G20" s="2"/>
      <c r="H20" s="2"/>
      <c r="I20" s="2"/>
    </row>
    <row r="24" spans="1:9" x14ac:dyDescent="0.25">
      <c r="A24" s="2"/>
      <c r="B24" s="2"/>
      <c r="C24" s="2"/>
      <c r="D24" s="2"/>
      <c r="E24" s="2"/>
      <c r="F24" s="3" t="s">
        <v>9</v>
      </c>
      <c r="G24" s="3" t="s">
        <v>19</v>
      </c>
      <c r="H24" s="3" t="s">
        <v>22</v>
      </c>
      <c r="I24" s="3" t="s">
        <v>15</v>
      </c>
    </row>
    <row r="25" spans="1:9" x14ac:dyDescent="0.25">
      <c r="A25" s="2"/>
      <c r="B25" s="2"/>
      <c r="C25" s="2"/>
      <c r="D25" s="2"/>
      <c r="E25" s="2"/>
      <c r="F25" s="3" t="s">
        <v>12</v>
      </c>
      <c r="G25" s="14">
        <v>306.60900000000004</v>
      </c>
      <c r="H25" s="14">
        <v>528.70099999999991</v>
      </c>
      <c r="I25" s="14">
        <v>835.31</v>
      </c>
    </row>
    <row r="26" spans="1:9" x14ac:dyDescent="0.25">
      <c r="A26" s="2"/>
      <c r="B26" s="2"/>
      <c r="C26" s="2"/>
      <c r="D26" s="2"/>
      <c r="E26" s="2"/>
      <c r="F26" s="3" t="s">
        <v>13</v>
      </c>
      <c r="G26" s="14">
        <v>482.25199999999995</v>
      </c>
      <c r="H26" s="14">
        <v>1314.568</v>
      </c>
      <c r="I26" s="14">
        <v>1796.82</v>
      </c>
    </row>
    <row r="27" spans="1:9" x14ac:dyDescent="0.25">
      <c r="A27" s="2"/>
      <c r="B27" s="2"/>
      <c r="C27" s="2"/>
      <c r="D27" s="2"/>
      <c r="E27" s="2"/>
      <c r="F27" s="3" t="s">
        <v>15</v>
      </c>
      <c r="G27" s="14">
        <v>788.86099999999999</v>
      </c>
      <c r="H27" s="14">
        <v>1843.2689999999998</v>
      </c>
      <c r="I27" s="14">
        <v>2632.1299999999997</v>
      </c>
    </row>
    <row r="28" spans="1:9" x14ac:dyDescent="0.25">
      <c r="A28" s="2"/>
      <c r="B28" s="2"/>
      <c r="C28" s="2"/>
      <c r="D28" s="2"/>
      <c r="E28" s="2"/>
      <c r="F28" s="3" t="s">
        <v>9</v>
      </c>
      <c r="G28" s="3" t="s">
        <v>19</v>
      </c>
      <c r="H28" s="3" t="s">
        <v>22</v>
      </c>
      <c r="I28" s="3"/>
    </row>
    <row r="29" spans="1:9" x14ac:dyDescent="0.25">
      <c r="A29" s="2"/>
      <c r="B29" s="2"/>
      <c r="C29" s="2"/>
      <c r="D29" s="2"/>
      <c r="E29" s="2"/>
      <c r="F29" s="3" t="s">
        <v>12</v>
      </c>
      <c r="G29" s="6">
        <v>0.36706013336366144</v>
      </c>
      <c r="H29" s="6">
        <v>0.6329398666363385</v>
      </c>
      <c r="I29" s="10">
        <v>1</v>
      </c>
    </row>
    <row r="30" spans="1:9" x14ac:dyDescent="0.25">
      <c r="A30" s="2"/>
      <c r="B30" s="2"/>
      <c r="C30" s="2"/>
      <c r="D30" s="2"/>
      <c r="E30" s="2"/>
      <c r="F30" s="3" t="s">
        <v>13</v>
      </c>
      <c r="G30" s="6">
        <v>0.26839193686624147</v>
      </c>
      <c r="H30" s="6">
        <v>0.73160806313375859</v>
      </c>
      <c r="I30" s="10">
        <v>1</v>
      </c>
    </row>
    <row r="31" spans="1:9" x14ac:dyDescent="0.25">
      <c r="A31" s="2"/>
      <c r="B31" s="2"/>
      <c r="C31" s="2"/>
      <c r="D31" s="2"/>
      <c r="E31" s="2"/>
      <c r="F31" s="3" t="s">
        <v>15</v>
      </c>
      <c r="G31" s="6">
        <v>0.29970442189405544</v>
      </c>
      <c r="H31" s="6">
        <v>0.70029557810594467</v>
      </c>
      <c r="I31" s="10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csv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HurtadoLapto</cp:lastModifiedBy>
  <dcterms:created xsi:type="dcterms:W3CDTF">2020-03-03T15:28:01Z</dcterms:created>
  <dcterms:modified xsi:type="dcterms:W3CDTF">2020-03-13T23:34:29Z</dcterms:modified>
</cp:coreProperties>
</file>