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0" yWindow="0" windowWidth="19320" windowHeight="9045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G2" i="1" l="1"/>
  <c r="G3" i="1" l="1"/>
  <c r="G4" i="1"/>
  <c r="G5" i="1"/>
  <c r="G6" i="1"/>
  <c r="G7" i="1"/>
  <c r="G8" i="1"/>
  <c r="G9" i="1"/>
  <c r="G10" i="1"/>
  <c r="G11" i="1"/>
  <c r="H11" i="1" s="1"/>
  <c r="G14" i="1"/>
  <c r="G15" i="1"/>
  <c r="G16" i="1"/>
  <c r="G17" i="1"/>
  <c r="G18" i="1"/>
  <c r="H18" i="1" s="1"/>
  <c r="G19" i="1"/>
  <c r="G20" i="1"/>
  <c r="G21" i="1"/>
  <c r="G22" i="1"/>
  <c r="G23" i="1"/>
  <c r="H23" i="1" s="1"/>
  <c r="H7" i="1" l="1"/>
  <c r="H6" i="1"/>
  <c r="H2" i="1"/>
  <c r="H14" i="1"/>
  <c r="H17" i="1"/>
  <c r="H22" i="1"/>
  <c r="K32" i="1" s="1"/>
  <c r="H3" i="1"/>
  <c r="H19" i="1"/>
  <c r="H9" i="1"/>
  <c r="K30" i="1" s="1"/>
  <c r="H21" i="1"/>
  <c r="H20" i="1"/>
  <c r="H8" i="1"/>
  <c r="H16" i="1"/>
  <c r="H15" i="1"/>
  <c r="H5" i="1"/>
  <c r="H4" i="1"/>
  <c r="H10" i="1"/>
  <c r="K28" i="1" l="1"/>
  <c r="K29" i="1"/>
  <c r="K26" i="1"/>
  <c r="K27" i="1"/>
  <c r="K31" i="1"/>
</calcChain>
</file>

<file path=xl/sharedStrings.xml><?xml version="1.0" encoding="utf-8"?>
<sst xmlns="http://schemas.openxmlformats.org/spreadsheetml/2006/main" count="72" uniqueCount="20">
  <si>
    <t>cf</t>
  </si>
  <si>
    <t>tour</t>
  </si>
  <si>
    <t>Tra</t>
  </si>
  <si>
    <t>Año</t>
  </si>
  <si>
    <t>Provincia</t>
  </si>
  <si>
    <t>Manabi</t>
  </si>
  <si>
    <t>Santa Elena</t>
  </si>
  <si>
    <t>jobs</t>
  </si>
  <si>
    <t>wages</t>
  </si>
  <si>
    <t>Total</t>
  </si>
  <si>
    <t>PROMEDIO</t>
  </si>
  <si>
    <t>Sector</t>
  </si>
  <si>
    <t>% del mayor</t>
  </si>
  <si>
    <t>PROVINCIAS</t>
  </si>
  <si>
    <t>AÑO</t>
  </si>
  <si>
    <t>Fuente:</t>
  </si>
  <si>
    <t>Instituto Nacional de Estadísticas y Censos</t>
  </si>
  <si>
    <t>https://www.ecuadorencifras.gob.ec/empleo-diciembre-2019/</t>
  </si>
  <si>
    <t xml:space="preserve">http://www.trabajo.gob.ec/salarios-minimos-sectoriales-2014/  </t>
  </si>
  <si>
    <t>Ministerio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</si>
</sst>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/>
    <xf numFmtId="164" fontId="0" fillId="0" borderId="1" xfId="1" applyFont="1" applyBorder="1"/>
    <xf numFmtId="164" fontId="0" fillId="0" borderId="1" xfId="0" applyNumberFormat="1" applyBorder="1"/>
    <xf numFmtId="164" fontId="0" fillId="0" borderId="1" xfId="1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64" fontId="0" fillId="2" borderId="1" xfId="1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C1" zoomScale="115" zoomScaleNormal="115" workbookViewId="0">
      <selection activeCell="M10" sqref="M10"/>
    </sheetView>
  </sheetViews>
  <sheetFormatPr baseColWidth="10" defaultRowHeight="15" x14ac:dyDescent="0.25"/>
  <cols>
    <col min="1" max="3" width="11.42578125" style="1"/>
    <col min="4" max="6" width="12.7109375" style="1" bestFit="1" customWidth="1"/>
    <col min="7" max="7" width="14" style="1" bestFit="1" customWidth="1"/>
    <col min="8" max="9" width="11.42578125" style="1"/>
    <col min="10" max="10" width="12.140625" style="1" bestFit="1" customWidth="1"/>
    <col min="11" max="16384" width="11.42578125" style="1"/>
  </cols>
  <sheetData>
    <row r="1" spans="1:15" x14ac:dyDescent="0.25">
      <c r="A1" s="3" t="s">
        <v>3</v>
      </c>
      <c r="B1" s="3" t="s">
        <v>4</v>
      </c>
      <c r="C1" s="3" t="s">
        <v>11</v>
      </c>
      <c r="D1" s="3" t="s">
        <v>0</v>
      </c>
      <c r="E1" s="3" t="s">
        <v>1</v>
      </c>
      <c r="F1" s="3" t="s">
        <v>2</v>
      </c>
      <c r="G1" s="3" t="s">
        <v>9</v>
      </c>
      <c r="H1" s="3" t="s">
        <v>12</v>
      </c>
    </row>
    <row r="2" spans="1:15" x14ac:dyDescent="0.25">
      <c r="A2" s="15">
        <v>2014</v>
      </c>
      <c r="B2" s="15" t="s">
        <v>5</v>
      </c>
      <c r="C2" s="15" t="s">
        <v>7</v>
      </c>
      <c r="D2" s="6">
        <v>50276.10157374596</v>
      </c>
      <c r="E2" s="6">
        <v>11332.727813754213</v>
      </c>
      <c r="F2" s="6">
        <v>12156.926200209065</v>
      </c>
      <c r="G2" s="7">
        <f>+SUM(D2:F2)</f>
        <v>73765.755587709238</v>
      </c>
      <c r="H2" s="2">
        <f>+G2/$G$6*100</f>
        <v>73.594372123468361</v>
      </c>
      <c r="J2" s="20" t="s">
        <v>15</v>
      </c>
    </row>
    <row r="3" spans="1:15" x14ac:dyDescent="0.25">
      <c r="A3" s="15">
        <v>2015</v>
      </c>
      <c r="B3" s="15" t="s">
        <v>5</v>
      </c>
      <c r="C3" s="15" t="s">
        <v>7</v>
      </c>
      <c r="D3" s="6">
        <v>55617.108546773961</v>
      </c>
      <c r="E3" s="6">
        <v>13570.574485412846</v>
      </c>
      <c r="F3" s="6">
        <v>13793.042919599942</v>
      </c>
      <c r="G3" s="7">
        <f t="shared" ref="G3:G23" si="0">+SUM(D3:F3)</f>
        <v>82980.72595178675</v>
      </c>
      <c r="H3" s="2">
        <f>+G3/$G$6*100</f>
        <v>82.787932911635082</v>
      </c>
      <c r="J3" s="20" t="s">
        <v>16</v>
      </c>
      <c r="O3" s="20" t="s">
        <v>17</v>
      </c>
    </row>
    <row r="4" spans="1:15" x14ac:dyDescent="0.25">
      <c r="A4" s="15">
        <v>2016</v>
      </c>
      <c r="B4" s="15" t="s">
        <v>5</v>
      </c>
      <c r="C4" s="15" t="s">
        <v>7</v>
      </c>
      <c r="D4" s="6">
        <v>61582.65837871391</v>
      </c>
      <c r="E4" s="6">
        <v>15636.221853970328</v>
      </c>
      <c r="F4" s="6">
        <v>13711.763779635519</v>
      </c>
      <c r="G4" s="7">
        <f t="shared" si="0"/>
        <v>90930.644012319768</v>
      </c>
      <c r="H4" s="2">
        <f>+G4/$G$6*100</f>
        <v>90.719380552028156</v>
      </c>
      <c r="J4" t="s">
        <v>19</v>
      </c>
      <c r="O4" t="s">
        <v>18</v>
      </c>
    </row>
    <row r="5" spans="1:15" x14ac:dyDescent="0.25">
      <c r="A5" s="15">
        <v>2017</v>
      </c>
      <c r="B5" s="15" t="s">
        <v>5</v>
      </c>
      <c r="C5" s="15" t="s">
        <v>7</v>
      </c>
      <c r="D5" s="6">
        <v>63261.28830713663</v>
      </c>
      <c r="E5" s="6">
        <v>15512.346558071817</v>
      </c>
      <c r="F5" s="6">
        <v>14300.444483222456</v>
      </c>
      <c r="G5" s="7">
        <f t="shared" si="0"/>
        <v>93074.079348430896</v>
      </c>
      <c r="H5" s="2">
        <f>+G5/$G$6*100</f>
        <v>92.857835943578934</v>
      </c>
    </row>
    <row r="6" spans="1:15" s="4" customFormat="1" x14ac:dyDescent="0.25">
      <c r="A6" s="16">
        <v>2018</v>
      </c>
      <c r="B6" s="16" t="s">
        <v>5</v>
      </c>
      <c r="C6" s="16" t="s">
        <v>7</v>
      </c>
      <c r="D6" s="12">
        <v>71455.553776146349</v>
      </c>
      <c r="E6" s="12">
        <v>15851.914660237246</v>
      </c>
      <c r="F6" s="12">
        <v>12925.407338347293</v>
      </c>
      <c r="G6" s="13">
        <f t="shared" si="0"/>
        <v>100232.8757747309</v>
      </c>
      <c r="H6" s="14">
        <f>+G6/$G$6*100</f>
        <v>100</v>
      </c>
    </row>
    <row r="7" spans="1:15" x14ac:dyDescent="0.25">
      <c r="A7" s="15">
        <v>2014</v>
      </c>
      <c r="B7" s="15" t="s">
        <v>6</v>
      </c>
      <c r="C7" s="15" t="s">
        <v>7</v>
      </c>
      <c r="D7" s="6">
        <v>26635.387012247091</v>
      </c>
      <c r="E7" s="6">
        <v>6003.8782199737288</v>
      </c>
      <c r="F7" s="6">
        <v>6440.5239086990914</v>
      </c>
      <c r="G7" s="7">
        <f t="shared" si="0"/>
        <v>39079.789140919907</v>
      </c>
      <c r="H7" s="2">
        <f>+G7/$G$11*100</f>
        <v>69.836619289704799</v>
      </c>
    </row>
    <row r="8" spans="1:15" x14ac:dyDescent="0.25">
      <c r="A8" s="15">
        <v>2015</v>
      </c>
      <c r="B8" s="15" t="s">
        <v>6</v>
      </c>
      <c r="C8" s="15" t="s">
        <v>7</v>
      </c>
      <c r="D8" s="6">
        <v>29853.36006951944</v>
      </c>
      <c r="E8" s="6">
        <v>7284.2198569627435</v>
      </c>
      <c r="F8" s="6">
        <v>7403.6332972408209</v>
      </c>
      <c r="G8" s="7">
        <f t="shared" si="0"/>
        <v>44541.213223723003</v>
      </c>
      <c r="H8" s="2">
        <f>+G8/$G$11*100</f>
        <v>79.596328920557909</v>
      </c>
    </row>
    <row r="9" spans="1:15" x14ac:dyDescent="0.25">
      <c r="A9" s="15">
        <v>2016</v>
      </c>
      <c r="B9" s="15" t="s">
        <v>6</v>
      </c>
      <c r="C9" s="15" t="s">
        <v>7</v>
      </c>
      <c r="D9" s="6">
        <v>33491.238674097927</v>
      </c>
      <c r="E9" s="6">
        <v>8503.6348195951759</v>
      </c>
      <c r="F9" s="6">
        <v>7457.0336110296166</v>
      </c>
      <c r="G9" s="7">
        <f t="shared" si="0"/>
        <v>49451.907104722719</v>
      </c>
      <c r="H9" s="2">
        <f>+G9/$G$11*100</f>
        <v>88.37186907966705</v>
      </c>
    </row>
    <row r="10" spans="1:15" x14ac:dyDescent="0.25">
      <c r="A10" s="15">
        <v>2017</v>
      </c>
      <c r="B10" s="15" t="s">
        <v>6</v>
      </c>
      <c r="C10" s="15" t="s">
        <v>7</v>
      </c>
      <c r="D10" s="6">
        <v>34858.8015016793</v>
      </c>
      <c r="E10" s="6">
        <v>8547.7520923658049</v>
      </c>
      <c r="F10" s="6">
        <v>7879.9589601497273</v>
      </c>
      <c r="G10" s="7">
        <f t="shared" si="0"/>
        <v>51286.512554194836</v>
      </c>
      <c r="H10" s="2">
        <f>+G10/$G$11*100</f>
        <v>91.650357657473805</v>
      </c>
    </row>
    <row r="11" spans="1:15" s="4" customFormat="1" x14ac:dyDescent="0.25">
      <c r="A11" s="16">
        <v>2018</v>
      </c>
      <c r="B11" s="16" t="s">
        <v>6</v>
      </c>
      <c r="C11" s="16" t="s">
        <v>7</v>
      </c>
      <c r="D11" s="12">
        <v>39892.826000303161</v>
      </c>
      <c r="E11" s="12">
        <v>8849.944334538246</v>
      </c>
      <c r="F11" s="12">
        <v>7216.1084573927228</v>
      </c>
      <c r="G11" s="13">
        <f>+SUM(D11:F11)</f>
        <v>55958.878792234129</v>
      </c>
      <c r="H11" s="14">
        <f>+G11/$G$11*100</f>
        <v>100</v>
      </c>
    </row>
    <row r="12" spans="1:15" s="4" customFormat="1" x14ac:dyDescent="0.25">
      <c r="A12" s="5"/>
      <c r="B12" s="5"/>
      <c r="C12" s="5"/>
      <c r="D12" s="5"/>
      <c r="E12" s="5"/>
      <c r="F12" s="5"/>
      <c r="G12" s="5"/>
      <c r="H12" s="5"/>
    </row>
    <row r="13" spans="1:15" x14ac:dyDescent="0.25">
      <c r="A13" s="3" t="s">
        <v>3</v>
      </c>
      <c r="B13" s="3" t="s">
        <v>4</v>
      </c>
      <c r="C13" s="3" t="s">
        <v>11</v>
      </c>
      <c r="D13" s="3" t="s">
        <v>0</v>
      </c>
      <c r="E13" s="3" t="s">
        <v>1</v>
      </c>
      <c r="F13" s="3" t="s">
        <v>2</v>
      </c>
      <c r="G13" s="3" t="s">
        <v>9</v>
      </c>
      <c r="H13" s="3" t="s">
        <v>12</v>
      </c>
    </row>
    <row r="14" spans="1:15" s="4" customFormat="1" x14ac:dyDescent="0.25">
      <c r="A14" s="17">
        <v>2015</v>
      </c>
      <c r="B14" s="17" t="s">
        <v>5</v>
      </c>
      <c r="C14" s="17" t="s">
        <v>8</v>
      </c>
      <c r="D14" s="8">
        <v>366.71</v>
      </c>
      <c r="E14" s="8">
        <v>357.64620000000002</v>
      </c>
      <c r="F14" s="8">
        <v>370.85039999999998</v>
      </c>
      <c r="G14" s="9">
        <f t="shared" si="0"/>
        <v>1095.2066</v>
      </c>
      <c r="H14" s="10">
        <f>+G14/$G$18*100</f>
        <v>89.98099429971397</v>
      </c>
    </row>
    <row r="15" spans="1:15" s="4" customFormat="1" x14ac:dyDescent="0.25">
      <c r="A15" s="17">
        <v>2016</v>
      </c>
      <c r="B15" s="17" t="s">
        <v>5</v>
      </c>
      <c r="C15" s="17" t="s">
        <v>8</v>
      </c>
      <c r="D15" s="8">
        <v>379.14146899999997</v>
      </c>
      <c r="E15" s="8">
        <v>369.77040618000001</v>
      </c>
      <c r="F15" s="8">
        <v>383.42222856000001</v>
      </c>
      <c r="G15" s="9">
        <f t="shared" si="0"/>
        <v>1132.33410374</v>
      </c>
      <c r="H15" s="10">
        <f t="shared" ref="H15:H18" si="1">+G15/$G$18*100</f>
        <v>93.031350006474284</v>
      </c>
    </row>
    <row r="16" spans="1:15" s="4" customFormat="1" x14ac:dyDescent="0.25">
      <c r="A16" s="17">
        <v>2017</v>
      </c>
      <c r="B16" s="17" t="s">
        <v>5</v>
      </c>
      <c r="C16" s="17" t="s">
        <v>8</v>
      </c>
      <c r="D16" s="8">
        <v>380.16878399999996</v>
      </c>
      <c r="E16" s="8">
        <v>370.79746872402455</v>
      </c>
      <c r="F16" s="8">
        <v>384.44954356</v>
      </c>
      <c r="G16" s="9">
        <f t="shared" si="0"/>
        <v>1135.4157962840245</v>
      </c>
      <c r="H16" s="10">
        <f t="shared" si="1"/>
        <v>93.284538545730101</v>
      </c>
    </row>
    <row r="17" spans="1:11" s="4" customFormat="1" x14ac:dyDescent="0.25">
      <c r="A17" s="17">
        <v>2018</v>
      </c>
      <c r="B17" s="17" t="s">
        <v>5</v>
      </c>
      <c r="C17" s="17" t="s">
        <v>8</v>
      </c>
      <c r="D17" s="8">
        <v>399.2648574369378</v>
      </c>
      <c r="E17" s="8">
        <v>389.58912747301383</v>
      </c>
      <c r="F17" s="8">
        <v>403.77282344749631</v>
      </c>
      <c r="G17" s="9">
        <f t="shared" si="0"/>
        <v>1192.6268083574478</v>
      </c>
      <c r="H17" s="10">
        <f t="shared" si="1"/>
        <v>97.984933659546584</v>
      </c>
    </row>
    <row r="18" spans="1:11" s="4" customFormat="1" x14ac:dyDescent="0.25">
      <c r="A18" s="16">
        <v>2019</v>
      </c>
      <c r="B18" s="16" t="s">
        <v>5</v>
      </c>
      <c r="C18" s="16" t="s">
        <v>8</v>
      </c>
      <c r="D18" s="12">
        <v>407.54161793160551</v>
      </c>
      <c r="E18" s="12">
        <v>397.46860187911585</v>
      </c>
      <c r="F18" s="12">
        <v>412.14303407756285</v>
      </c>
      <c r="G18" s="13">
        <f t="shared" si="0"/>
        <v>1217.1532538882841</v>
      </c>
      <c r="H18" s="14">
        <f t="shared" si="1"/>
        <v>100</v>
      </c>
    </row>
    <row r="19" spans="1:11" s="4" customFormat="1" x14ac:dyDescent="0.25">
      <c r="A19" s="17">
        <v>2015</v>
      </c>
      <c r="B19" s="17" t="s">
        <v>6</v>
      </c>
      <c r="C19" s="17" t="s">
        <v>8</v>
      </c>
      <c r="D19" s="8">
        <v>366.71</v>
      </c>
      <c r="E19" s="8">
        <v>357.64620000000002</v>
      </c>
      <c r="F19" s="8">
        <v>370.85039999999998</v>
      </c>
      <c r="G19" s="9">
        <f t="shared" si="0"/>
        <v>1095.2066</v>
      </c>
      <c r="H19" s="10">
        <f>+G19/$G$23*100</f>
        <v>89.98099429971397</v>
      </c>
    </row>
    <row r="20" spans="1:11" s="4" customFormat="1" x14ac:dyDescent="0.25">
      <c r="A20" s="17">
        <v>2016</v>
      </c>
      <c r="B20" s="17" t="s">
        <v>6</v>
      </c>
      <c r="C20" s="17" t="s">
        <v>8</v>
      </c>
      <c r="D20" s="8">
        <v>379.14146899999997</v>
      </c>
      <c r="E20" s="8">
        <v>369.77040618000001</v>
      </c>
      <c r="F20" s="8">
        <v>383.42222856000001</v>
      </c>
      <c r="G20" s="9">
        <f t="shared" si="0"/>
        <v>1132.33410374</v>
      </c>
      <c r="H20" s="10">
        <f t="shared" ref="H20:H23" si="2">+G20/$G$23*100</f>
        <v>93.031350006474284</v>
      </c>
    </row>
    <row r="21" spans="1:11" s="4" customFormat="1" x14ac:dyDescent="0.25">
      <c r="A21" s="17">
        <v>2017</v>
      </c>
      <c r="B21" s="17" t="s">
        <v>6</v>
      </c>
      <c r="C21" s="17" t="s">
        <v>8</v>
      </c>
      <c r="D21" s="8">
        <v>380.16878399999996</v>
      </c>
      <c r="E21" s="8">
        <v>370.79746872402455</v>
      </c>
      <c r="F21" s="8">
        <v>384.44954356</v>
      </c>
      <c r="G21" s="9">
        <f t="shared" si="0"/>
        <v>1135.4157962840245</v>
      </c>
      <c r="H21" s="10">
        <f t="shared" si="2"/>
        <v>93.284538545730101</v>
      </c>
    </row>
    <row r="22" spans="1:11" s="4" customFormat="1" x14ac:dyDescent="0.25">
      <c r="A22" s="17">
        <v>2018</v>
      </c>
      <c r="B22" s="17" t="s">
        <v>6</v>
      </c>
      <c r="C22" s="17" t="s">
        <v>8</v>
      </c>
      <c r="D22" s="8">
        <v>399.2648574369378</v>
      </c>
      <c r="E22" s="8">
        <v>389.58912747301383</v>
      </c>
      <c r="F22" s="8">
        <v>403.77282344749631</v>
      </c>
      <c r="G22" s="9">
        <f t="shared" si="0"/>
        <v>1192.6268083574478</v>
      </c>
      <c r="H22" s="10">
        <f t="shared" si="2"/>
        <v>97.984933659546584</v>
      </c>
    </row>
    <row r="23" spans="1:11" s="4" customFormat="1" x14ac:dyDescent="0.25">
      <c r="A23" s="16">
        <v>2019</v>
      </c>
      <c r="B23" s="16" t="s">
        <v>6</v>
      </c>
      <c r="C23" s="16" t="s">
        <v>8</v>
      </c>
      <c r="D23" s="12">
        <v>407.54161793160551</v>
      </c>
      <c r="E23" s="12">
        <v>397.46860187911585</v>
      </c>
      <c r="F23" s="12">
        <v>412.14303407756285</v>
      </c>
      <c r="G23" s="13">
        <f t="shared" si="0"/>
        <v>1217.1532538882841</v>
      </c>
      <c r="H23" s="14">
        <f t="shared" si="2"/>
        <v>100</v>
      </c>
    </row>
    <row r="24" spans="1:11" x14ac:dyDescent="0.25">
      <c r="I24" s="19" t="s">
        <v>14</v>
      </c>
      <c r="J24" s="19" t="s">
        <v>13</v>
      </c>
      <c r="K24" s="19" t="s">
        <v>10</v>
      </c>
    </row>
    <row r="25" spans="1:11" x14ac:dyDescent="0.25">
      <c r="I25" s="11">
        <v>2015</v>
      </c>
      <c r="J25" s="11" t="s">
        <v>5</v>
      </c>
      <c r="K25" s="18">
        <f>+AVERAGE(H3,H14)</f>
        <v>86.384463605674526</v>
      </c>
    </row>
    <row r="26" spans="1:11" x14ac:dyDescent="0.25">
      <c r="I26" s="11">
        <v>2016</v>
      </c>
      <c r="J26" s="11" t="s">
        <v>5</v>
      </c>
      <c r="K26" s="18">
        <f>+AVERAGE(H4,H15)</f>
        <v>91.875365279251213</v>
      </c>
    </row>
    <row r="27" spans="1:11" x14ac:dyDescent="0.25">
      <c r="I27" s="11">
        <v>2017</v>
      </c>
      <c r="J27" s="11" t="s">
        <v>5</v>
      </c>
      <c r="K27" s="18">
        <f>+AVERAGE(H5,H16)</f>
        <v>93.07118724465451</v>
      </c>
    </row>
    <row r="28" spans="1:11" x14ac:dyDescent="0.25">
      <c r="I28" s="11">
        <v>2018</v>
      </c>
      <c r="J28" s="11" t="s">
        <v>5</v>
      </c>
      <c r="K28" s="18">
        <f>+AVERAGE(H6,H17)</f>
        <v>98.992466829773292</v>
      </c>
    </row>
    <row r="29" spans="1:11" x14ac:dyDescent="0.25">
      <c r="I29" s="11">
        <v>2015</v>
      </c>
      <c r="J29" s="11" t="s">
        <v>6</v>
      </c>
      <c r="K29" s="18">
        <f>+AVERAGE(H8,H19)</f>
        <v>84.788661610135932</v>
      </c>
    </row>
    <row r="30" spans="1:11" x14ac:dyDescent="0.25">
      <c r="I30" s="11">
        <v>2016</v>
      </c>
      <c r="J30" s="11" t="s">
        <v>6</v>
      </c>
      <c r="K30" s="18">
        <f>+AVERAGE(H9,H20)</f>
        <v>90.701609543070674</v>
      </c>
    </row>
    <row r="31" spans="1:11" x14ac:dyDescent="0.25">
      <c r="I31" s="11">
        <v>2017</v>
      </c>
      <c r="J31" s="11" t="s">
        <v>6</v>
      </c>
      <c r="K31" s="18">
        <f>+AVERAGE(H10,H21)</f>
        <v>92.467448101601946</v>
      </c>
    </row>
    <row r="32" spans="1:11" x14ac:dyDescent="0.25">
      <c r="I32" s="11">
        <v>2018</v>
      </c>
      <c r="J32" s="11" t="s">
        <v>6</v>
      </c>
      <c r="K32" s="18">
        <f>+AVERAGE(H11,H22)</f>
        <v>98.992466829773292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2019-05-17T13:34:25Z</dcterms:created>
  <dcterms:modified xsi:type="dcterms:W3CDTF">2020-03-10T15:44:48Z</dcterms:modified>
</cp:coreProperties>
</file>