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99129EF5-FE2F-44AA-8CDF-7AF0514B0322}" xr6:coauthVersionLast="43" xr6:coauthVersionMax="43" xr10:uidLastSave="{00000000-0000-0000-0000-000000000000}"/>
  <bookViews>
    <workbookView xWindow="-120" yWindow="-120" windowWidth="20730" windowHeight="11160" xr2:uid="{13BD402E-980B-4F71-9982-39724C4DE287}"/>
  </bookViews>
  <sheets>
    <sheet name="Sheet1" sheetId="1" r:id="rId1"/>
  </sheets>
  <definedNames>
    <definedName name="_xlnm.Print_Titles" localSheetId="0">Sheet1!$A:$C,Sheet1!$1:$2</definedName>
    <definedName name="QB_COLUMN_59200" localSheetId="0" hidden="1">Sheet1!$D$2</definedName>
    <definedName name="QB_COLUMN_63620" localSheetId="0" hidden="1">Sheet1!$H$2</definedName>
    <definedName name="QB_COLUMN_64430" localSheetId="0" hidden="1">Sheet1!$J$2</definedName>
    <definedName name="QB_COLUMN_76210" localSheetId="0" hidden="1">Sheet1!$F$2</definedName>
    <definedName name="QB_DATA_0" localSheetId="0" hidden="1">Sheet1!$4:$4,Sheet1!$5:$5,Sheet1!$6:$6,Sheet1!$8:$8,Sheet1!$9:$9,Sheet1!$10:$10,Sheet1!$12:$12,Sheet1!$14:$14,Sheet1!$15:$15,Sheet1!$17:$17,Sheet1!$21:$21,Sheet1!$22:$22,Sheet1!$23:$23,Sheet1!$26:$26,Sheet1!$27:$27,Sheet1!$28:$28</definedName>
    <definedName name="QB_DATA_1" localSheetId="0" hidden="1">Sheet1!$29:$29,Sheet1!$30:$30,Sheet1!$33:$33,Sheet1!$34:$34,Sheet1!$35:$35,Sheet1!$36:$36,Sheet1!$37:$37,Sheet1!$38:$38,Sheet1!$39:$39,Sheet1!$42:$42,Sheet1!$43:$43,Sheet1!$44:$44,Sheet1!$47:$47,Sheet1!$48:$48,Sheet1!$49:$49,Sheet1!$52:$52</definedName>
    <definedName name="QB_DATA_2" localSheetId="0" hidden="1">Sheet1!$53:$53,Sheet1!$54:$54,Sheet1!$55:$55,Sheet1!$56:$56,Sheet1!$57:$57,Sheet1!$58:$58,Sheet1!$59:$59,Sheet1!$62:$62,Sheet1!$63:$63,Sheet1!$64:$64,Sheet1!$65:$65,Sheet1!$66:$66,Sheet1!$67:$67,Sheet1!$68:$68,Sheet1!$71:$71,Sheet1!$74:$74</definedName>
    <definedName name="QB_DATA_3" localSheetId="0" hidden="1">Sheet1!$75:$75,Sheet1!$76:$76,Sheet1!$79:$79,Sheet1!$82:$82,Sheet1!$85:$85,Sheet1!$87:$87,Sheet1!$88:$88</definedName>
    <definedName name="QB_FORMULA_0" localSheetId="0" hidden="1">Sheet1!$H$4,Sheet1!$J$4,Sheet1!$H$5,Sheet1!$J$5,Sheet1!$H$6,Sheet1!$J$6,Sheet1!$H$8,Sheet1!$J$8,Sheet1!$H$9,Sheet1!$J$9,Sheet1!$H$10,Sheet1!$J$10,Sheet1!$D$11,Sheet1!$F$11,Sheet1!$H$11,Sheet1!$J$11</definedName>
    <definedName name="QB_FORMULA_1" localSheetId="0" hidden="1">Sheet1!$H$12,Sheet1!$J$12,Sheet1!$H$14,Sheet1!$J$14,Sheet1!$H$15,Sheet1!$J$15,Sheet1!$D$16,Sheet1!$F$16,Sheet1!$H$16,Sheet1!$J$16,Sheet1!$H$17,Sheet1!$J$17,Sheet1!$D$18,Sheet1!$F$18,Sheet1!$H$18,Sheet1!$J$18</definedName>
    <definedName name="QB_FORMULA_10" localSheetId="0" hidden="1">Sheet1!$D$89,Sheet1!$F$89,Sheet1!$H$89,Sheet1!$J$89,Sheet1!$D$90,Sheet1!$F$90,Sheet1!$H$90,Sheet1!$J$90</definedName>
    <definedName name="QB_FORMULA_2" localSheetId="0" hidden="1">Sheet1!$H$21,Sheet1!$J$21,Sheet1!$H$22,Sheet1!$J$22,Sheet1!$H$23,Sheet1!$J$23,Sheet1!$D$24,Sheet1!$F$24,Sheet1!$H$24,Sheet1!$J$24,Sheet1!$H$26,Sheet1!$J$26,Sheet1!$H$27,Sheet1!$J$27,Sheet1!$H$28,Sheet1!$J$28</definedName>
    <definedName name="QB_FORMULA_3" localSheetId="0" hidden="1">Sheet1!$H$29,Sheet1!$J$29,Sheet1!$H$30,Sheet1!$J$30,Sheet1!$D$31,Sheet1!$F$31,Sheet1!$H$31,Sheet1!$J$31,Sheet1!$H$33,Sheet1!$J$33,Sheet1!$H$34,Sheet1!$J$34,Sheet1!$H$35,Sheet1!$J$35,Sheet1!$H$36,Sheet1!$J$36</definedName>
    <definedName name="QB_FORMULA_4" localSheetId="0" hidden="1">Sheet1!$H$38,Sheet1!$J$38,Sheet1!$H$39,Sheet1!$J$39,Sheet1!$D$40,Sheet1!$F$40,Sheet1!$H$40,Sheet1!$J$40,Sheet1!$H$42,Sheet1!$J$42,Sheet1!$H$43,Sheet1!$J$43,Sheet1!$H$44,Sheet1!$J$44,Sheet1!$D$45,Sheet1!$F$45</definedName>
    <definedName name="QB_FORMULA_5" localSheetId="0" hidden="1">Sheet1!$H$45,Sheet1!$J$45,Sheet1!$H$47,Sheet1!$J$47,Sheet1!$H$48,Sheet1!$J$48,Sheet1!$H$49,Sheet1!$J$49,Sheet1!$D$50,Sheet1!$F$50,Sheet1!$H$50,Sheet1!$J$50,Sheet1!$H$52,Sheet1!$J$52,Sheet1!$H$53,Sheet1!$J$53</definedName>
    <definedName name="QB_FORMULA_6" localSheetId="0" hidden="1">Sheet1!$H$54,Sheet1!$J$54,Sheet1!$H$55,Sheet1!$J$55,Sheet1!$H$56,Sheet1!$J$56,Sheet1!$H$57,Sheet1!$J$57,Sheet1!$H$59,Sheet1!$J$59,Sheet1!$D$60,Sheet1!$F$60,Sheet1!$H$60,Sheet1!$J$60,Sheet1!$H$63,Sheet1!$J$63</definedName>
    <definedName name="QB_FORMULA_7" localSheetId="0" hidden="1">Sheet1!$H$65,Sheet1!$J$65,Sheet1!$H$67,Sheet1!$J$67,Sheet1!$H$68,Sheet1!$J$68,Sheet1!$D$69,Sheet1!$F$69,Sheet1!$H$69,Sheet1!$J$69,Sheet1!$H$71,Sheet1!$J$71,Sheet1!$D$72,Sheet1!$F$72,Sheet1!$H$72,Sheet1!$J$72</definedName>
    <definedName name="QB_FORMULA_8" localSheetId="0" hidden="1">Sheet1!$H$74,Sheet1!$J$74,Sheet1!$H$75,Sheet1!$J$75,Sheet1!$H$76,Sheet1!$J$76,Sheet1!$D$77,Sheet1!$F$77,Sheet1!$H$77,Sheet1!$J$77,Sheet1!$H$79,Sheet1!$J$79,Sheet1!$D$80,Sheet1!$F$80,Sheet1!$H$80,Sheet1!$J$80</definedName>
    <definedName name="QB_FORMULA_9" localSheetId="0" hidden="1">Sheet1!$H$82,Sheet1!$J$82,Sheet1!$D$83,Sheet1!$F$83,Sheet1!$H$83,Sheet1!$J$83,Sheet1!$H$85,Sheet1!$J$85,Sheet1!$D$86,Sheet1!$F$86,Sheet1!$H$86,Sheet1!$J$86,Sheet1!$H$87,Sheet1!$J$87,Sheet1!$H$88,Sheet1!$J$88</definedName>
    <definedName name="QB_ROW_103230" localSheetId="0" hidden="1">Sheet1!$C$65</definedName>
    <definedName name="QB_ROW_107230" localSheetId="0" hidden="1">Sheet1!$C$66</definedName>
    <definedName name="QB_ROW_108230" localSheetId="0" hidden="1">Sheet1!$C$67</definedName>
    <definedName name="QB_ROW_109230" localSheetId="0" hidden="1">Sheet1!$C$68</definedName>
    <definedName name="QB_ROW_112020" localSheetId="0" hidden="1">Sheet1!$B$25</definedName>
    <definedName name="QB_ROW_112320" localSheetId="0" hidden="1">Sheet1!$B$31</definedName>
    <definedName name="QB_ROW_113230" localSheetId="0" hidden="1">Sheet1!$C$26</definedName>
    <definedName name="QB_ROW_114230" localSheetId="0" hidden="1">Sheet1!$C$27</definedName>
    <definedName name="QB_ROW_115230" localSheetId="0" hidden="1">Sheet1!$C$28</definedName>
    <definedName name="QB_ROW_116230" localSheetId="0" hidden="1">Sheet1!$C$29</definedName>
    <definedName name="QB_ROW_122230" localSheetId="0" hidden="1">Sheet1!$C$30</definedName>
    <definedName name="QB_ROW_125020" localSheetId="0" hidden="1">Sheet1!$B$70</definedName>
    <definedName name="QB_ROW_125320" localSheetId="0" hidden="1">Sheet1!$B$72</definedName>
    <definedName name="QB_ROW_126230" localSheetId="0" hidden="1">Sheet1!$C$71</definedName>
    <definedName name="QB_ROW_133020" localSheetId="0" hidden="1">Sheet1!$B$41</definedName>
    <definedName name="QB_ROW_133320" localSheetId="0" hidden="1">Sheet1!$B$45</definedName>
    <definedName name="QB_ROW_134230" localSheetId="0" hidden="1">Sheet1!$C$42</definedName>
    <definedName name="QB_ROW_137230" localSheetId="0" hidden="1">Sheet1!$C$43</definedName>
    <definedName name="QB_ROW_139230" localSheetId="0" hidden="1">Sheet1!$C$44</definedName>
    <definedName name="QB_ROW_14230" localSheetId="0" hidden="1">Sheet1!$C$85</definedName>
    <definedName name="QB_ROW_147020" localSheetId="0" hidden="1">Sheet1!$B$32</definedName>
    <definedName name="QB_ROW_147320" localSheetId="0" hidden="1">Sheet1!$B$40</definedName>
    <definedName name="QB_ROW_148230" localSheetId="0" hidden="1">Sheet1!$C$33</definedName>
    <definedName name="QB_ROW_149230" localSheetId="0" hidden="1">Sheet1!$C$34</definedName>
    <definedName name="QB_ROW_151230" localSheetId="0" hidden="1">Sheet1!$C$35</definedName>
    <definedName name="QB_ROW_152230" localSheetId="0" hidden="1">Sheet1!$C$36</definedName>
    <definedName name="QB_ROW_153230" localSheetId="0" hidden="1">Sheet1!$C$37</definedName>
    <definedName name="QB_ROW_156230" localSheetId="0" hidden="1">Sheet1!$C$38</definedName>
    <definedName name="QB_ROW_158230" localSheetId="0" hidden="1">Sheet1!$C$39</definedName>
    <definedName name="QB_ROW_161020" localSheetId="0" hidden="1">Sheet1!$B$46</definedName>
    <definedName name="QB_ROW_161320" localSheetId="0" hidden="1">Sheet1!$B$50</definedName>
    <definedName name="QB_ROW_162230" localSheetId="0" hidden="1">Sheet1!$C$47</definedName>
    <definedName name="QB_ROW_166230" localSheetId="0" hidden="1">Sheet1!$C$49</definedName>
    <definedName name="QB_ROW_167020" localSheetId="0" hidden="1">Sheet1!$B$51</definedName>
    <definedName name="QB_ROW_167320" localSheetId="0" hidden="1">Sheet1!$B$60</definedName>
    <definedName name="QB_ROW_168230" localSheetId="0" hidden="1">Sheet1!$C$53</definedName>
    <definedName name="QB_ROW_169230" localSheetId="0" hidden="1">Sheet1!$C$54</definedName>
    <definedName name="QB_ROW_170230" localSheetId="0" hidden="1">Sheet1!$C$55</definedName>
    <definedName name="QB_ROW_171230" localSheetId="0" hidden="1">Sheet1!$C$56</definedName>
    <definedName name="QB_ROW_172230" localSheetId="0" hidden="1">Sheet1!$C$57</definedName>
    <definedName name="QB_ROW_173230" localSheetId="0" hidden="1">Sheet1!$C$58</definedName>
    <definedName name="QB_ROW_177230" localSheetId="0" hidden="1">Sheet1!$C$59</definedName>
    <definedName name="QB_ROW_180020" localSheetId="0" hidden="1">Sheet1!$B$78</definedName>
    <definedName name="QB_ROW_180320" localSheetId="0" hidden="1">Sheet1!$B$80</definedName>
    <definedName name="QB_ROW_18301" localSheetId="0" hidden="1">Sheet1!#REF!</definedName>
    <definedName name="QB_ROW_188020" localSheetId="0" hidden="1">Sheet1!$B$73</definedName>
    <definedName name="QB_ROW_188320" localSheetId="0" hidden="1">Sheet1!$B$77</definedName>
    <definedName name="QB_ROW_192230" localSheetId="0" hidden="1">Sheet1!$C$74</definedName>
    <definedName name="QB_ROW_194230" localSheetId="0" hidden="1">Sheet1!$C$76</definedName>
    <definedName name="QB_ROW_198020" localSheetId="0" hidden="1">Sheet1!$B$81</definedName>
    <definedName name="QB_ROW_198320" localSheetId="0" hidden="1">Sheet1!$B$83</definedName>
    <definedName name="QB_ROW_199230" localSheetId="0" hidden="1">Sheet1!$C$82</definedName>
    <definedName name="QB_ROW_20012" localSheetId="0" hidden="1">Sheet1!$A$3</definedName>
    <definedName name="QB_ROW_201020" localSheetId="0" hidden="1">Sheet1!$B$84</definedName>
    <definedName name="QB_ROW_201320" localSheetId="0" hidden="1">Sheet1!$B$86</definedName>
    <definedName name="QB_ROW_20312" localSheetId="0" hidden="1">Sheet1!$A$18</definedName>
    <definedName name="QB_ROW_205230" localSheetId="0" hidden="1">Sheet1!$C$79</definedName>
    <definedName name="QB_ROW_206230" localSheetId="0" hidden="1">Sheet1!$C$52</definedName>
    <definedName name="QB_ROW_21012" localSheetId="0" hidden="1">Sheet1!$A$19</definedName>
    <definedName name="QB_ROW_21312" localSheetId="0" hidden="1">Sheet1!$A$89</definedName>
    <definedName name="QB_ROW_30020" localSheetId="0" hidden="1">Sheet1!$B$61</definedName>
    <definedName name="QB_ROW_30320" localSheetId="0" hidden="1">Sheet1!$B$69</definedName>
    <definedName name="QB_ROW_33220" localSheetId="0" hidden="1">Sheet1!$B$17</definedName>
    <definedName name="QB_ROW_51230" localSheetId="0" hidden="1">Sheet1!$C$64</definedName>
    <definedName name="QB_ROW_60220" localSheetId="0" hidden="1">Sheet1!$B$88</definedName>
    <definedName name="QB_ROW_6220" localSheetId="0" hidden="1">Sheet1!$B$87</definedName>
    <definedName name="QB_ROW_67230" localSheetId="0" hidden="1">Sheet1!$C$48</definedName>
    <definedName name="QB_ROW_74220" localSheetId="0" hidden="1">Sheet1!$B$4</definedName>
    <definedName name="QB_ROW_75220" localSheetId="0" hidden="1">Sheet1!$B$5</definedName>
    <definedName name="QB_ROW_76220" localSheetId="0" hidden="1">Sheet1!$B$6</definedName>
    <definedName name="QB_ROW_82020" localSheetId="0" hidden="1">Sheet1!$B$7</definedName>
    <definedName name="QB_ROW_82230" localSheetId="0" hidden="1">Sheet1!$C$10</definedName>
    <definedName name="QB_ROW_8230" localSheetId="0" hidden="1">Sheet1!$C$75</definedName>
    <definedName name="QB_ROW_82320" localSheetId="0" hidden="1">Sheet1!$B$11</definedName>
    <definedName name="QB_ROW_84230" localSheetId="0" hidden="1">Sheet1!$C$8</definedName>
    <definedName name="QB_ROW_87220" localSheetId="0" hidden="1">Sheet1!$B$12</definedName>
    <definedName name="QB_ROW_88020" localSheetId="0" hidden="1">Sheet1!$B$13</definedName>
    <definedName name="QB_ROW_88230" localSheetId="0" hidden="1">Sheet1!$C$15</definedName>
    <definedName name="QB_ROW_88320" localSheetId="0" hidden="1">Sheet1!$B$16</definedName>
    <definedName name="QB_ROW_89230" localSheetId="0" hidden="1">Sheet1!$C$9</definedName>
    <definedName name="QB_ROW_90230" localSheetId="0" hidden="1">Sheet1!$C$14</definedName>
    <definedName name="QB_ROW_94020" localSheetId="0" hidden="1">Sheet1!$B$20</definedName>
    <definedName name="QB_ROW_94320" localSheetId="0" hidden="1">Sheet1!$B$24</definedName>
    <definedName name="QB_ROW_95230" localSheetId="0" hidden="1">Sheet1!$C$21</definedName>
    <definedName name="QB_ROW_96230" localSheetId="0" hidden="1">Sheet1!$C$22</definedName>
    <definedName name="QB_ROW_97230" localSheetId="0" hidden="1">Sheet1!$C$23</definedName>
    <definedName name="QB_ROW_98230" localSheetId="0" hidden="1">Sheet1!$C$62</definedName>
    <definedName name="QB_ROW_99230" localSheetId="0" hidden="1">Sheet1!$C$63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20200331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TRUE</definedName>
    <definedName name="QBREPORTCOMPARECOL_BUDGET" localSheetId="0">TRUE</definedName>
    <definedName name="QBREPORTCOMPARECOL_BUDPCT" localSheetId="0">TRUE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288</definedName>
    <definedName name="QBROWHEADERS" localSheetId="0">4</definedName>
    <definedName name="QBSTARTDATE" localSheetId="0">20190401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8" i="1" l="1"/>
  <c r="H88" i="1"/>
  <c r="J87" i="1"/>
  <c r="H87" i="1"/>
  <c r="F86" i="1"/>
  <c r="D86" i="1"/>
  <c r="H86" i="1" s="1"/>
  <c r="J85" i="1"/>
  <c r="H85" i="1"/>
  <c r="F83" i="1"/>
  <c r="H83" i="1" s="1"/>
  <c r="D83" i="1"/>
  <c r="J82" i="1"/>
  <c r="H82" i="1"/>
  <c r="J80" i="1"/>
  <c r="F80" i="1"/>
  <c r="D80" i="1"/>
  <c r="H80" i="1" s="1"/>
  <c r="J79" i="1"/>
  <c r="H79" i="1"/>
  <c r="F77" i="1"/>
  <c r="H77" i="1" s="1"/>
  <c r="D77" i="1"/>
  <c r="J76" i="1"/>
  <c r="H76" i="1"/>
  <c r="J75" i="1"/>
  <c r="H75" i="1"/>
  <c r="J74" i="1"/>
  <c r="H74" i="1"/>
  <c r="J72" i="1"/>
  <c r="F72" i="1"/>
  <c r="D72" i="1"/>
  <c r="H72" i="1" s="1"/>
  <c r="J71" i="1"/>
  <c r="H71" i="1"/>
  <c r="F69" i="1"/>
  <c r="J69" i="1" s="1"/>
  <c r="D69" i="1"/>
  <c r="J68" i="1"/>
  <c r="H68" i="1"/>
  <c r="J67" i="1"/>
  <c r="H67" i="1"/>
  <c r="J65" i="1"/>
  <c r="H65" i="1"/>
  <c r="J63" i="1"/>
  <c r="H63" i="1"/>
  <c r="F60" i="1"/>
  <c r="H60" i="1" s="1"/>
  <c r="D60" i="1"/>
  <c r="J59" i="1"/>
  <c r="H59" i="1"/>
  <c r="J57" i="1"/>
  <c r="H57" i="1"/>
  <c r="J56" i="1"/>
  <c r="H56" i="1"/>
  <c r="J55" i="1"/>
  <c r="H55" i="1"/>
  <c r="J54" i="1"/>
  <c r="H54" i="1"/>
  <c r="J53" i="1"/>
  <c r="H53" i="1"/>
  <c r="J52" i="1"/>
  <c r="H52" i="1"/>
  <c r="J50" i="1"/>
  <c r="F50" i="1"/>
  <c r="D50" i="1"/>
  <c r="H50" i="1" s="1"/>
  <c r="J49" i="1"/>
  <c r="H49" i="1"/>
  <c r="J48" i="1"/>
  <c r="H48" i="1"/>
  <c r="J47" i="1"/>
  <c r="H47" i="1"/>
  <c r="F45" i="1"/>
  <c r="J45" i="1" s="1"/>
  <c r="D45" i="1"/>
  <c r="J44" i="1"/>
  <c r="H44" i="1"/>
  <c r="J43" i="1"/>
  <c r="H43" i="1"/>
  <c r="J42" i="1"/>
  <c r="H42" i="1"/>
  <c r="J40" i="1"/>
  <c r="F40" i="1"/>
  <c r="D40" i="1"/>
  <c r="H40" i="1" s="1"/>
  <c r="J39" i="1"/>
  <c r="H39" i="1"/>
  <c r="J38" i="1"/>
  <c r="H38" i="1"/>
  <c r="J36" i="1"/>
  <c r="H36" i="1"/>
  <c r="J35" i="1"/>
  <c r="H35" i="1"/>
  <c r="J34" i="1"/>
  <c r="H34" i="1"/>
  <c r="J33" i="1"/>
  <c r="H33" i="1"/>
  <c r="J31" i="1"/>
  <c r="F31" i="1"/>
  <c r="D31" i="1"/>
  <c r="H31" i="1" s="1"/>
  <c r="J30" i="1"/>
  <c r="H30" i="1"/>
  <c r="J29" i="1"/>
  <c r="H29" i="1"/>
  <c r="J28" i="1"/>
  <c r="H28" i="1"/>
  <c r="J27" i="1"/>
  <c r="H27" i="1"/>
  <c r="J26" i="1"/>
  <c r="H26" i="1"/>
  <c r="F24" i="1"/>
  <c r="H24" i="1" s="1"/>
  <c r="D24" i="1"/>
  <c r="J23" i="1"/>
  <c r="H23" i="1"/>
  <c r="J22" i="1"/>
  <c r="H22" i="1"/>
  <c r="J21" i="1"/>
  <c r="H21" i="1"/>
  <c r="J17" i="1"/>
  <c r="H17" i="1"/>
  <c r="F16" i="1"/>
  <c r="H16" i="1" s="1"/>
  <c r="D16" i="1"/>
  <c r="J15" i="1"/>
  <c r="H15" i="1"/>
  <c r="J14" i="1"/>
  <c r="H14" i="1"/>
  <c r="J12" i="1"/>
  <c r="H12" i="1"/>
  <c r="J11" i="1"/>
  <c r="F11" i="1"/>
  <c r="F18" i="1" s="1"/>
  <c r="D11" i="1"/>
  <c r="H11" i="1" s="1"/>
  <c r="J10" i="1"/>
  <c r="H10" i="1"/>
  <c r="J9" i="1"/>
  <c r="H9" i="1"/>
  <c r="J8" i="1"/>
  <c r="H8" i="1"/>
  <c r="J6" i="1"/>
  <c r="H6" i="1"/>
  <c r="J5" i="1"/>
  <c r="H5" i="1"/>
  <c r="J4" i="1"/>
  <c r="H4" i="1"/>
  <c r="J86" i="1" l="1"/>
  <c r="D18" i="1"/>
  <c r="H69" i="1"/>
  <c r="D89" i="1"/>
  <c r="J16" i="1"/>
  <c r="J24" i="1"/>
  <c r="J60" i="1"/>
  <c r="J77" i="1"/>
  <c r="J83" i="1"/>
  <c r="F89" i="1"/>
  <c r="J89" i="1" s="1"/>
  <c r="H45" i="1"/>
  <c r="H18" i="1" l="1"/>
  <c r="D90" i="1"/>
  <c r="H89" i="1"/>
  <c r="J18" i="1"/>
  <c r="F90" i="1"/>
  <c r="J90" i="1" s="1"/>
  <c r="H90" i="1" l="1"/>
</calcChain>
</file>

<file path=xl/sharedStrings.xml><?xml version="1.0" encoding="utf-8"?>
<sst xmlns="http://schemas.openxmlformats.org/spreadsheetml/2006/main" count="92" uniqueCount="92">
  <si>
    <t>Apr '19 - Mar 20</t>
  </si>
  <si>
    <t>Budget</t>
  </si>
  <si>
    <t>$ Over Budget</t>
  </si>
  <si>
    <t>% of Budget</t>
  </si>
  <si>
    <t>Income</t>
  </si>
  <si>
    <t>400 REVENUE CONTROL</t>
  </si>
  <si>
    <t>403 CURRENT REAL PROPERTY</t>
  </si>
  <si>
    <t>407 DELINQUENT REAL PROPERTY</t>
  </si>
  <si>
    <t>574 STATE SHARED REVENUE</t>
  </si>
  <si>
    <t>568 Constitutional sales tax</t>
  </si>
  <si>
    <t>569 National Forest</t>
  </si>
  <si>
    <t>574 STATE SHARED REVENUE - Other</t>
  </si>
  <si>
    <t>Total 574 STATE SHARED REVENUE</t>
  </si>
  <si>
    <t>664 INTEREST &amp; DIVIDENDS</t>
  </si>
  <si>
    <t>671 OTHER REVENUES</t>
  </si>
  <si>
    <t>970 Lot Sales</t>
  </si>
  <si>
    <t>671 OTHER REVENUES - Other</t>
  </si>
  <si>
    <t>Total 671 OTHER REVENUES</t>
  </si>
  <si>
    <t>697 MISC INCOME</t>
  </si>
  <si>
    <t>Total Income</t>
  </si>
  <si>
    <t>Expense</t>
  </si>
  <si>
    <t>101 TRUSTEES</t>
  </si>
  <si>
    <t>101-702 Salaries-wages</t>
  </si>
  <si>
    <t>101-714 Pension Plan</t>
  </si>
  <si>
    <t>101-716 Twp.share med care</t>
  </si>
  <si>
    <t>Total 101 TRUSTEES</t>
  </si>
  <si>
    <t>171 SUPERVISOR</t>
  </si>
  <si>
    <t>171-702 Salaries-wages</t>
  </si>
  <si>
    <t>171-714 Twp.share pension plan</t>
  </si>
  <si>
    <t>171-716 Twp. share med tax</t>
  </si>
  <si>
    <t>171-727 Office supplies</t>
  </si>
  <si>
    <t>171-860 Travel/Mileage</t>
  </si>
  <si>
    <t>Total 171 SUPERVISOR</t>
  </si>
  <si>
    <t>215 CLERK</t>
  </si>
  <si>
    <t>215-702 Salaries/Wages</t>
  </si>
  <si>
    <t>215-714 Twp.share pension plan</t>
  </si>
  <si>
    <t>215-716 Twp. share med tax</t>
  </si>
  <si>
    <t>215-726 General Supplies</t>
  </si>
  <si>
    <t>215-727 Office Supplies</t>
  </si>
  <si>
    <t>215-800 Charges for Services</t>
  </si>
  <si>
    <t>215-860 Travel/Mileage</t>
  </si>
  <si>
    <t>Total 215 CLERK</t>
  </si>
  <si>
    <t>243 ASSESSOR</t>
  </si>
  <si>
    <t>243-702 Salaries/Wages</t>
  </si>
  <si>
    <t>243-726 General Supplies</t>
  </si>
  <si>
    <t>243-729 Postage</t>
  </si>
  <si>
    <t>Total 243 ASSESSOR</t>
  </si>
  <si>
    <t>247 BOARD OF REVIEW</t>
  </si>
  <si>
    <t>247-702 Wages/Per Diem</t>
  </si>
  <si>
    <t>247-735 Meals/Lodging</t>
  </si>
  <si>
    <t>247-960 Education/training</t>
  </si>
  <si>
    <t>Total 247 BOARD OF REVIEW</t>
  </si>
  <si>
    <t>253 TREASURER</t>
  </si>
  <si>
    <t>253-800 CHARGES FOR SERVICES</t>
  </si>
  <si>
    <t>253-702 Salaries/Wages</t>
  </si>
  <si>
    <t>253-714 Twp.Share Pension Plan</t>
  </si>
  <si>
    <t>253-716 Twp.Share Med Tax</t>
  </si>
  <si>
    <t>253-726 General Supplies</t>
  </si>
  <si>
    <t>253-727 Office Supplies</t>
  </si>
  <si>
    <t>253-729 Postage</t>
  </si>
  <si>
    <t>253-860 Travel/Mileage</t>
  </si>
  <si>
    <t>Total 253 TREASURER</t>
  </si>
  <si>
    <t>260 GENERAL GOVERNMENT</t>
  </si>
  <si>
    <t>260-726 General Supplies</t>
  </si>
  <si>
    <t>260-727 Office Supplies</t>
  </si>
  <si>
    <t>260-800 Charges for Services</t>
  </si>
  <si>
    <t>260-802 Legal Services</t>
  </si>
  <si>
    <t>260-900 Printing &amp; Publication</t>
  </si>
  <si>
    <t>260-910 Insurance &amp; Bonds</t>
  </si>
  <si>
    <t>260-956 Miscellaneous</t>
  </si>
  <si>
    <t>Total 260 GENERAL GOVERNMENT</t>
  </si>
  <si>
    <t>262 ELECTIONS</t>
  </si>
  <si>
    <t>262-702 Wages/Per Diem</t>
  </si>
  <si>
    <t>Total 262 ELECTIONS</t>
  </si>
  <si>
    <t>265 HALL &amp; GROUNDS</t>
  </si>
  <si>
    <t>265-800 Charges for Services</t>
  </si>
  <si>
    <t>265-850 Telephone</t>
  </si>
  <si>
    <t>265-921 Utilities</t>
  </si>
  <si>
    <t>Total 265 HALL &amp; GROUNDS</t>
  </si>
  <si>
    <t>270 CEMETERY</t>
  </si>
  <si>
    <t>270-800 Charges for Services</t>
  </si>
  <si>
    <t>Total 270 CEMETERY</t>
  </si>
  <si>
    <t>449 ROADS</t>
  </si>
  <si>
    <t>449-930 Repairs/Maintenance</t>
  </si>
  <si>
    <t>Total 449 ROADS</t>
  </si>
  <si>
    <t>751 RECREATION/PARKS</t>
  </si>
  <si>
    <t>751-800 Charges for Services</t>
  </si>
  <si>
    <t>Total 751 RECREATION/PARKS</t>
  </si>
  <si>
    <t>Contingency</t>
  </si>
  <si>
    <t>Payroll Expenses</t>
  </si>
  <si>
    <t>Total Expense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</si>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</sst>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#,##0.0#%;\-#,##0.0#%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5" fontId="2" fillId="0" borderId="0" xfId="0" applyNumberFormat="1" applyFont="1"/>
    <xf numFmtId="164" fontId="2" fillId="0" borderId="3" xfId="0" applyNumberFormat="1" applyFont="1" applyBorder="1"/>
    <xf numFmtId="165" fontId="2" fillId="0" borderId="3" xfId="0" applyNumberFormat="1" applyFont="1" applyBorder="1"/>
    <xf numFmtId="164" fontId="2" fillId="0" borderId="0" xfId="0" applyNumberFormat="1" applyFont="1" applyBorder="1"/>
    <xf numFmtId="165" fontId="2" fillId="0" borderId="0" xfId="0" applyNumberFormat="1" applyFont="1" applyBorder="1"/>
    <xf numFmtId="164" fontId="2" fillId="0" borderId="5" xfId="0" applyNumberFormat="1" applyFont="1" applyBorder="1"/>
    <xf numFmtId="165" fontId="2" fillId="0" borderId="5" xfId="0" applyNumberFormat="1" applyFont="1" applyBorder="1"/>
    <xf numFmtId="164" fontId="1" fillId="0" borderId="4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550937C-3FB2-45EE-A213-C8BABC1500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D687381-98EC-4772-9855-92553B81F2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08C2-8818-43B1-9B0E-D8ADEC59AD50}">
  <sheetPr codeName="Sheet1"/>
  <dimension ref="A1:J91"/>
  <sheetViews>
    <sheetView tabSelected="1" workbookViewId="0">
      <pane xSplit="3" ySplit="2" topLeftCell="D3" activePane="bottomRight" state="frozenSplit"/>
      <selection pane="topRight" activeCell="E1" sqref="E1"/>
      <selection pane="bottomLeft" activeCell="A3" sqref="A3"/>
      <selection pane="bottomRight" sqref="A1:A1048576"/>
    </sheetView>
  </sheetViews>
  <sheetFormatPr defaultRowHeight="15.75" x14ac:dyDescent="0.25"/>
  <cols>
    <col min="1" max="2" width="3" style="20" customWidth="1"/>
    <col min="3" max="3" width="44.7109375" style="20" customWidth="1"/>
    <col min="4" max="4" width="18.140625" style="21" bestFit="1" customWidth="1"/>
    <col min="5" max="5" width="2.28515625" style="21" customWidth="1"/>
    <col min="6" max="6" width="12.7109375" style="21" bestFit="1" customWidth="1"/>
    <col min="7" max="7" width="2.28515625" style="21" customWidth="1"/>
    <col min="8" max="8" width="17" style="21" bestFit="1" customWidth="1"/>
    <col min="9" max="9" width="2.28515625" style="21" customWidth="1"/>
    <col min="10" max="10" width="15" style="21" bestFit="1" customWidth="1"/>
  </cols>
  <sheetData>
    <row r="1" spans="1:10" ht="16.5" thickBot="1" x14ac:dyDescent="0.3">
      <c r="A1" s="1"/>
      <c r="B1" s="1"/>
      <c r="C1" s="1"/>
      <c r="D1" s="3"/>
      <c r="E1" s="2"/>
      <c r="F1" s="3"/>
      <c r="G1" s="2"/>
      <c r="H1" s="3"/>
      <c r="I1" s="2"/>
      <c r="J1" s="3"/>
    </row>
    <row r="2" spans="1:10" s="19" customFormat="1" ht="17.25" thickTop="1" thickBot="1" x14ac:dyDescent="0.3">
      <c r="A2" s="16"/>
      <c r="B2" s="16"/>
      <c r="C2" s="16"/>
      <c r="D2" s="17" t="s">
        <v>0</v>
      </c>
      <c r="E2" s="18"/>
      <c r="F2" s="17" t="s">
        <v>1</v>
      </c>
      <c r="G2" s="18"/>
      <c r="H2" s="17" t="s">
        <v>2</v>
      </c>
      <c r="I2" s="18"/>
      <c r="J2" s="17" t="s">
        <v>3</v>
      </c>
    </row>
    <row r="3" spans="1:10" ht="16.5" thickTop="1" x14ac:dyDescent="0.25">
      <c r="A3" s="1" t="s">
        <v>4</v>
      </c>
      <c r="B3" s="1"/>
      <c r="C3" s="1"/>
      <c r="D3" s="4"/>
      <c r="E3" s="5"/>
      <c r="F3" s="4"/>
      <c r="G3" s="5"/>
      <c r="H3" s="4"/>
      <c r="I3" s="5"/>
      <c r="J3" s="6"/>
    </row>
    <row r="4" spans="1:10" x14ac:dyDescent="0.25">
      <c r="A4" s="1"/>
      <c r="B4" s="1" t="s">
        <v>5</v>
      </c>
      <c r="C4" s="1"/>
      <c r="D4" s="4">
        <v>0</v>
      </c>
      <c r="E4" s="5"/>
      <c r="F4" s="4">
        <v>114000</v>
      </c>
      <c r="G4" s="5"/>
      <c r="H4" s="4">
        <f>ROUND((D4-F4),5)</f>
        <v>-114000</v>
      </c>
      <c r="I4" s="5"/>
      <c r="J4" s="6">
        <f>ROUND(IF(F4=0, IF(D4=0, 0, 1), D4/F4),5)</f>
        <v>0</v>
      </c>
    </row>
    <row r="5" spans="1:10" x14ac:dyDescent="0.25">
      <c r="A5" s="1"/>
      <c r="B5" s="1" t="s">
        <v>6</v>
      </c>
      <c r="C5" s="1"/>
      <c r="D5" s="4">
        <v>0</v>
      </c>
      <c r="E5" s="5"/>
      <c r="F5" s="4">
        <v>35000</v>
      </c>
      <c r="G5" s="5"/>
      <c r="H5" s="4">
        <f>ROUND((D5-F5),5)</f>
        <v>-35000</v>
      </c>
      <c r="I5" s="5"/>
      <c r="J5" s="6">
        <f>ROUND(IF(F5=0, IF(D5=0, 0, 1), D5/F5),5)</f>
        <v>0</v>
      </c>
    </row>
    <row r="6" spans="1:10" x14ac:dyDescent="0.25">
      <c r="A6" s="1"/>
      <c r="B6" s="1" t="s">
        <v>7</v>
      </c>
      <c r="C6" s="1"/>
      <c r="D6" s="4">
        <v>0</v>
      </c>
      <c r="E6" s="5"/>
      <c r="F6" s="4">
        <v>11000</v>
      </c>
      <c r="G6" s="5"/>
      <c r="H6" s="4">
        <f>ROUND((D6-F6),5)</f>
        <v>-11000</v>
      </c>
      <c r="I6" s="5"/>
      <c r="J6" s="6">
        <f>ROUND(IF(F6=0, IF(D6=0, 0, 1), D6/F6),5)</f>
        <v>0</v>
      </c>
    </row>
    <row r="7" spans="1:10" x14ac:dyDescent="0.25">
      <c r="A7" s="1"/>
      <c r="B7" s="1" t="s">
        <v>8</v>
      </c>
      <c r="C7" s="1"/>
      <c r="D7" s="4"/>
      <c r="E7" s="5"/>
      <c r="F7" s="4"/>
      <c r="G7" s="5"/>
      <c r="H7" s="4"/>
      <c r="I7" s="5"/>
      <c r="J7" s="6"/>
    </row>
    <row r="8" spans="1:10" x14ac:dyDescent="0.25">
      <c r="A8" s="1"/>
      <c r="B8" s="1"/>
      <c r="C8" s="1" t="s">
        <v>9</v>
      </c>
      <c r="D8" s="4">
        <v>0</v>
      </c>
      <c r="E8" s="5"/>
      <c r="F8" s="4">
        <v>0</v>
      </c>
      <c r="G8" s="5"/>
      <c r="H8" s="4">
        <f>ROUND((D8-F8),5)</f>
        <v>0</v>
      </c>
      <c r="I8" s="5"/>
      <c r="J8" s="6">
        <f>ROUND(IF(F8=0, IF(D8=0, 0, 1), D8/F8),5)</f>
        <v>0</v>
      </c>
    </row>
    <row r="9" spans="1:10" x14ac:dyDescent="0.25">
      <c r="A9" s="1"/>
      <c r="B9" s="1"/>
      <c r="C9" s="1" t="s">
        <v>10</v>
      </c>
      <c r="D9" s="4">
        <v>0</v>
      </c>
      <c r="E9" s="5"/>
      <c r="F9" s="4">
        <v>500</v>
      </c>
      <c r="G9" s="5"/>
      <c r="H9" s="4">
        <f>ROUND((D9-F9),5)</f>
        <v>-500</v>
      </c>
      <c r="I9" s="5"/>
      <c r="J9" s="6">
        <f>ROUND(IF(F9=0, IF(D9=0, 0, 1), D9/F9),5)</f>
        <v>0</v>
      </c>
    </row>
    <row r="10" spans="1:10" ht="16.5" thickBot="1" x14ac:dyDescent="0.3">
      <c r="A10" s="1"/>
      <c r="B10" s="1"/>
      <c r="C10" s="1" t="s">
        <v>11</v>
      </c>
      <c r="D10" s="7">
        <v>0</v>
      </c>
      <c r="E10" s="5"/>
      <c r="F10" s="7">
        <v>46000</v>
      </c>
      <c r="G10" s="5"/>
      <c r="H10" s="7">
        <f>ROUND((D10-F10),5)</f>
        <v>-46000</v>
      </c>
      <c r="I10" s="5"/>
      <c r="J10" s="8">
        <f>ROUND(IF(F10=0, IF(D10=0, 0, 1), D10/F10),5)</f>
        <v>0</v>
      </c>
    </row>
    <row r="11" spans="1:10" x14ac:dyDescent="0.25">
      <c r="A11" s="1"/>
      <c r="B11" s="1" t="s">
        <v>12</v>
      </c>
      <c r="C11" s="1"/>
      <c r="D11" s="4">
        <f>ROUND(SUM(D7:D10),5)</f>
        <v>0</v>
      </c>
      <c r="E11" s="5"/>
      <c r="F11" s="4">
        <f>ROUND(SUM(F7:F10),5)</f>
        <v>46500</v>
      </c>
      <c r="G11" s="5"/>
      <c r="H11" s="4">
        <f>ROUND((D11-F11),5)</f>
        <v>-46500</v>
      </c>
      <c r="I11" s="5"/>
      <c r="J11" s="6">
        <f>ROUND(IF(F11=0, IF(D11=0, 0, 1), D11/F11),5)</f>
        <v>0</v>
      </c>
    </row>
    <row r="12" spans="1:10" x14ac:dyDescent="0.25">
      <c r="A12" s="1"/>
      <c r="B12" s="1" t="s">
        <v>13</v>
      </c>
      <c r="C12" s="1"/>
      <c r="D12" s="4">
        <v>0</v>
      </c>
      <c r="E12" s="5"/>
      <c r="F12" s="4">
        <v>600</v>
      </c>
      <c r="G12" s="5"/>
      <c r="H12" s="4">
        <f>ROUND((D12-F12),5)</f>
        <v>-600</v>
      </c>
      <c r="I12" s="5"/>
      <c r="J12" s="6">
        <f>ROUND(IF(F12=0, IF(D12=0, 0, 1), D12/F12),5)</f>
        <v>0</v>
      </c>
    </row>
    <row r="13" spans="1:10" x14ac:dyDescent="0.25">
      <c r="A13" s="1"/>
      <c r="B13" s="1" t="s">
        <v>14</v>
      </c>
      <c r="C13" s="1"/>
      <c r="D13" s="4"/>
      <c r="E13" s="5"/>
      <c r="F13" s="4"/>
      <c r="G13" s="5"/>
      <c r="H13" s="4"/>
      <c r="I13" s="5"/>
      <c r="J13" s="6"/>
    </row>
    <row r="14" spans="1:10" x14ac:dyDescent="0.25">
      <c r="A14" s="1"/>
      <c r="B14" s="1"/>
      <c r="C14" s="1" t="s">
        <v>15</v>
      </c>
      <c r="D14" s="4">
        <v>0</v>
      </c>
      <c r="E14" s="5"/>
      <c r="F14" s="4">
        <v>700</v>
      </c>
      <c r="G14" s="5"/>
      <c r="H14" s="4">
        <f>ROUND((D14-F14),5)</f>
        <v>-700</v>
      </c>
      <c r="I14" s="5"/>
      <c r="J14" s="6">
        <f>ROUND(IF(F14=0, IF(D14=0, 0, 1), D14/F14),5)</f>
        <v>0</v>
      </c>
    </row>
    <row r="15" spans="1:10" ht="16.5" thickBot="1" x14ac:dyDescent="0.3">
      <c r="A15" s="1"/>
      <c r="B15" s="1"/>
      <c r="C15" s="1" t="s">
        <v>16</v>
      </c>
      <c r="D15" s="7">
        <v>0</v>
      </c>
      <c r="E15" s="5"/>
      <c r="F15" s="7">
        <v>8000</v>
      </c>
      <c r="G15" s="5"/>
      <c r="H15" s="7">
        <f>ROUND((D15-F15),5)</f>
        <v>-8000</v>
      </c>
      <c r="I15" s="5"/>
      <c r="J15" s="8">
        <f>ROUND(IF(F15=0, IF(D15=0, 0, 1), D15/F15),5)</f>
        <v>0</v>
      </c>
    </row>
    <row r="16" spans="1:10" x14ac:dyDescent="0.25">
      <c r="A16" s="1"/>
      <c r="B16" s="1" t="s">
        <v>17</v>
      </c>
      <c r="C16" s="1"/>
      <c r="D16" s="4">
        <f>ROUND(SUM(D13:D15),5)</f>
        <v>0</v>
      </c>
      <c r="E16" s="5"/>
      <c r="F16" s="4">
        <f>ROUND(SUM(F13:F15),5)</f>
        <v>8700</v>
      </c>
      <c r="G16" s="5"/>
      <c r="H16" s="4">
        <f>ROUND((D16-F16),5)</f>
        <v>-8700</v>
      </c>
      <c r="I16" s="5"/>
      <c r="J16" s="6">
        <f>ROUND(IF(F16=0, IF(D16=0, 0, 1), D16/F16),5)</f>
        <v>0</v>
      </c>
    </row>
    <row r="17" spans="1:10" ht="16.5" thickBot="1" x14ac:dyDescent="0.3">
      <c r="A17" s="1"/>
      <c r="B17" s="1" t="s">
        <v>18</v>
      </c>
      <c r="C17" s="1"/>
      <c r="D17" s="7">
        <v>0</v>
      </c>
      <c r="E17" s="5"/>
      <c r="F17" s="7">
        <v>0</v>
      </c>
      <c r="G17" s="5"/>
      <c r="H17" s="7">
        <f>ROUND((D17-F17),5)</f>
        <v>0</v>
      </c>
      <c r="I17" s="5"/>
      <c r="J17" s="8">
        <f>ROUND(IF(F17=0, IF(D17=0, 0, 1), D17/F17),5)</f>
        <v>0</v>
      </c>
    </row>
    <row r="18" spans="1:10" x14ac:dyDescent="0.25">
      <c r="A18" s="1" t="s">
        <v>19</v>
      </c>
      <c r="B18" s="1"/>
      <c r="C18" s="1"/>
      <c r="D18" s="4">
        <f>ROUND(SUM(D3:D6)+SUM(D11:D12)+SUM(D16:D17),5)</f>
        <v>0</v>
      </c>
      <c r="E18" s="5"/>
      <c r="F18" s="4">
        <f>ROUND(SUM(F3:F6)+SUM(F11:F12)+SUM(F16:F17),5)</f>
        <v>215800</v>
      </c>
      <c r="G18" s="5"/>
      <c r="H18" s="4">
        <f>ROUND((D18-F18),5)</f>
        <v>-215800</v>
      </c>
      <c r="I18" s="5"/>
      <c r="J18" s="6">
        <f>ROUND(IF(F18=0, IF(D18=0, 0, 1), D18/F18),5)</f>
        <v>0</v>
      </c>
    </row>
    <row r="19" spans="1:10" x14ac:dyDescent="0.25">
      <c r="A19" s="1" t="s">
        <v>20</v>
      </c>
      <c r="B19" s="1"/>
      <c r="C19" s="1"/>
      <c r="D19" s="4"/>
      <c r="E19" s="5"/>
      <c r="F19" s="4"/>
      <c r="G19" s="5"/>
      <c r="H19" s="4"/>
      <c r="I19" s="5"/>
      <c r="J19" s="6"/>
    </row>
    <row r="20" spans="1:10" x14ac:dyDescent="0.25">
      <c r="A20" s="1"/>
      <c r="B20" s="1" t="s">
        <v>21</v>
      </c>
      <c r="C20" s="1"/>
      <c r="D20" s="4"/>
      <c r="E20" s="5"/>
      <c r="F20" s="4"/>
      <c r="G20" s="5"/>
      <c r="H20" s="4"/>
      <c r="I20" s="5"/>
      <c r="J20" s="6"/>
    </row>
    <row r="21" spans="1:10" x14ac:dyDescent="0.25">
      <c r="A21" s="1"/>
      <c r="B21" s="1"/>
      <c r="C21" s="1" t="s">
        <v>22</v>
      </c>
      <c r="D21" s="4">
        <v>500</v>
      </c>
      <c r="E21" s="5"/>
      <c r="F21" s="4">
        <v>3500</v>
      </c>
      <c r="G21" s="5"/>
      <c r="H21" s="4">
        <f>ROUND((D21-F21),5)</f>
        <v>-3000</v>
      </c>
      <c r="I21" s="5"/>
      <c r="J21" s="6">
        <f>ROUND(IF(F21=0, IF(D21=0, 0, 1), D21/F21),5)</f>
        <v>0.14285999999999999</v>
      </c>
    </row>
    <row r="22" spans="1:10" x14ac:dyDescent="0.25">
      <c r="A22" s="1"/>
      <c r="B22" s="1"/>
      <c r="C22" s="1" t="s">
        <v>23</v>
      </c>
      <c r="D22" s="4">
        <v>0</v>
      </c>
      <c r="E22" s="5"/>
      <c r="F22" s="4">
        <v>0</v>
      </c>
      <c r="G22" s="5"/>
      <c r="H22" s="4">
        <f>ROUND((D22-F22),5)</f>
        <v>0</v>
      </c>
      <c r="I22" s="5"/>
      <c r="J22" s="6">
        <f>ROUND(IF(F22=0, IF(D22=0, 0, 1), D22/F22),5)</f>
        <v>0</v>
      </c>
    </row>
    <row r="23" spans="1:10" ht="16.5" thickBot="1" x14ac:dyDescent="0.3">
      <c r="A23" s="1"/>
      <c r="B23" s="1"/>
      <c r="C23" s="1" t="s">
        <v>24</v>
      </c>
      <c r="D23" s="7">
        <v>0</v>
      </c>
      <c r="E23" s="5"/>
      <c r="F23" s="7">
        <v>0</v>
      </c>
      <c r="G23" s="5"/>
      <c r="H23" s="7">
        <f>ROUND((D23-F23),5)</f>
        <v>0</v>
      </c>
      <c r="I23" s="5"/>
      <c r="J23" s="8">
        <f>ROUND(IF(F23=0, IF(D23=0, 0, 1), D23/F23),5)</f>
        <v>0</v>
      </c>
    </row>
    <row r="24" spans="1:10" x14ac:dyDescent="0.25">
      <c r="A24" s="1"/>
      <c r="B24" s="1" t="s">
        <v>25</v>
      </c>
      <c r="C24" s="1"/>
      <c r="D24" s="4">
        <f>ROUND(SUM(D20:D23),5)</f>
        <v>500</v>
      </c>
      <c r="E24" s="5"/>
      <c r="F24" s="4">
        <f>ROUND(SUM(F20:F23),5)</f>
        <v>3500</v>
      </c>
      <c r="G24" s="5"/>
      <c r="H24" s="4">
        <f>ROUND((D24-F24),5)</f>
        <v>-3000</v>
      </c>
      <c r="I24" s="5"/>
      <c r="J24" s="6">
        <f>ROUND(IF(F24=0, IF(D24=0, 0, 1), D24/F24),5)</f>
        <v>0.14285999999999999</v>
      </c>
    </row>
    <row r="25" spans="1:10" x14ac:dyDescent="0.25">
      <c r="A25" s="1"/>
      <c r="B25" s="1" t="s">
        <v>26</v>
      </c>
      <c r="C25" s="1"/>
      <c r="D25" s="4"/>
      <c r="E25" s="5"/>
      <c r="F25" s="4"/>
      <c r="G25" s="5"/>
      <c r="H25" s="4"/>
      <c r="I25" s="5"/>
      <c r="J25" s="6"/>
    </row>
    <row r="26" spans="1:10" x14ac:dyDescent="0.25">
      <c r="A26" s="1"/>
      <c r="B26" s="1"/>
      <c r="C26" s="1" t="s">
        <v>27</v>
      </c>
      <c r="D26" s="4">
        <v>1200</v>
      </c>
      <c r="E26" s="5"/>
      <c r="F26" s="4">
        <v>7000</v>
      </c>
      <c r="G26" s="5"/>
      <c r="H26" s="4">
        <f>ROUND((D26-F26),5)</f>
        <v>-5800</v>
      </c>
      <c r="I26" s="5"/>
      <c r="J26" s="6">
        <f>ROUND(IF(F26=0, IF(D26=0, 0, 1), D26/F26),5)</f>
        <v>0.17143</v>
      </c>
    </row>
    <row r="27" spans="1:10" x14ac:dyDescent="0.25">
      <c r="A27" s="1"/>
      <c r="B27" s="1"/>
      <c r="C27" s="1" t="s">
        <v>28</v>
      </c>
      <c r="D27" s="4">
        <v>0</v>
      </c>
      <c r="E27" s="5"/>
      <c r="F27" s="4">
        <v>0</v>
      </c>
      <c r="G27" s="5"/>
      <c r="H27" s="4">
        <f>ROUND((D27-F27),5)</f>
        <v>0</v>
      </c>
      <c r="I27" s="5"/>
      <c r="J27" s="6">
        <f>ROUND(IF(F27=0, IF(D27=0, 0, 1), D27/F27),5)</f>
        <v>0</v>
      </c>
    </row>
    <row r="28" spans="1:10" x14ac:dyDescent="0.25">
      <c r="A28" s="1"/>
      <c r="B28" s="1"/>
      <c r="C28" s="1" t="s">
        <v>29</v>
      </c>
      <c r="D28" s="4">
        <v>0</v>
      </c>
      <c r="E28" s="5"/>
      <c r="F28" s="4">
        <v>0</v>
      </c>
      <c r="G28" s="5"/>
      <c r="H28" s="4">
        <f>ROUND((D28-F28),5)</f>
        <v>0</v>
      </c>
      <c r="I28" s="5"/>
      <c r="J28" s="6">
        <f>ROUND(IF(F28=0, IF(D28=0, 0, 1), D28/F28),5)</f>
        <v>0</v>
      </c>
    </row>
    <row r="29" spans="1:10" x14ac:dyDescent="0.25">
      <c r="A29" s="1"/>
      <c r="B29" s="1"/>
      <c r="C29" s="1" t="s">
        <v>30</v>
      </c>
      <c r="D29" s="4">
        <v>0</v>
      </c>
      <c r="E29" s="5"/>
      <c r="F29" s="4">
        <v>0</v>
      </c>
      <c r="G29" s="5"/>
      <c r="H29" s="4">
        <f>ROUND((D29-F29),5)</f>
        <v>0</v>
      </c>
      <c r="I29" s="5"/>
      <c r="J29" s="6">
        <f>ROUND(IF(F29=0, IF(D29=0, 0, 1), D29/F29),5)</f>
        <v>0</v>
      </c>
    </row>
    <row r="30" spans="1:10" ht="16.5" thickBot="1" x14ac:dyDescent="0.3">
      <c r="A30" s="1"/>
      <c r="B30" s="1"/>
      <c r="C30" s="1" t="s">
        <v>31</v>
      </c>
      <c r="D30" s="7">
        <v>0</v>
      </c>
      <c r="E30" s="5"/>
      <c r="F30" s="7">
        <v>100</v>
      </c>
      <c r="G30" s="5"/>
      <c r="H30" s="7">
        <f>ROUND((D30-F30),5)</f>
        <v>-100</v>
      </c>
      <c r="I30" s="5"/>
      <c r="J30" s="8">
        <f>ROUND(IF(F30=0, IF(D30=0, 0, 1), D30/F30),5)</f>
        <v>0</v>
      </c>
    </row>
    <row r="31" spans="1:10" x14ac:dyDescent="0.25">
      <c r="A31" s="1"/>
      <c r="B31" s="1" t="s">
        <v>32</v>
      </c>
      <c r="C31" s="1"/>
      <c r="D31" s="4">
        <f>ROUND(SUM(D25:D30),5)</f>
        <v>1200</v>
      </c>
      <c r="E31" s="5"/>
      <c r="F31" s="4">
        <f>ROUND(SUM(F25:F30),5)</f>
        <v>7100</v>
      </c>
      <c r="G31" s="5"/>
      <c r="H31" s="4">
        <f>ROUND((D31-F31),5)</f>
        <v>-5900</v>
      </c>
      <c r="I31" s="5"/>
      <c r="J31" s="6">
        <f>ROUND(IF(F31=0, IF(D31=0, 0, 1), D31/F31),5)</f>
        <v>0.16900999999999999</v>
      </c>
    </row>
    <row r="32" spans="1:10" x14ac:dyDescent="0.25">
      <c r="A32" s="1"/>
      <c r="B32" s="1" t="s">
        <v>33</v>
      </c>
      <c r="C32" s="1"/>
      <c r="D32" s="4"/>
      <c r="E32" s="5"/>
      <c r="F32" s="4"/>
      <c r="G32" s="5"/>
      <c r="H32" s="4"/>
      <c r="I32" s="5"/>
      <c r="J32" s="6"/>
    </row>
    <row r="33" spans="1:10" x14ac:dyDescent="0.25">
      <c r="A33" s="1"/>
      <c r="B33" s="1"/>
      <c r="C33" s="1" t="s">
        <v>34</v>
      </c>
      <c r="D33" s="4">
        <v>1312.5</v>
      </c>
      <c r="E33" s="5"/>
      <c r="F33" s="4">
        <v>8300</v>
      </c>
      <c r="G33" s="5"/>
      <c r="H33" s="4">
        <f>ROUND((D33-F33),5)</f>
        <v>-6987.5</v>
      </c>
      <c r="I33" s="5"/>
      <c r="J33" s="6">
        <f>ROUND(IF(F33=0, IF(D33=0, 0, 1), D33/F33),5)</f>
        <v>0.15812999999999999</v>
      </c>
    </row>
    <row r="34" spans="1:10" x14ac:dyDescent="0.25">
      <c r="A34" s="1"/>
      <c r="B34" s="1"/>
      <c r="C34" s="1" t="s">
        <v>35</v>
      </c>
      <c r="D34" s="4">
        <v>0</v>
      </c>
      <c r="E34" s="5"/>
      <c r="F34" s="4">
        <v>0</v>
      </c>
      <c r="G34" s="5"/>
      <c r="H34" s="4">
        <f>ROUND((D34-F34),5)</f>
        <v>0</v>
      </c>
      <c r="I34" s="5"/>
      <c r="J34" s="6">
        <f>ROUND(IF(F34=0, IF(D34=0, 0, 1), D34/F34),5)</f>
        <v>0</v>
      </c>
    </row>
    <row r="35" spans="1:10" x14ac:dyDescent="0.25">
      <c r="A35" s="1"/>
      <c r="B35" s="1"/>
      <c r="C35" s="1" t="s">
        <v>36</v>
      </c>
      <c r="D35" s="4">
        <v>0</v>
      </c>
      <c r="E35" s="5"/>
      <c r="F35" s="4">
        <v>0</v>
      </c>
      <c r="G35" s="5"/>
      <c r="H35" s="4">
        <f>ROUND((D35-F35),5)</f>
        <v>0</v>
      </c>
      <c r="I35" s="5"/>
      <c r="J35" s="6">
        <f>ROUND(IF(F35=0, IF(D35=0, 0, 1), D35/F35),5)</f>
        <v>0</v>
      </c>
    </row>
    <row r="36" spans="1:10" x14ac:dyDescent="0.25">
      <c r="A36" s="1"/>
      <c r="B36" s="1"/>
      <c r="C36" s="1" t="s">
        <v>37</v>
      </c>
      <c r="D36" s="4">
        <v>0</v>
      </c>
      <c r="E36" s="5"/>
      <c r="F36" s="4">
        <v>1830</v>
      </c>
      <c r="G36" s="5"/>
      <c r="H36" s="4">
        <f>ROUND((D36-F36),5)</f>
        <v>-1830</v>
      </c>
      <c r="I36" s="5"/>
      <c r="J36" s="6">
        <f>ROUND(IF(F36=0, IF(D36=0, 0, 1), D36/F36),5)</f>
        <v>0</v>
      </c>
    </row>
    <row r="37" spans="1:10" x14ac:dyDescent="0.25">
      <c r="A37" s="1"/>
      <c r="B37" s="1"/>
      <c r="C37" s="1" t="s">
        <v>38</v>
      </c>
      <c r="D37" s="4">
        <v>413.8</v>
      </c>
      <c r="E37" s="5"/>
      <c r="F37" s="4"/>
      <c r="G37" s="5"/>
      <c r="H37" s="4"/>
      <c r="I37" s="5"/>
      <c r="J37" s="6"/>
    </row>
    <row r="38" spans="1:10" x14ac:dyDescent="0.25">
      <c r="A38" s="1"/>
      <c r="B38" s="1"/>
      <c r="C38" s="1" t="s">
        <v>39</v>
      </c>
      <c r="D38" s="4">
        <v>0</v>
      </c>
      <c r="E38" s="5"/>
      <c r="F38" s="4">
        <v>0</v>
      </c>
      <c r="G38" s="5"/>
      <c r="H38" s="4">
        <f>ROUND((D38-F38),5)</f>
        <v>0</v>
      </c>
      <c r="I38" s="5"/>
      <c r="J38" s="6">
        <f>ROUND(IF(F38=0, IF(D38=0, 0, 1), D38/F38),5)</f>
        <v>0</v>
      </c>
    </row>
    <row r="39" spans="1:10" ht="16.5" thickBot="1" x14ac:dyDescent="0.3">
      <c r="A39" s="1"/>
      <c r="B39" s="1"/>
      <c r="C39" s="1" t="s">
        <v>40</v>
      </c>
      <c r="D39" s="7">
        <v>65</v>
      </c>
      <c r="E39" s="5"/>
      <c r="F39" s="7">
        <v>0</v>
      </c>
      <c r="G39" s="5"/>
      <c r="H39" s="7">
        <f>ROUND((D39-F39),5)</f>
        <v>65</v>
      </c>
      <c r="I39" s="5"/>
      <c r="J39" s="8">
        <f>ROUND(IF(F39=0, IF(D39=0, 0, 1), D39/F39),5)</f>
        <v>1</v>
      </c>
    </row>
    <row r="40" spans="1:10" x14ac:dyDescent="0.25">
      <c r="A40" s="1"/>
      <c r="B40" s="1" t="s">
        <v>41</v>
      </c>
      <c r="C40" s="1"/>
      <c r="D40" s="4">
        <f>ROUND(SUM(D32:D39),5)</f>
        <v>1791.3</v>
      </c>
      <c r="E40" s="5"/>
      <c r="F40" s="4">
        <f>ROUND(SUM(F32:F39),5)</f>
        <v>10130</v>
      </c>
      <c r="G40" s="5"/>
      <c r="H40" s="4">
        <f>ROUND((D40-F40),5)</f>
        <v>-8338.7000000000007</v>
      </c>
      <c r="I40" s="5"/>
      <c r="J40" s="6">
        <f>ROUND(IF(F40=0, IF(D40=0, 0, 1), D40/F40),5)</f>
        <v>0.17682999999999999</v>
      </c>
    </row>
    <row r="41" spans="1:10" x14ac:dyDescent="0.25">
      <c r="A41" s="1"/>
      <c r="B41" s="1" t="s">
        <v>42</v>
      </c>
      <c r="C41" s="1"/>
      <c r="D41" s="4"/>
      <c r="E41" s="5"/>
      <c r="F41" s="4"/>
      <c r="G41" s="5"/>
      <c r="H41" s="4"/>
      <c r="I41" s="5"/>
      <c r="J41" s="6"/>
    </row>
    <row r="42" spans="1:10" x14ac:dyDescent="0.25">
      <c r="A42" s="1"/>
      <c r="B42" s="1"/>
      <c r="C42" s="1" t="s">
        <v>43</v>
      </c>
      <c r="D42" s="4">
        <v>750</v>
      </c>
      <c r="E42" s="5"/>
      <c r="F42" s="4">
        <v>9000</v>
      </c>
      <c r="G42" s="5"/>
      <c r="H42" s="4">
        <f>ROUND((D42-F42),5)</f>
        <v>-8250</v>
      </c>
      <c r="I42" s="5"/>
      <c r="J42" s="6">
        <f>ROUND(IF(F42=0, IF(D42=0, 0, 1), D42/F42),5)</f>
        <v>8.3330000000000001E-2</v>
      </c>
    </row>
    <row r="43" spans="1:10" x14ac:dyDescent="0.25">
      <c r="A43" s="1"/>
      <c r="B43" s="1"/>
      <c r="C43" s="1" t="s">
        <v>44</v>
      </c>
      <c r="D43" s="4">
        <v>0</v>
      </c>
      <c r="E43" s="5"/>
      <c r="F43" s="4">
        <v>350</v>
      </c>
      <c r="G43" s="5"/>
      <c r="H43" s="4">
        <f>ROUND((D43-F43),5)</f>
        <v>-350</v>
      </c>
      <c r="I43" s="5"/>
      <c r="J43" s="6">
        <f>ROUND(IF(F43=0, IF(D43=0, 0, 1), D43/F43),5)</f>
        <v>0</v>
      </c>
    </row>
    <row r="44" spans="1:10" ht="16.5" thickBot="1" x14ac:dyDescent="0.3">
      <c r="A44" s="1"/>
      <c r="B44" s="1"/>
      <c r="C44" s="1" t="s">
        <v>45</v>
      </c>
      <c r="D44" s="7">
        <v>0</v>
      </c>
      <c r="E44" s="5"/>
      <c r="F44" s="7">
        <v>0</v>
      </c>
      <c r="G44" s="5"/>
      <c r="H44" s="7">
        <f>ROUND((D44-F44),5)</f>
        <v>0</v>
      </c>
      <c r="I44" s="5"/>
      <c r="J44" s="8">
        <f>ROUND(IF(F44=0, IF(D44=0, 0, 1), D44/F44),5)</f>
        <v>0</v>
      </c>
    </row>
    <row r="45" spans="1:10" x14ac:dyDescent="0.25">
      <c r="A45" s="1"/>
      <c r="B45" s="1" t="s">
        <v>46</v>
      </c>
      <c r="C45" s="1"/>
      <c r="D45" s="4">
        <f>ROUND(SUM(D41:D44),5)</f>
        <v>750</v>
      </c>
      <c r="E45" s="5"/>
      <c r="F45" s="4">
        <f>ROUND(SUM(F41:F44),5)</f>
        <v>9350</v>
      </c>
      <c r="G45" s="5"/>
      <c r="H45" s="4">
        <f>ROUND((D45-F45),5)</f>
        <v>-8600</v>
      </c>
      <c r="I45" s="5"/>
      <c r="J45" s="6">
        <f>ROUND(IF(F45=0, IF(D45=0, 0, 1), D45/F45),5)</f>
        <v>8.0210000000000004E-2</v>
      </c>
    </row>
    <row r="46" spans="1:10" x14ac:dyDescent="0.25">
      <c r="A46" s="1"/>
      <c r="B46" s="1" t="s">
        <v>47</v>
      </c>
      <c r="C46" s="1"/>
      <c r="D46" s="4"/>
      <c r="E46" s="5"/>
      <c r="F46" s="4"/>
      <c r="G46" s="5"/>
      <c r="H46" s="4"/>
      <c r="I46" s="5"/>
      <c r="J46" s="6"/>
    </row>
    <row r="47" spans="1:10" x14ac:dyDescent="0.25">
      <c r="A47" s="1"/>
      <c r="B47" s="1"/>
      <c r="C47" s="1" t="s">
        <v>48</v>
      </c>
      <c r="D47" s="4">
        <v>450</v>
      </c>
      <c r="E47" s="5"/>
      <c r="F47" s="4">
        <v>1400</v>
      </c>
      <c r="G47" s="5"/>
      <c r="H47" s="4">
        <f>ROUND((D47-F47),5)</f>
        <v>-950</v>
      </c>
      <c r="I47" s="5"/>
      <c r="J47" s="6">
        <f>ROUND(IF(F47=0, IF(D47=0, 0, 1), D47/F47),5)</f>
        <v>0.32142999999999999</v>
      </c>
    </row>
    <row r="48" spans="1:10" x14ac:dyDescent="0.25">
      <c r="A48" s="1"/>
      <c r="B48" s="1"/>
      <c r="C48" s="1" t="s">
        <v>49</v>
      </c>
      <c r="D48" s="4">
        <v>0</v>
      </c>
      <c r="E48" s="5"/>
      <c r="F48" s="4">
        <v>0</v>
      </c>
      <c r="G48" s="5"/>
      <c r="H48" s="4">
        <f>ROUND((D48-F48),5)</f>
        <v>0</v>
      </c>
      <c r="I48" s="5"/>
      <c r="J48" s="6">
        <f>ROUND(IF(F48=0, IF(D48=0, 0, 1), D48/F48),5)</f>
        <v>0</v>
      </c>
    </row>
    <row r="49" spans="1:10" ht="16.5" thickBot="1" x14ac:dyDescent="0.3">
      <c r="A49" s="1"/>
      <c r="B49" s="1"/>
      <c r="C49" s="1" t="s">
        <v>50</v>
      </c>
      <c r="D49" s="7">
        <v>0</v>
      </c>
      <c r="E49" s="5"/>
      <c r="F49" s="7">
        <v>0</v>
      </c>
      <c r="G49" s="5"/>
      <c r="H49" s="7">
        <f>ROUND((D49-F49),5)</f>
        <v>0</v>
      </c>
      <c r="I49" s="5"/>
      <c r="J49" s="8">
        <f>ROUND(IF(F49=0, IF(D49=0, 0, 1), D49/F49),5)</f>
        <v>0</v>
      </c>
    </row>
    <row r="50" spans="1:10" x14ac:dyDescent="0.25">
      <c r="A50" s="1"/>
      <c r="B50" s="1" t="s">
        <v>51</v>
      </c>
      <c r="C50" s="1"/>
      <c r="D50" s="4">
        <f>ROUND(SUM(D46:D49),5)</f>
        <v>450</v>
      </c>
      <c r="E50" s="5"/>
      <c r="F50" s="4">
        <f>ROUND(SUM(F46:F49),5)</f>
        <v>1400</v>
      </c>
      <c r="G50" s="5"/>
      <c r="H50" s="4">
        <f>ROUND((D50-F50),5)</f>
        <v>-950</v>
      </c>
      <c r="I50" s="5"/>
      <c r="J50" s="6">
        <f>ROUND(IF(F50=0, IF(D50=0, 0, 1), D50/F50),5)</f>
        <v>0.32142999999999999</v>
      </c>
    </row>
    <row r="51" spans="1:10" x14ac:dyDescent="0.25">
      <c r="A51" s="1"/>
      <c r="B51" s="1" t="s">
        <v>52</v>
      </c>
      <c r="C51" s="1"/>
      <c r="D51" s="4"/>
      <c r="E51" s="5"/>
      <c r="F51" s="4"/>
      <c r="G51" s="5"/>
      <c r="H51" s="4"/>
      <c r="I51" s="5"/>
      <c r="J51" s="6"/>
    </row>
    <row r="52" spans="1:10" x14ac:dyDescent="0.25">
      <c r="A52" s="1"/>
      <c r="B52" s="1"/>
      <c r="C52" s="1" t="s">
        <v>53</v>
      </c>
      <c r="D52" s="4">
        <v>0</v>
      </c>
      <c r="E52" s="5"/>
      <c r="F52" s="4">
        <v>0</v>
      </c>
      <c r="G52" s="5"/>
      <c r="H52" s="4">
        <f>ROUND((D52-F52),5)</f>
        <v>0</v>
      </c>
      <c r="I52" s="5"/>
      <c r="J52" s="6">
        <f>ROUND(IF(F52=0, IF(D52=0, 0, 1), D52/F52),5)</f>
        <v>0</v>
      </c>
    </row>
    <row r="53" spans="1:10" x14ac:dyDescent="0.25">
      <c r="A53" s="1"/>
      <c r="B53" s="1"/>
      <c r="C53" s="1" t="s">
        <v>54</v>
      </c>
      <c r="D53" s="4">
        <v>1312.5</v>
      </c>
      <c r="E53" s="5"/>
      <c r="F53" s="4">
        <v>8300</v>
      </c>
      <c r="G53" s="5"/>
      <c r="H53" s="4">
        <f>ROUND((D53-F53),5)</f>
        <v>-6987.5</v>
      </c>
      <c r="I53" s="5"/>
      <c r="J53" s="6">
        <f>ROUND(IF(F53=0, IF(D53=0, 0, 1), D53/F53),5)</f>
        <v>0.15812999999999999</v>
      </c>
    </row>
    <row r="54" spans="1:10" x14ac:dyDescent="0.25">
      <c r="A54" s="1"/>
      <c r="B54" s="1"/>
      <c r="C54" s="1" t="s">
        <v>55</v>
      </c>
      <c r="D54" s="4">
        <v>0</v>
      </c>
      <c r="E54" s="5"/>
      <c r="F54" s="4">
        <v>0</v>
      </c>
      <c r="G54" s="5"/>
      <c r="H54" s="4">
        <f>ROUND((D54-F54),5)</f>
        <v>0</v>
      </c>
      <c r="I54" s="5"/>
      <c r="J54" s="6">
        <f>ROUND(IF(F54=0, IF(D54=0, 0, 1), D54/F54),5)</f>
        <v>0</v>
      </c>
    </row>
    <row r="55" spans="1:10" x14ac:dyDescent="0.25">
      <c r="A55" s="1"/>
      <c r="B55" s="1"/>
      <c r="C55" s="1" t="s">
        <v>56</v>
      </c>
      <c r="D55" s="4">
        <v>0</v>
      </c>
      <c r="E55" s="5"/>
      <c r="F55" s="4">
        <v>0</v>
      </c>
      <c r="G55" s="5"/>
      <c r="H55" s="4">
        <f>ROUND((D55-F55),5)</f>
        <v>0</v>
      </c>
      <c r="I55" s="5"/>
      <c r="J55" s="6">
        <f>ROUND(IF(F55=0, IF(D55=0, 0, 1), D55/F55),5)</f>
        <v>0</v>
      </c>
    </row>
    <row r="56" spans="1:10" x14ac:dyDescent="0.25">
      <c r="A56" s="1"/>
      <c r="B56" s="1"/>
      <c r="C56" s="1" t="s">
        <v>57</v>
      </c>
      <c r="D56" s="4">
        <v>0</v>
      </c>
      <c r="E56" s="5"/>
      <c r="F56" s="4">
        <v>2000</v>
      </c>
      <c r="G56" s="5"/>
      <c r="H56" s="4">
        <f>ROUND((D56-F56),5)</f>
        <v>-2000</v>
      </c>
      <c r="I56" s="5"/>
      <c r="J56" s="6">
        <f>ROUND(IF(F56=0, IF(D56=0, 0, 1), D56/F56),5)</f>
        <v>0</v>
      </c>
    </row>
    <row r="57" spans="1:10" x14ac:dyDescent="0.25">
      <c r="A57" s="1"/>
      <c r="B57" s="1"/>
      <c r="C57" s="1" t="s">
        <v>58</v>
      </c>
      <c r="D57" s="4">
        <v>213.13</v>
      </c>
      <c r="E57" s="5"/>
      <c r="F57" s="4">
        <v>0</v>
      </c>
      <c r="G57" s="5"/>
      <c r="H57" s="4">
        <f>ROUND((D57-F57),5)</f>
        <v>213.13</v>
      </c>
      <c r="I57" s="5"/>
      <c r="J57" s="6">
        <f>ROUND(IF(F57=0, IF(D57=0, 0, 1), D57/F57),5)</f>
        <v>1</v>
      </c>
    </row>
    <row r="58" spans="1:10" x14ac:dyDescent="0.25">
      <c r="A58" s="1"/>
      <c r="B58" s="1"/>
      <c r="C58" s="1" t="s">
        <v>59</v>
      </c>
      <c r="D58" s="4">
        <v>1100</v>
      </c>
      <c r="E58" s="5"/>
      <c r="F58" s="4"/>
      <c r="G58" s="5"/>
      <c r="H58" s="4"/>
      <c r="I58" s="5"/>
      <c r="J58" s="6"/>
    </row>
    <row r="59" spans="1:10" ht="16.5" thickBot="1" x14ac:dyDescent="0.3">
      <c r="A59" s="1"/>
      <c r="B59" s="1"/>
      <c r="C59" s="1" t="s">
        <v>60</v>
      </c>
      <c r="D59" s="7">
        <v>40</v>
      </c>
      <c r="E59" s="5"/>
      <c r="F59" s="7">
        <v>545</v>
      </c>
      <c r="G59" s="5"/>
      <c r="H59" s="7">
        <f>ROUND((D59-F59),5)</f>
        <v>-505</v>
      </c>
      <c r="I59" s="5"/>
      <c r="J59" s="8">
        <f>ROUND(IF(F59=0, IF(D59=0, 0, 1), D59/F59),5)</f>
        <v>7.3389999999999997E-2</v>
      </c>
    </row>
    <row r="60" spans="1:10" x14ac:dyDescent="0.25">
      <c r="A60" s="1"/>
      <c r="B60" s="1" t="s">
        <v>61</v>
      </c>
      <c r="C60" s="1"/>
      <c r="D60" s="4">
        <f>ROUND(SUM(D51:D59),5)</f>
        <v>2665.63</v>
      </c>
      <c r="E60" s="5"/>
      <c r="F60" s="4">
        <f>ROUND(SUM(F51:F59),5)</f>
        <v>10845</v>
      </c>
      <c r="G60" s="5"/>
      <c r="H60" s="4">
        <f>ROUND((D60-F60),5)</f>
        <v>-8179.37</v>
      </c>
      <c r="I60" s="5"/>
      <c r="J60" s="6">
        <f>ROUND(IF(F60=0, IF(D60=0, 0, 1), D60/F60),5)</f>
        <v>0.24579000000000001</v>
      </c>
    </row>
    <row r="61" spans="1:10" x14ac:dyDescent="0.25">
      <c r="A61" s="1"/>
      <c r="B61" s="1" t="s">
        <v>62</v>
      </c>
      <c r="C61" s="1"/>
      <c r="D61" s="4"/>
      <c r="E61" s="5"/>
      <c r="F61" s="4"/>
      <c r="G61" s="5"/>
      <c r="H61" s="4"/>
      <c r="I61" s="5"/>
      <c r="J61" s="6"/>
    </row>
    <row r="62" spans="1:10" x14ac:dyDescent="0.25">
      <c r="A62" s="1"/>
      <c r="B62" s="1"/>
      <c r="C62" s="1" t="s">
        <v>63</v>
      </c>
      <c r="D62" s="4">
        <v>219.95</v>
      </c>
      <c r="E62" s="5"/>
      <c r="F62" s="4"/>
      <c r="G62" s="5"/>
      <c r="H62" s="4"/>
      <c r="I62" s="5"/>
      <c r="J62" s="6"/>
    </row>
    <row r="63" spans="1:10" x14ac:dyDescent="0.25">
      <c r="A63" s="1"/>
      <c r="B63" s="1"/>
      <c r="C63" s="1" t="s">
        <v>64</v>
      </c>
      <c r="D63" s="4">
        <v>0</v>
      </c>
      <c r="E63" s="5"/>
      <c r="F63" s="4">
        <v>400</v>
      </c>
      <c r="G63" s="5"/>
      <c r="H63" s="4">
        <f>ROUND((D63-F63),5)</f>
        <v>-400</v>
      </c>
      <c r="I63" s="5"/>
      <c r="J63" s="6">
        <f>ROUND(IF(F63=0, IF(D63=0, 0, 1), D63/F63),5)</f>
        <v>0</v>
      </c>
    </row>
    <row r="64" spans="1:10" x14ac:dyDescent="0.25">
      <c r="A64" s="1"/>
      <c r="B64" s="1"/>
      <c r="C64" s="1" t="s">
        <v>65</v>
      </c>
      <c r="D64" s="4">
        <v>476.76</v>
      </c>
      <c r="E64" s="5"/>
      <c r="F64" s="4"/>
      <c r="G64" s="5"/>
      <c r="H64" s="4"/>
      <c r="I64" s="5"/>
      <c r="J64" s="6"/>
    </row>
    <row r="65" spans="1:10" x14ac:dyDescent="0.25">
      <c r="A65" s="1"/>
      <c r="B65" s="1"/>
      <c r="C65" s="1" t="s">
        <v>66</v>
      </c>
      <c r="D65" s="4">
        <v>0</v>
      </c>
      <c r="E65" s="5"/>
      <c r="F65" s="4">
        <v>4000</v>
      </c>
      <c r="G65" s="5"/>
      <c r="H65" s="4">
        <f>ROUND((D65-F65),5)</f>
        <v>-4000</v>
      </c>
      <c r="I65" s="5"/>
      <c r="J65" s="6">
        <f>ROUND(IF(F65=0, IF(D65=0, 0, 1), D65/F65),5)</f>
        <v>0</v>
      </c>
    </row>
    <row r="66" spans="1:10" x14ac:dyDescent="0.25">
      <c r="A66" s="1"/>
      <c r="B66" s="1"/>
      <c r="C66" s="1" t="s">
        <v>67</v>
      </c>
      <c r="D66" s="4">
        <v>535.20000000000005</v>
      </c>
      <c r="E66" s="5"/>
      <c r="F66" s="4"/>
      <c r="G66" s="5"/>
      <c r="H66" s="4"/>
      <c r="I66" s="5"/>
      <c r="J66" s="6"/>
    </row>
    <row r="67" spans="1:10" x14ac:dyDescent="0.25">
      <c r="A67" s="1"/>
      <c r="B67" s="1"/>
      <c r="C67" s="1" t="s">
        <v>68</v>
      </c>
      <c r="D67" s="4">
        <v>0</v>
      </c>
      <c r="E67" s="5"/>
      <c r="F67" s="4">
        <v>0</v>
      </c>
      <c r="G67" s="5"/>
      <c r="H67" s="4">
        <f>ROUND((D67-F67),5)</f>
        <v>0</v>
      </c>
      <c r="I67" s="5"/>
      <c r="J67" s="6">
        <f>ROUND(IF(F67=0, IF(D67=0, 0, 1), D67/F67),5)</f>
        <v>0</v>
      </c>
    </row>
    <row r="68" spans="1:10" ht="16.5" thickBot="1" x14ac:dyDescent="0.3">
      <c r="A68" s="1"/>
      <c r="B68" s="1"/>
      <c r="C68" s="1" t="s">
        <v>69</v>
      </c>
      <c r="D68" s="7">
        <v>109.5</v>
      </c>
      <c r="E68" s="5"/>
      <c r="F68" s="7">
        <v>15000</v>
      </c>
      <c r="G68" s="5"/>
      <c r="H68" s="7">
        <f>ROUND((D68-F68),5)</f>
        <v>-14890.5</v>
      </c>
      <c r="I68" s="5"/>
      <c r="J68" s="8">
        <f>ROUND(IF(F68=0, IF(D68=0, 0, 1), D68/F68),5)</f>
        <v>7.3000000000000001E-3</v>
      </c>
    </row>
    <row r="69" spans="1:10" x14ac:dyDescent="0.25">
      <c r="A69" s="1"/>
      <c r="B69" s="1" t="s">
        <v>70</v>
      </c>
      <c r="C69" s="1"/>
      <c r="D69" s="4">
        <f>ROUND(SUM(D61:D68),5)</f>
        <v>1341.41</v>
      </c>
      <c r="E69" s="5"/>
      <c r="F69" s="4">
        <f>ROUND(SUM(F61:F68),5)</f>
        <v>19400</v>
      </c>
      <c r="G69" s="5"/>
      <c r="H69" s="4">
        <f>ROUND((D69-F69),5)</f>
        <v>-18058.59</v>
      </c>
      <c r="I69" s="5"/>
      <c r="J69" s="6">
        <f>ROUND(IF(F69=0, IF(D69=0, 0, 1), D69/F69),5)</f>
        <v>6.9139999999999993E-2</v>
      </c>
    </row>
    <row r="70" spans="1:10" x14ac:dyDescent="0.25">
      <c r="A70" s="1"/>
      <c r="B70" s="1" t="s">
        <v>71</v>
      </c>
      <c r="C70" s="1"/>
      <c r="D70" s="4"/>
      <c r="E70" s="5"/>
      <c r="F70" s="4"/>
      <c r="G70" s="5"/>
      <c r="H70" s="4"/>
      <c r="I70" s="5"/>
      <c r="J70" s="6"/>
    </row>
    <row r="71" spans="1:10" ht="16.5" thickBot="1" x14ac:dyDescent="0.3">
      <c r="A71" s="1"/>
      <c r="B71" s="1"/>
      <c r="C71" s="1" t="s">
        <v>72</v>
      </c>
      <c r="D71" s="7">
        <v>0</v>
      </c>
      <c r="E71" s="5"/>
      <c r="F71" s="7">
        <v>1000</v>
      </c>
      <c r="G71" s="5"/>
      <c r="H71" s="7">
        <f>ROUND((D71-F71),5)</f>
        <v>-1000</v>
      </c>
      <c r="I71" s="5"/>
      <c r="J71" s="8">
        <f>ROUND(IF(F71=0, IF(D71=0, 0, 1), D71/F71),5)</f>
        <v>0</v>
      </c>
    </row>
    <row r="72" spans="1:10" x14ac:dyDescent="0.25">
      <c r="A72" s="1"/>
      <c r="B72" s="1" t="s">
        <v>73</v>
      </c>
      <c r="C72" s="1"/>
      <c r="D72" s="4">
        <f>ROUND(SUM(D70:D71),5)</f>
        <v>0</v>
      </c>
      <c r="E72" s="5"/>
      <c r="F72" s="4">
        <f>ROUND(SUM(F70:F71),5)</f>
        <v>1000</v>
      </c>
      <c r="G72" s="5"/>
      <c r="H72" s="4">
        <f>ROUND((D72-F72),5)</f>
        <v>-1000</v>
      </c>
      <c r="I72" s="5"/>
      <c r="J72" s="6">
        <f>ROUND(IF(F72=0, IF(D72=0, 0, 1), D72/F72),5)</f>
        <v>0</v>
      </c>
    </row>
    <row r="73" spans="1:10" x14ac:dyDescent="0.25">
      <c r="A73" s="1"/>
      <c r="B73" s="1" t="s">
        <v>74</v>
      </c>
      <c r="C73" s="1"/>
      <c r="D73" s="4"/>
      <c r="E73" s="5"/>
      <c r="F73" s="4"/>
      <c r="G73" s="5"/>
      <c r="H73" s="4"/>
      <c r="I73" s="5"/>
      <c r="J73" s="6"/>
    </row>
    <row r="74" spans="1:10" x14ac:dyDescent="0.25">
      <c r="A74" s="1"/>
      <c r="B74" s="1"/>
      <c r="C74" s="1" t="s">
        <v>75</v>
      </c>
      <c r="D74" s="4">
        <v>448.5</v>
      </c>
      <c r="E74" s="5"/>
      <c r="F74" s="4">
        <v>67000</v>
      </c>
      <c r="G74" s="5"/>
      <c r="H74" s="4">
        <f>ROUND((D74-F74),5)</f>
        <v>-66551.5</v>
      </c>
      <c r="I74" s="5"/>
      <c r="J74" s="6">
        <f>ROUND(IF(F74=0, IF(D74=0, 0, 1), D74/F74),5)</f>
        <v>6.6899999999999998E-3</v>
      </c>
    </row>
    <row r="75" spans="1:10" x14ac:dyDescent="0.25">
      <c r="A75" s="1"/>
      <c r="B75" s="1"/>
      <c r="C75" s="1" t="s">
        <v>76</v>
      </c>
      <c r="D75" s="4">
        <v>89.41</v>
      </c>
      <c r="E75" s="5"/>
      <c r="F75" s="4">
        <v>0</v>
      </c>
      <c r="G75" s="5"/>
      <c r="H75" s="4">
        <f>ROUND((D75-F75),5)</f>
        <v>89.41</v>
      </c>
      <c r="I75" s="5"/>
      <c r="J75" s="6">
        <f>ROUND(IF(F75=0, IF(D75=0, 0, 1), D75/F75),5)</f>
        <v>1</v>
      </c>
    </row>
    <row r="76" spans="1:10" ht="16.5" thickBot="1" x14ac:dyDescent="0.3">
      <c r="A76" s="1"/>
      <c r="B76" s="1"/>
      <c r="C76" s="1" t="s">
        <v>77</v>
      </c>
      <c r="D76" s="7">
        <v>336.29</v>
      </c>
      <c r="E76" s="5"/>
      <c r="F76" s="7">
        <v>0</v>
      </c>
      <c r="G76" s="5"/>
      <c r="H76" s="7">
        <f>ROUND((D76-F76),5)</f>
        <v>336.29</v>
      </c>
      <c r="I76" s="5"/>
      <c r="J76" s="8">
        <f>ROUND(IF(F76=0, IF(D76=0, 0, 1), D76/F76),5)</f>
        <v>1</v>
      </c>
    </row>
    <row r="77" spans="1:10" x14ac:dyDescent="0.25">
      <c r="A77" s="1"/>
      <c r="B77" s="1" t="s">
        <v>78</v>
      </c>
      <c r="C77" s="1"/>
      <c r="D77" s="4">
        <f>ROUND(SUM(D73:D76),5)</f>
        <v>874.2</v>
      </c>
      <c r="E77" s="5"/>
      <c r="F77" s="4">
        <f>ROUND(SUM(F73:F76),5)</f>
        <v>67000</v>
      </c>
      <c r="G77" s="5"/>
      <c r="H77" s="4">
        <f>ROUND((D77-F77),5)</f>
        <v>-66125.8</v>
      </c>
      <c r="I77" s="5"/>
      <c r="J77" s="6">
        <f>ROUND(IF(F77=0, IF(D77=0, 0, 1), D77/F77),5)</f>
        <v>1.3050000000000001E-2</v>
      </c>
    </row>
    <row r="78" spans="1:10" x14ac:dyDescent="0.25">
      <c r="A78" s="1"/>
      <c r="B78" s="1" t="s">
        <v>79</v>
      </c>
      <c r="C78" s="1"/>
      <c r="D78" s="4"/>
      <c r="E78" s="5"/>
      <c r="F78" s="4"/>
      <c r="G78" s="5"/>
      <c r="H78" s="4"/>
      <c r="I78" s="5"/>
      <c r="J78" s="6"/>
    </row>
    <row r="79" spans="1:10" ht="16.5" thickBot="1" x14ac:dyDescent="0.3">
      <c r="A79" s="1"/>
      <c r="B79" s="1"/>
      <c r="C79" s="1" t="s">
        <v>80</v>
      </c>
      <c r="D79" s="7">
        <v>0</v>
      </c>
      <c r="E79" s="5"/>
      <c r="F79" s="7">
        <v>3000</v>
      </c>
      <c r="G79" s="5"/>
      <c r="H79" s="7">
        <f>ROUND((D79-F79),5)</f>
        <v>-3000</v>
      </c>
      <c r="I79" s="5"/>
      <c r="J79" s="8">
        <f>ROUND(IF(F79=0, IF(D79=0, 0, 1), D79/F79),5)</f>
        <v>0</v>
      </c>
    </row>
    <row r="80" spans="1:10" x14ac:dyDescent="0.25">
      <c r="A80" s="1"/>
      <c r="B80" s="1" t="s">
        <v>81</v>
      </c>
      <c r="C80" s="1"/>
      <c r="D80" s="4">
        <f>ROUND(SUM(D78:D79),5)</f>
        <v>0</v>
      </c>
      <c r="E80" s="5"/>
      <c r="F80" s="4">
        <f>ROUND(SUM(F78:F79),5)</f>
        <v>3000</v>
      </c>
      <c r="G80" s="5"/>
      <c r="H80" s="4">
        <f>ROUND((D80-F80),5)</f>
        <v>-3000</v>
      </c>
      <c r="I80" s="5"/>
      <c r="J80" s="6">
        <f>ROUND(IF(F80=0, IF(D80=0, 0, 1), D80/F80),5)</f>
        <v>0</v>
      </c>
    </row>
    <row r="81" spans="1:10" x14ac:dyDescent="0.25">
      <c r="A81" s="1"/>
      <c r="B81" s="1" t="s">
        <v>82</v>
      </c>
      <c r="C81" s="1"/>
      <c r="D81" s="4"/>
      <c r="E81" s="5"/>
      <c r="F81" s="4"/>
      <c r="G81" s="5"/>
      <c r="H81" s="4"/>
      <c r="I81" s="5"/>
      <c r="J81" s="6"/>
    </row>
    <row r="82" spans="1:10" ht="16.5" thickBot="1" x14ac:dyDescent="0.3">
      <c r="A82" s="1"/>
      <c r="B82" s="1"/>
      <c r="C82" s="1" t="s">
        <v>83</v>
      </c>
      <c r="D82" s="7">
        <v>0</v>
      </c>
      <c r="E82" s="5"/>
      <c r="F82" s="7">
        <v>30000</v>
      </c>
      <c r="G82" s="5"/>
      <c r="H82" s="7">
        <f>ROUND((D82-F82),5)</f>
        <v>-30000</v>
      </c>
      <c r="I82" s="5"/>
      <c r="J82" s="8">
        <f>ROUND(IF(F82=0, IF(D82=0, 0, 1), D82/F82),5)</f>
        <v>0</v>
      </c>
    </row>
    <row r="83" spans="1:10" x14ac:dyDescent="0.25">
      <c r="A83" s="1"/>
      <c r="B83" s="1" t="s">
        <v>84</v>
      </c>
      <c r="C83" s="1"/>
      <c r="D83" s="4">
        <f>ROUND(SUM(D81:D82),5)</f>
        <v>0</v>
      </c>
      <c r="E83" s="5"/>
      <c r="F83" s="4">
        <f>ROUND(SUM(F81:F82),5)</f>
        <v>30000</v>
      </c>
      <c r="G83" s="5"/>
      <c r="H83" s="4">
        <f>ROUND((D83-F83),5)</f>
        <v>-30000</v>
      </c>
      <c r="I83" s="5"/>
      <c r="J83" s="6">
        <f>ROUND(IF(F83=0, IF(D83=0, 0, 1), D83/F83),5)</f>
        <v>0</v>
      </c>
    </row>
    <row r="84" spans="1:10" x14ac:dyDescent="0.25">
      <c r="A84" s="1"/>
      <c r="B84" s="1" t="s">
        <v>85</v>
      </c>
      <c r="C84" s="1"/>
      <c r="D84" s="4"/>
      <c r="E84" s="5"/>
      <c r="F84" s="4"/>
      <c r="G84" s="5"/>
      <c r="H84" s="4"/>
      <c r="I84" s="5"/>
      <c r="J84" s="6"/>
    </row>
    <row r="85" spans="1:10" ht="16.5" thickBot="1" x14ac:dyDescent="0.3">
      <c r="A85" s="1"/>
      <c r="B85" s="1"/>
      <c r="C85" s="1" t="s">
        <v>86</v>
      </c>
      <c r="D85" s="7">
        <v>146</v>
      </c>
      <c r="E85" s="5"/>
      <c r="F85" s="7">
        <v>2000</v>
      </c>
      <c r="G85" s="5"/>
      <c r="H85" s="7">
        <f>ROUND((D85-F85),5)</f>
        <v>-1854</v>
      </c>
      <c r="I85" s="5"/>
      <c r="J85" s="8">
        <f>ROUND(IF(F85=0, IF(D85=0, 0, 1), D85/F85),5)</f>
        <v>7.2999999999999995E-2</v>
      </c>
    </row>
    <row r="86" spans="1:10" x14ac:dyDescent="0.25">
      <c r="A86" s="1"/>
      <c r="B86" s="1" t="s">
        <v>87</v>
      </c>
      <c r="C86" s="1"/>
      <c r="D86" s="4">
        <f>ROUND(SUM(D84:D85),5)</f>
        <v>146</v>
      </c>
      <c r="E86" s="5"/>
      <c r="F86" s="4">
        <f>ROUND(SUM(F84:F85),5)</f>
        <v>2000</v>
      </c>
      <c r="G86" s="5"/>
      <c r="H86" s="4">
        <f>ROUND((D86-F86),5)</f>
        <v>-1854</v>
      </c>
      <c r="I86" s="5"/>
      <c r="J86" s="6">
        <f>ROUND(IF(F86=0, IF(D86=0, 0, 1), D86/F86),5)</f>
        <v>7.2999999999999995E-2</v>
      </c>
    </row>
    <row r="87" spans="1:10" x14ac:dyDescent="0.25">
      <c r="A87" s="1"/>
      <c r="B87" s="1" t="s">
        <v>88</v>
      </c>
      <c r="C87" s="1"/>
      <c r="D87" s="4">
        <v>0</v>
      </c>
      <c r="E87" s="5"/>
      <c r="F87" s="4">
        <v>119375</v>
      </c>
      <c r="G87" s="5"/>
      <c r="H87" s="4">
        <f>ROUND((D87-F87),5)</f>
        <v>-119375</v>
      </c>
      <c r="I87" s="5"/>
      <c r="J87" s="6">
        <f>ROUND(IF(F87=0, IF(D87=0, 0, 1), D87/F87),5)</f>
        <v>0</v>
      </c>
    </row>
    <row r="88" spans="1:10" ht="16.5" thickBot="1" x14ac:dyDescent="0.3">
      <c r="A88" s="1"/>
      <c r="B88" s="1" t="s">
        <v>89</v>
      </c>
      <c r="C88" s="1"/>
      <c r="D88" s="9">
        <v>582.79999999999995</v>
      </c>
      <c r="E88" s="5"/>
      <c r="F88" s="9">
        <v>0</v>
      </c>
      <c r="G88" s="5"/>
      <c r="H88" s="9">
        <f>ROUND((D88-F88),5)</f>
        <v>582.79999999999995</v>
      </c>
      <c r="I88" s="5"/>
      <c r="J88" s="10">
        <f>ROUND(IF(F88=0, IF(D88=0, 0, 1), D88/F88),5)</f>
        <v>1</v>
      </c>
    </row>
    <row r="89" spans="1:10" ht="16.5" thickBot="1" x14ac:dyDescent="0.3">
      <c r="A89" s="1" t="s">
        <v>90</v>
      </c>
      <c r="B89" s="1"/>
      <c r="C89" s="1"/>
      <c r="D89" s="11">
        <f>ROUND(D19+D24+D31+D40+D45+D50+D60+D69+D72+D77+D80+D83+SUM(D86:D88),5)</f>
        <v>10301.34</v>
      </c>
      <c r="E89" s="5"/>
      <c r="F89" s="11">
        <f>ROUND(F19+F24+F31+F40+F45+F50+F60+F69+F72+F77+F80+F83+SUM(F86:F88),5)</f>
        <v>284100</v>
      </c>
      <c r="G89" s="5"/>
      <c r="H89" s="11">
        <f>ROUND((D89-F89),5)</f>
        <v>-273798.65999999997</v>
      </c>
      <c r="I89" s="5"/>
      <c r="J89" s="12">
        <f>ROUND(IF(F89=0, IF(D89=0, 0, 1), D89/F89),5)</f>
        <v>3.6260000000000001E-2</v>
      </c>
    </row>
    <row r="90" spans="1:10" s="15" customFormat="1" ht="16.5" thickBot="1" x14ac:dyDescent="0.3">
      <c r="A90" s="1" t="s">
        <v>91</v>
      </c>
      <c r="B90" s="1"/>
      <c r="C90" s="1"/>
      <c r="D90" s="13">
        <f>ROUND(D18-D89,5)</f>
        <v>-10301.34</v>
      </c>
      <c r="E90" s="1"/>
      <c r="F90" s="13">
        <f>ROUND(F18-F89,5)</f>
        <v>-68300</v>
      </c>
      <c r="G90" s="1"/>
      <c r="H90" s="13">
        <f>ROUND((D90-F90),5)</f>
        <v>57998.66</v>
      </c>
      <c r="I90" s="1"/>
      <c r="J90" s="14">
        <f>ROUND(IF(F90=0, IF(D90=0, 0, 1), D90/F90),5)</f>
        <v>0.15082000000000001</v>
      </c>
    </row>
    <row r="91" spans="1:10" ht="16.5" thickTop="1" x14ac:dyDescent="0.25"/>
  </sheetData>
  <pageMargins left="0.7" right="0.7" top="0.75" bottom="0.75" header="0.1" footer="0.3"/>
  <pageSetup orientation="landscape" r:id="rId1"/>
  <headerFooter>
    <oddHeader>&amp;L&amp;"Arial,Bold"&amp;8 9:41 AM
&amp;"Arial,Bold"&amp;12 05/03/19
&amp;"Arial,Bold"&amp;8 Cash Basis&amp;C&amp;"Arial,Bold"&amp;12 Leavitt Township
&amp;"Arial,Bold"&amp;14 Profit &amp;&amp; Loss Budget vs. Actual
&amp;"Arial,Bold"&amp;12 April 2019 through March 2020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2019-05-03T13:42:22Z</cp:lastPrinted>
  <dcterms:created xsi:type="dcterms:W3CDTF">2019-05-03T13:41:10Z</dcterms:created>
  <dcterms:modified xsi:type="dcterms:W3CDTF">2019-05-03T13:42:57Z</dcterms:modified>
</cp:coreProperties>
</file>