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7CA00FBC-9F49-43DE-AB35-4A0EA9177217}" xr6:coauthVersionLast="45" xr6:coauthVersionMax="45" xr10:uidLastSave="{00000000-0000-0000-0000-000000000000}"/>
  <bookViews>
    <workbookView xWindow="-120" yWindow="-120" windowWidth="20730" windowHeight="11160" xr2:uid="{8993FB59-BEB2-4697-A0C5-0FEEB86B0C08}"/>
  </bookViews>
  <sheets>
    <sheet name="Sheet1" sheetId="1" r:id="rId1"/>
  </sheets>
  <definedNames>
    <definedName name="_xlnm.Print_Titles" localSheetId="0">Sheet1!$A:$C,Sheet1!$1:$1</definedName>
    <definedName name="QB_COLUMN_29" localSheetId="0" hidden="1">Sheet1!$D$1</definedName>
    <definedName name="QB_DATA_0" localSheetId="0" hidden="1">Sheet1!$3:$3,Sheet1!$4:$4,Sheet1!$5:$5,Sheet1!$6:$6,Sheet1!$7:$7,Sheet1!$9:$9,Sheet1!$11:$11,Sheet1!$15:$15,Sheet1!$18:$18,Sheet1!$19:$19,Sheet1!$22:$22,Sheet1!$23:$23,Sheet1!$24:$24,Sheet1!$27:$27,Sheet1!$30:$30,Sheet1!$33:$33</definedName>
    <definedName name="QB_DATA_1" localSheetId="0" hidden="1">Sheet1!$34:$34,Sheet1!$35:$35,Sheet1!$36:$36,Sheet1!$37:$37,Sheet1!$40:$40,Sheet1!$41:$41,Sheet1!$42:$42,Sheet1!$43:$43,Sheet1!$44:$44,Sheet1!$45:$45,Sheet1!$46:$46,Sheet1!$47:$47,Sheet1!$50:$50,Sheet1!$51:$51,Sheet1!$54:$54,Sheet1!$55:$55</definedName>
    <definedName name="QB_DATA_2" localSheetId="0" hidden="1">Sheet1!$56:$56,Sheet1!$57:$57,Sheet1!$58:$58,Sheet1!$59:$59,Sheet1!$62:$62,Sheet1!$63:$63,Sheet1!$66:$66,Sheet1!$69:$69,Sheet1!$71:$71</definedName>
    <definedName name="QB_FORMULA_0" localSheetId="0" hidden="1">Sheet1!$D$10,Sheet1!$D$12,Sheet1!$D$16,Sheet1!$D$20,Sheet1!$D$25,Sheet1!$D$28,Sheet1!$D$31,Sheet1!$D$38,Sheet1!$D$48,Sheet1!$D$52,Sheet1!$D$60,Sheet1!$D$64,Sheet1!$D$67,Sheet1!$D$70,Sheet1!$D$72,Sheet1!$D$73</definedName>
    <definedName name="QB_ROW_102230" localSheetId="0" hidden="1">Sheet1!$C$43</definedName>
    <definedName name="QB_ROW_104230" localSheetId="0" hidden="1">Sheet1!$C$44</definedName>
    <definedName name="QB_ROW_107230" localSheetId="0" hidden="1">Sheet1!$C$45</definedName>
    <definedName name="QB_ROW_108230" localSheetId="0" hidden="1">Sheet1!$C$46</definedName>
    <definedName name="QB_ROW_109230" localSheetId="0" hidden="1">Sheet1!$C$47</definedName>
    <definedName name="QB_ROW_112020" localSheetId="0" hidden="1">Sheet1!$B$17</definedName>
    <definedName name="QB_ROW_112320" localSheetId="0" hidden="1">Sheet1!$B$20</definedName>
    <definedName name="QB_ROW_113230" localSheetId="0" hidden="1">Sheet1!$C$18</definedName>
    <definedName name="QB_ROW_122230" localSheetId="0" hidden="1">Sheet1!$C$19</definedName>
    <definedName name="QB_ROW_125020" localSheetId="0" hidden="1">Sheet1!$B$49</definedName>
    <definedName name="QB_ROW_125320" localSheetId="0" hidden="1">Sheet1!$B$52</definedName>
    <definedName name="QB_ROW_127230" localSheetId="0" hidden="1">Sheet1!$C$50</definedName>
    <definedName name="QB_ROW_130230" localSheetId="0" hidden="1">Sheet1!$C$51</definedName>
    <definedName name="QB_ROW_133020" localSheetId="0" hidden="1">Sheet1!$B$26</definedName>
    <definedName name="QB_ROW_133320" localSheetId="0" hidden="1">Sheet1!$B$28</definedName>
    <definedName name="QB_ROW_134230" localSheetId="0" hidden="1">Sheet1!$C$27</definedName>
    <definedName name="QB_ROW_14230" localSheetId="0" hidden="1">Sheet1!$C$69</definedName>
    <definedName name="QB_ROW_147020" localSheetId="0" hidden="1">Sheet1!$B$21</definedName>
    <definedName name="QB_ROW_147320" localSheetId="0" hidden="1">Sheet1!$B$25</definedName>
    <definedName name="QB_ROW_148230" localSheetId="0" hidden="1">Sheet1!$C$22</definedName>
    <definedName name="QB_ROW_153230" localSheetId="0" hidden="1">Sheet1!$C$23</definedName>
    <definedName name="QB_ROW_158230" localSheetId="0" hidden="1">Sheet1!$C$24</definedName>
    <definedName name="QB_ROW_161020" localSheetId="0" hidden="1">Sheet1!$B$29</definedName>
    <definedName name="QB_ROW_161320" localSheetId="0" hidden="1">Sheet1!$B$31</definedName>
    <definedName name="QB_ROW_162230" localSheetId="0" hidden="1">Sheet1!$C$30</definedName>
    <definedName name="QB_ROW_167020" localSheetId="0" hidden="1">Sheet1!$B$32</definedName>
    <definedName name="QB_ROW_167320" localSheetId="0" hidden="1">Sheet1!$B$38</definedName>
    <definedName name="QB_ROW_168230" localSheetId="0" hidden="1">Sheet1!$C$33</definedName>
    <definedName name="QB_ROW_172230" localSheetId="0" hidden="1">Sheet1!$C$34</definedName>
    <definedName name="QB_ROW_173230" localSheetId="0" hidden="1">Sheet1!$C$35</definedName>
    <definedName name="QB_ROW_177230" localSheetId="0" hidden="1">Sheet1!$C$36</definedName>
    <definedName name="QB_ROW_179230" localSheetId="0" hidden="1">Sheet1!$C$37</definedName>
    <definedName name="QB_ROW_180020" localSheetId="0" hidden="1">Sheet1!$B$61</definedName>
    <definedName name="QB_ROW_180320" localSheetId="0" hidden="1">Sheet1!$B$64</definedName>
    <definedName name="QB_ROW_18301" localSheetId="0" hidden="1">Sheet1!#REF!</definedName>
    <definedName name="QB_ROW_183230" localSheetId="0" hidden="1">Sheet1!$C$62</definedName>
    <definedName name="QB_ROW_188020" localSheetId="0" hidden="1">Sheet1!$B$53</definedName>
    <definedName name="QB_ROW_188230" localSheetId="0" hidden="1">Sheet1!$C$59</definedName>
    <definedName name="QB_ROW_188320" localSheetId="0" hidden="1">Sheet1!$B$60</definedName>
    <definedName name="QB_ROW_189230" localSheetId="0" hidden="1">Sheet1!$C$54</definedName>
    <definedName name="QB_ROW_191230" localSheetId="0" hidden="1">Sheet1!$C$55</definedName>
    <definedName name="QB_ROW_192230" localSheetId="0" hidden="1">Sheet1!$C$56</definedName>
    <definedName name="QB_ROW_194230" localSheetId="0" hidden="1">Sheet1!$C$58</definedName>
    <definedName name="QB_ROW_198020" localSheetId="0" hidden="1">Sheet1!$B$65</definedName>
    <definedName name="QB_ROW_198320" localSheetId="0" hidden="1">Sheet1!$B$67</definedName>
    <definedName name="QB_ROW_199230" localSheetId="0" hidden="1">Sheet1!$C$66</definedName>
    <definedName name="QB_ROW_20012" localSheetId="0" hidden="1">Sheet1!$A$2</definedName>
    <definedName name="QB_ROW_201020" localSheetId="0" hidden="1">Sheet1!$B$68</definedName>
    <definedName name="QB_ROW_201320" localSheetId="0" hidden="1">Sheet1!$B$70</definedName>
    <definedName name="QB_ROW_20312" localSheetId="0" hidden="1">Sheet1!$A$12</definedName>
    <definedName name="QB_ROW_205230" localSheetId="0" hidden="1">Sheet1!$C$63</definedName>
    <definedName name="QB_ROW_21012" localSheetId="0" hidden="1">Sheet1!$A$13</definedName>
    <definedName name="QB_ROW_21312" localSheetId="0" hidden="1">Sheet1!$A$72</definedName>
    <definedName name="QB_ROW_30020" localSheetId="0" hidden="1">Sheet1!$B$39</definedName>
    <definedName name="QB_ROW_30320" localSheetId="0" hidden="1">Sheet1!$B$48</definedName>
    <definedName name="QB_ROW_33220" localSheetId="0" hidden="1">Sheet1!$B$11</definedName>
    <definedName name="QB_ROW_37220" localSheetId="0" hidden="1">Sheet1!$B$3</definedName>
    <definedName name="QB_ROW_51230" localSheetId="0" hidden="1">Sheet1!$C$42</definedName>
    <definedName name="QB_ROW_60220" localSheetId="0" hidden="1">Sheet1!$B$71</definedName>
    <definedName name="QB_ROW_76220" localSheetId="0" hidden="1">Sheet1!$B$4</definedName>
    <definedName name="QB_ROW_79220" localSheetId="0" hidden="1">Sheet1!$B$5</definedName>
    <definedName name="QB_ROW_8230" localSheetId="0" hidden="1">Sheet1!$C$57</definedName>
    <definedName name="QB_ROW_82320" localSheetId="0" hidden="1">Sheet1!$B$6</definedName>
    <definedName name="QB_ROW_87220" localSheetId="0" hidden="1">Sheet1!$B$7</definedName>
    <definedName name="QB_ROW_88020" localSheetId="0" hidden="1">Sheet1!$B$8</definedName>
    <definedName name="QB_ROW_88320" localSheetId="0" hidden="1">Sheet1!$B$10</definedName>
    <definedName name="QB_ROW_91230" localSheetId="0" hidden="1">Sheet1!$C$9</definedName>
    <definedName name="QB_ROW_94020" localSheetId="0" hidden="1">Sheet1!$B$14</definedName>
    <definedName name="QB_ROW_94320" localSheetId="0" hidden="1">Sheet1!$B$16</definedName>
    <definedName name="QB_ROW_95230" localSheetId="0" hidden="1">Sheet1!$C$15</definedName>
    <definedName name="QB_ROW_98230" localSheetId="0" hidden="1">Sheet1!$C$40</definedName>
    <definedName name="QB_ROW_99230" localSheetId="0" hidden="1">Sheet1!$C$41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1" l="1"/>
  <c r="D67" i="1"/>
  <c r="D64" i="1"/>
  <c r="D60" i="1"/>
  <c r="D52" i="1"/>
  <c r="D48" i="1"/>
  <c r="D38" i="1"/>
  <c r="D31" i="1"/>
  <c r="D28" i="1"/>
  <c r="D25" i="1"/>
  <c r="D20" i="1"/>
  <c r="D16" i="1"/>
  <c r="D72" i="1" s="1"/>
  <c r="D10" i="1"/>
  <c r="D12" i="1" s="1"/>
  <c r="D73" i="1" s="1"/>
</calcChain>
</file>

<file path=xl/sharedStrings.xml><?xml version="1.0" encoding="utf-8"?>
<sst xmlns="http://schemas.openxmlformats.org/spreadsheetml/2006/main" count="73" uniqueCount="73">
  <si>
    <t>Apr '19 - Mar 20</t>
  </si>
  <si>
    <t>Income</t>
  </si>
  <si>
    <t>LEAVITT TWP. TAXES</t>
  </si>
  <si>
    <t>407 DELINQUENT REAL PROPERTY</t>
  </si>
  <si>
    <t>447 PROP TAX ADMIN.FEES</t>
  </si>
  <si>
    <t>574 STATE SHARED REVENUE</t>
  </si>
  <si>
    <t>664 INTEREST &amp; DIVIDENDS</t>
  </si>
  <si>
    <t>671 OTHER REVENUES</t>
  </si>
  <si>
    <t>980 Grave Openings</t>
  </si>
  <si>
    <t>Total 671 OTHER REVENUES</t>
  </si>
  <si>
    <t>697 MISC INCOME</t>
  </si>
  <si>
    <t>Total Income</t>
  </si>
  <si>
    <t>Expense</t>
  </si>
  <si>
    <t>101 TRUSTEES</t>
  </si>
  <si>
    <t>101-702 Salaries-wages</t>
  </si>
  <si>
    <t>Total 101 TRUSTEES</t>
  </si>
  <si>
    <t>171 SUPERVISOR</t>
  </si>
  <si>
    <t>171-702 Salaries-wages</t>
  </si>
  <si>
    <t>171-860 Travel/Mileage</t>
  </si>
  <si>
    <t>Total 171 SUPERVISOR</t>
  </si>
  <si>
    <t>215 CLERK</t>
  </si>
  <si>
    <t>215-702 Salaries/Wages</t>
  </si>
  <si>
    <t>215-727 Office Supplies</t>
  </si>
  <si>
    <t>215-860 Travel/Mileage</t>
  </si>
  <si>
    <t>Total 215 CLERK</t>
  </si>
  <si>
    <t>243 ASSESSOR</t>
  </si>
  <si>
    <t>243-702 Salaries/Wages</t>
  </si>
  <si>
    <t>Total 243 ASSESSOR</t>
  </si>
  <si>
    <t>247 BOARD OF REVIEW</t>
  </si>
  <si>
    <t>247-702 Wages/Per Diem</t>
  </si>
  <si>
    <t>Total 247 BOARD OF REVIEW</t>
  </si>
  <si>
    <t>253 TREASURER</t>
  </si>
  <si>
    <t>253-702 Salaries/Wages</t>
  </si>
  <si>
    <t>253-727 Office Supplies</t>
  </si>
  <si>
    <t>253-729 Postage</t>
  </si>
  <si>
    <t>253-860 Travel/Mileage</t>
  </si>
  <si>
    <t>253-960 Education/Training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</si>
  <si>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</si>
  <si>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</si>
  <si>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</si>
  <si>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</si>
  <si>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</si>
  <si>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</si>
  <si>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260-820 Membership &amp; Dues</t>
  </si>
  <si>
    <t>260-900 Printing &amp; Publication</t>
  </si>
  <si>
    <t>260-910 Insurance &amp; Bonds</t>
  </si>
  <si>
    <t>260-956 Miscellaneous</t>
  </si>
  <si>
    <t>Total 260 GENERAL GOVERNMENT</t>
  </si>
  <si>
    <t>262 ELECTIONS</t>
  </si>
  <si>
    <t>262-726 General Supplies</t>
  </si>
  <si>
    <t>262-729 Postage</t>
  </si>
  <si>
    <t>Total 262 ELECTIONS</t>
  </si>
  <si>
    <t>265 HALL &amp; GROUNDS</t>
  </si>
  <si>
    <t>265-702 Salaries/Wages</t>
  </si>
  <si>
    <t>265-775 repair/maint. supplies</t>
  </si>
  <si>
    <t>265-800 Charges for Services</t>
  </si>
  <si>
    <t>265-850 Telephone</t>
  </si>
  <si>
    <t>265-921 Utilities</t>
  </si>
  <si>
    <t>265 HALL &amp; GROUNDS - Other</t>
  </si>
  <si>
    <t>Total 265 HALL &amp; GROUNDS</t>
  </si>
  <si>
    <t>270 CEMETERY</t>
  </si>
  <si>
    <t>270-756 Flages/Markers for Vets</t>
  </si>
  <si>
    <t>270-800 Charges for Services</t>
  </si>
  <si>
    <t>Total 270 CEMETERY</t>
  </si>
  <si>
    <t>449 ROADS</t>
  </si>
  <si>
    <t>449-930 Repairs/Maintenance</t>
  </si>
  <si>
    <t>Total 449 ROADS</t>
  </si>
  <si>
    <t>751 RECREATION/PARKS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</si>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</sst>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FF8D76A-2419-4939-AB2F-900F8A337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0566B0D-189B-4158-AE64-6D24C0ED4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B6A-2C98-4168-B0D1-25C9304C9DC7}">
  <sheetPr codeName="Sheet1"/>
  <dimension ref="A1:D74"/>
  <sheetViews>
    <sheetView tabSelected="1" workbookViewId="0">
      <pane xSplit="3" ySplit="1" topLeftCell="D72" activePane="bottomRight" state="frozenSplit"/>
      <selection pane="topRight" activeCell="E1" sqref="E1"/>
      <selection pane="bottomLeft" activeCell="A2" sqref="A2"/>
      <selection pane="bottomRight" sqref="A1:A1048576"/>
    </sheetView>
  </sheetViews>
  <sheetFormatPr defaultRowHeight="15.75" x14ac:dyDescent="0.25"/>
  <cols>
    <col min="1" max="2" width="3" style="11" customWidth="1"/>
    <col min="3" max="3" width="39.7109375" style="11" customWidth="1"/>
    <col min="4" max="4" width="18.140625" style="12" bestFit="1" customWidth="1"/>
  </cols>
  <sheetData>
    <row r="1" spans="1:4" s="10" customFormat="1" ht="16.5" thickBot="1" x14ac:dyDescent="0.3">
      <c r="A1" s="8"/>
      <c r="B1" s="8"/>
      <c r="C1" s="8"/>
      <c r="D1" s="9" t="s">
        <v>0</v>
      </c>
    </row>
    <row r="2" spans="1:4" ht="16.5" thickTop="1" x14ac:dyDescent="0.25">
      <c r="A2" s="1" t="s">
        <v>1</v>
      </c>
      <c r="B2" s="1"/>
      <c r="C2" s="1"/>
      <c r="D2" s="2"/>
    </row>
    <row r="3" spans="1:4" x14ac:dyDescent="0.25">
      <c r="A3" s="1"/>
      <c r="B3" s="1" t="s">
        <v>2</v>
      </c>
      <c r="C3" s="1"/>
      <c r="D3" s="2">
        <v>1364.54</v>
      </c>
    </row>
    <row r="4" spans="1:4" x14ac:dyDescent="0.25">
      <c r="A4" s="1"/>
      <c r="B4" s="1" t="s">
        <v>3</v>
      </c>
      <c r="C4" s="1"/>
      <c r="D4" s="2">
        <v>14919.53</v>
      </c>
    </row>
    <row r="5" spans="1:4" x14ac:dyDescent="0.25">
      <c r="A5" s="1"/>
      <c r="B5" s="1" t="s">
        <v>4</v>
      </c>
      <c r="C5" s="1"/>
      <c r="D5" s="2">
        <v>90.09</v>
      </c>
    </row>
    <row r="6" spans="1:4" x14ac:dyDescent="0.25">
      <c r="A6" s="1"/>
      <c r="B6" s="1" t="s">
        <v>5</v>
      </c>
      <c r="C6" s="1"/>
      <c r="D6" s="2">
        <v>37372</v>
      </c>
    </row>
    <row r="7" spans="1:4" x14ac:dyDescent="0.25">
      <c r="A7" s="1"/>
      <c r="B7" s="1" t="s">
        <v>6</v>
      </c>
      <c r="C7" s="1"/>
      <c r="D7" s="2">
        <v>202.01</v>
      </c>
    </row>
    <row r="8" spans="1:4" x14ac:dyDescent="0.25">
      <c r="A8" s="1"/>
      <c r="B8" s="1" t="s">
        <v>7</v>
      </c>
      <c r="C8" s="1"/>
      <c r="D8" s="2"/>
    </row>
    <row r="9" spans="1:4" ht="16.5" thickBot="1" x14ac:dyDescent="0.3">
      <c r="A9" s="1"/>
      <c r="B9" s="1"/>
      <c r="C9" s="1" t="s">
        <v>8</v>
      </c>
      <c r="D9" s="3">
        <v>400</v>
      </c>
    </row>
    <row r="10" spans="1:4" x14ac:dyDescent="0.25">
      <c r="A10" s="1"/>
      <c r="B10" s="1" t="s">
        <v>9</v>
      </c>
      <c r="C10" s="1"/>
      <c r="D10" s="2">
        <f>ROUND(SUM(D8:D9),5)</f>
        <v>400</v>
      </c>
    </row>
    <row r="11" spans="1:4" ht="16.5" thickBot="1" x14ac:dyDescent="0.3">
      <c r="A11" s="1"/>
      <c r="B11" s="1" t="s">
        <v>10</v>
      </c>
      <c r="C11" s="1"/>
      <c r="D11" s="3">
        <v>160.88</v>
      </c>
    </row>
    <row r="12" spans="1:4" x14ac:dyDescent="0.25">
      <c r="A12" s="1" t="s">
        <v>11</v>
      </c>
      <c r="B12" s="1"/>
      <c r="C12" s="1"/>
      <c r="D12" s="2">
        <f>ROUND(SUM(D2:D7)+SUM(D10:D11),5)</f>
        <v>54509.05</v>
      </c>
    </row>
    <row r="13" spans="1:4" x14ac:dyDescent="0.25">
      <c r="A13" s="1" t="s">
        <v>12</v>
      </c>
      <c r="B13" s="1"/>
      <c r="C13" s="1"/>
      <c r="D13" s="2"/>
    </row>
    <row r="14" spans="1:4" x14ac:dyDescent="0.25">
      <c r="A14" s="1"/>
      <c r="B14" s="1" t="s">
        <v>13</v>
      </c>
      <c r="C14" s="1"/>
      <c r="D14" s="2"/>
    </row>
    <row r="15" spans="1:4" ht="16.5" thickBot="1" x14ac:dyDescent="0.3">
      <c r="A15" s="1"/>
      <c r="B15" s="1"/>
      <c r="C15" s="1" t="s">
        <v>14</v>
      </c>
      <c r="D15" s="3">
        <v>2250</v>
      </c>
    </row>
    <row r="16" spans="1:4" x14ac:dyDescent="0.25">
      <c r="A16" s="1"/>
      <c r="B16" s="1" t="s">
        <v>15</v>
      </c>
      <c r="C16" s="1"/>
      <c r="D16" s="2">
        <f>ROUND(SUM(D14:D15),5)</f>
        <v>2250</v>
      </c>
    </row>
    <row r="17" spans="1:4" x14ac:dyDescent="0.25">
      <c r="A17" s="1"/>
      <c r="B17" s="1" t="s">
        <v>16</v>
      </c>
      <c r="C17" s="1"/>
      <c r="D17" s="2"/>
    </row>
    <row r="18" spans="1:4" x14ac:dyDescent="0.25">
      <c r="A18" s="1"/>
      <c r="B18" s="1"/>
      <c r="C18" s="1" t="s">
        <v>17</v>
      </c>
      <c r="D18" s="2">
        <v>6000</v>
      </c>
    </row>
    <row r="19" spans="1:4" ht="16.5" thickBot="1" x14ac:dyDescent="0.3">
      <c r="A19" s="1"/>
      <c r="B19" s="1"/>
      <c r="C19" s="1" t="s">
        <v>18</v>
      </c>
      <c r="D19" s="3">
        <v>134</v>
      </c>
    </row>
    <row r="20" spans="1:4" x14ac:dyDescent="0.25">
      <c r="A20" s="1"/>
      <c r="B20" s="1" t="s">
        <v>19</v>
      </c>
      <c r="C20" s="1"/>
      <c r="D20" s="2">
        <f>ROUND(SUM(D17:D19),5)</f>
        <v>6134</v>
      </c>
    </row>
    <row r="21" spans="1:4" x14ac:dyDescent="0.25">
      <c r="A21" s="1"/>
      <c r="B21" s="1" t="s">
        <v>20</v>
      </c>
      <c r="C21" s="1"/>
      <c r="D21" s="2"/>
    </row>
    <row r="22" spans="1:4" x14ac:dyDescent="0.25">
      <c r="A22" s="1"/>
      <c r="B22" s="1"/>
      <c r="C22" s="1" t="s">
        <v>21</v>
      </c>
      <c r="D22" s="2">
        <v>6892.5</v>
      </c>
    </row>
    <row r="23" spans="1:4" x14ac:dyDescent="0.25">
      <c r="A23" s="1"/>
      <c r="B23" s="1"/>
      <c r="C23" s="1" t="s">
        <v>22</v>
      </c>
      <c r="D23" s="2">
        <v>1119.23</v>
      </c>
    </row>
    <row r="24" spans="1:4" ht="16.5" thickBot="1" x14ac:dyDescent="0.3">
      <c r="A24" s="1"/>
      <c r="B24" s="1"/>
      <c r="C24" s="1" t="s">
        <v>23</v>
      </c>
      <c r="D24" s="3">
        <v>155</v>
      </c>
    </row>
    <row r="25" spans="1:4" x14ac:dyDescent="0.25">
      <c r="A25" s="1"/>
      <c r="B25" s="1" t="s">
        <v>24</v>
      </c>
      <c r="C25" s="1"/>
      <c r="D25" s="2">
        <f>ROUND(SUM(D21:D24),5)</f>
        <v>8166.73</v>
      </c>
    </row>
    <row r="26" spans="1:4" x14ac:dyDescent="0.25">
      <c r="A26" s="1"/>
      <c r="B26" s="1" t="s">
        <v>25</v>
      </c>
      <c r="C26" s="1"/>
      <c r="D26" s="2"/>
    </row>
    <row r="27" spans="1:4" ht="16.5" thickBot="1" x14ac:dyDescent="0.3">
      <c r="A27" s="1"/>
      <c r="B27" s="1"/>
      <c r="C27" s="1" t="s">
        <v>26</v>
      </c>
      <c r="D27" s="3">
        <v>7500</v>
      </c>
    </row>
    <row r="28" spans="1:4" x14ac:dyDescent="0.25">
      <c r="A28" s="1"/>
      <c r="B28" s="1" t="s">
        <v>27</v>
      </c>
      <c r="C28" s="1"/>
      <c r="D28" s="2">
        <f>ROUND(SUM(D26:D27),5)</f>
        <v>7500</v>
      </c>
    </row>
    <row r="29" spans="1:4" x14ac:dyDescent="0.25">
      <c r="A29" s="1"/>
      <c r="B29" s="1" t="s">
        <v>28</v>
      </c>
      <c r="C29" s="1"/>
      <c r="D29" s="2"/>
    </row>
    <row r="30" spans="1:4" ht="16.5" thickBot="1" x14ac:dyDescent="0.3">
      <c r="A30" s="1"/>
      <c r="B30" s="1"/>
      <c r="C30" s="1" t="s">
        <v>29</v>
      </c>
      <c r="D30" s="3">
        <v>600</v>
      </c>
    </row>
    <row r="31" spans="1:4" x14ac:dyDescent="0.25">
      <c r="A31" s="1"/>
      <c r="B31" s="1" t="s">
        <v>30</v>
      </c>
      <c r="C31" s="1"/>
      <c r="D31" s="2">
        <f>ROUND(SUM(D29:D30),5)</f>
        <v>600</v>
      </c>
    </row>
    <row r="32" spans="1:4" x14ac:dyDescent="0.25">
      <c r="A32" s="1"/>
      <c r="B32" s="1" t="s">
        <v>31</v>
      </c>
      <c r="C32" s="1"/>
      <c r="D32" s="2"/>
    </row>
    <row r="33" spans="1:4" x14ac:dyDescent="0.25">
      <c r="A33" s="1"/>
      <c r="B33" s="1"/>
      <c r="C33" s="1" t="s">
        <v>32</v>
      </c>
      <c r="D33" s="2">
        <v>6812.5</v>
      </c>
    </row>
    <row r="34" spans="1:4" x14ac:dyDescent="0.25">
      <c r="A34" s="1"/>
      <c r="B34" s="1"/>
      <c r="C34" s="1" t="s">
        <v>33</v>
      </c>
      <c r="D34" s="2">
        <v>380.6</v>
      </c>
    </row>
    <row r="35" spans="1:4" x14ac:dyDescent="0.25">
      <c r="A35" s="1"/>
      <c r="B35" s="1"/>
      <c r="C35" s="1" t="s">
        <v>34</v>
      </c>
      <c r="D35" s="2">
        <v>2242.44</v>
      </c>
    </row>
    <row r="36" spans="1:4" x14ac:dyDescent="0.25">
      <c r="A36" s="1"/>
      <c r="B36" s="1"/>
      <c r="C36" s="1" t="s">
        <v>35</v>
      </c>
      <c r="D36" s="2">
        <v>120</v>
      </c>
    </row>
    <row r="37" spans="1:4" ht="16.5" thickBot="1" x14ac:dyDescent="0.3">
      <c r="A37" s="1"/>
      <c r="B37" s="1"/>
      <c r="C37" s="1" t="s">
        <v>36</v>
      </c>
      <c r="D37" s="3">
        <v>58.2</v>
      </c>
    </row>
    <row r="38" spans="1:4" x14ac:dyDescent="0.25">
      <c r="A38" s="1"/>
      <c r="B38" s="1" t="s">
        <v>37</v>
      </c>
      <c r="C38" s="1"/>
      <c r="D38" s="2">
        <f>ROUND(SUM(D32:D37),5)</f>
        <v>9613.74</v>
      </c>
    </row>
    <row r="39" spans="1:4" x14ac:dyDescent="0.25">
      <c r="A39" s="1"/>
      <c r="B39" s="1" t="s">
        <v>38</v>
      </c>
      <c r="C39" s="1"/>
      <c r="D39" s="2"/>
    </row>
    <row r="40" spans="1:4" x14ac:dyDescent="0.25">
      <c r="A40" s="1"/>
      <c r="B40" s="1"/>
      <c r="C40" s="1" t="s">
        <v>39</v>
      </c>
      <c r="D40" s="2">
        <v>221.2</v>
      </c>
    </row>
    <row r="41" spans="1:4" x14ac:dyDescent="0.25">
      <c r="A41" s="1"/>
      <c r="B41" s="1"/>
      <c r="C41" s="1" t="s">
        <v>40</v>
      </c>
      <c r="D41" s="2">
        <v>1344.48</v>
      </c>
    </row>
    <row r="42" spans="1:4" x14ac:dyDescent="0.25">
      <c r="A42" s="1"/>
      <c r="B42" s="1"/>
      <c r="C42" s="1" t="s">
        <v>41</v>
      </c>
      <c r="D42" s="2">
        <v>2914.26</v>
      </c>
    </row>
    <row r="43" spans="1:4" x14ac:dyDescent="0.25">
      <c r="A43" s="1"/>
      <c r="B43" s="1"/>
      <c r="C43" s="1" t="s">
        <v>42</v>
      </c>
      <c r="D43" s="2">
        <v>2600</v>
      </c>
    </row>
    <row r="44" spans="1:4" x14ac:dyDescent="0.25">
      <c r="A44" s="1"/>
      <c r="B44" s="1"/>
      <c r="C44" s="1" t="s">
        <v>43</v>
      </c>
      <c r="D44" s="2">
        <v>447.28</v>
      </c>
    </row>
    <row r="45" spans="1:4" x14ac:dyDescent="0.25">
      <c r="A45" s="1"/>
      <c r="B45" s="1"/>
      <c r="C45" s="1" t="s">
        <v>44</v>
      </c>
      <c r="D45" s="2">
        <v>1530.11</v>
      </c>
    </row>
    <row r="46" spans="1:4" x14ac:dyDescent="0.25">
      <c r="A46" s="1"/>
      <c r="B46" s="1"/>
      <c r="C46" s="1" t="s">
        <v>45</v>
      </c>
      <c r="D46" s="2">
        <v>758</v>
      </c>
    </row>
    <row r="47" spans="1:4" ht="16.5" thickBot="1" x14ac:dyDescent="0.3">
      <c r="A47" s="1"/>
      <c r="B47" s="1"/>
      <c r="C47" s="1" t="s">
        <v>46</v>
      </c>
      <c r="D47" s="3">
        <v>1822.57</v>
      </c>
    </row>
    <row r="48" spans="1:4" x14ac:dyDescent="0.25">
      <c r="A48" s="1"/>
      <c r="B48" s="1" t="s">
        <v>47</v>
      </c>
      <c r="C48" s="1"/>
      <c r="D48" s="2">
        <f>ROUND(SUM(D39:D47),5)</f>
        <v>11637.9</v>
      </c>
    </row>
    <row r="49" spans="1:4" x14ac:dyDescent="0.25">
      <c r="A49" s="1"/>
      <c r="B49" s="1" t="s">
        <v>48</v>
      </c>
      <c r="C49" s="1"/>
      <c r="D49" s="2"/>
    </row>
    <row r="50" spans="1:4" x14ac:dyDescent="0.25">
      <c r="A50" s="1"/>
      <c r="B50" s="1"/>
      <c r="C50" s="1" t="s">
        <v>49</v>
      </c>
      <c r="D50" s="2">
        <v>17.489999999999998</v>
      </c>
    </row>
    <row r="51" spans="1:4" ht="16.5" thickBot="1" x14ac:dyDescent="0.3">
      <c r="A51" s="1"/>
      <c r="B51" s="1"/>
      <c r="C51" s="1" t="s">
        <v>50</v>
      </c>
      <c r="D51" s="3">
        <v>41</v>
      </c>
    </row>
    <row r="52" spans="1:4" x14ac:dyDescent="0.25">
      <c r="A52" s="1"/>
      <c r="B52" s="1" t="s">
        <v>51</v>
      </c>
      <c r="C52" s="1"/>
      <c r="D52" s="2">
        <f>ROUND(SUM(D49:D51),5)</f>
        <v>58.49</v>
      </c>
    </row>
    <row r="53" spans="1:4" x14ac:dyDescent="0.25">
      <c r="A53" s="1"/>
      <c r="B53" s="1" t="s">
        <v>52</v>
      </c>
      <c r="C53" s="1"/>
      <c r="D53" s="2"/>
    </row>
    <row r="54" spans="1:4" x14ac:dyDescent="0.25">
      <c r="A54" s="1"/>
      <c r="B54" s="1"/>
      <c r="C54" s="1" t="s">
        <v>53</v>
      </c>
      <c r="D54" s="2">
        <v>400</v>
      </c>
    </row>
    <row r="55" spans="1:4" x14ac:dyDescent="0.25">
      <c r="A55" s="1"/>
      <c r="B55" s="1"/>
      <c r="C55" s="1" t="s">
        <v>54</v>
      </c>
      <c r="D55" s="2">
        <v>38.049999999999997</v>
      </c>
    </row>
    <row r="56" spans="1:4" x14ac:dyDescent="0.25">
      <c r="A56" s="1"/>
      <c r="B56" s="1"/>
      <c r="C56" s="1" t="s">
        <v>55</v>
      </c>
      <c r="D56" s="2">
        <v>4055.5</v>
      </c>
    </row>
    <row r="57" spans="1:4" x14ac:dyDescent="0.25">
      <c r="A57" s="1"/>
      <c r="B57" s="1"/>
      <c r="C57" s="1" t="s">
        <v>56</v>
      </c>
      <c r="D57" s="2">
        <v>454.63</v>
      </c>
    </row>
    <row r="58" spans="1:4" x14ac:dyDescent="0.25">
      <c r="A58" s="1"/>
      <c r="B58" s="1"/>
      <c r="C58" s="1" t="s">
        <v>57</v>
      </c>
      <c r="D58" s="2">
        <v>739.32</v>
      </c>
    </row>
    <row r="59" spans="1:4" ht="16.5" thickBot="1" x14ac:dyDescent="0.3">
      <c r="A59" s="1"/>
      <c r="B59" s="1"/>
      <c r="C59" s="1" t="s">
        <v>58</v>
      </c>
      <c r="D59" s="3">
        <v>800</v>
      </c>
    </row>
    <row r="60" spans="1:4" x14ac:dyDescent="0.25">
      <c r="A60" s="1"/>
      <c r="B60" s="1" t="s">
        <v>59</v>
      </c>
      <c r="C60" s="1"/>
      <c r="D60" s="2">
        <f>ROUND(SUM(D53:D59),5)</f>
        <v>6487.5</v>
      </c>
    </row>
    <row r="61" spans="1:4" x14ac:dyDescent="0.25">
      <c r="A61" s="1"/>
      <c r="B61" s="1" t="s">
        <v>60</v>
      </c>
      <c r="C61" s="1"/>
      <c r="D61" s="2"/>
    </row>
    <row r="62" spans="1:4" x14ac:dyDescent="0.25">
      <c r="A62" s="1"/>
      <c r="B62" s="1"/>
      <c r="C62" s="1" t="s">
        <v>61</v>
      </c>
      <c r="D62" s="2">
        <v>91</v>
      </c>
    </row>
    <row r="63" spans="1:4" ht="16.5" thickBot="1" x14ac:dyDescent="0.3">
      <c r="A63" s="1"/>
      <c r="B63" s="1"/>
      <c r="C63" s="1" t="s">
        <v>62</v>
      </c>
      <c r="D63" s="3">
        <v>400</v>
      </c>
    </row>
    <row r="64" spans="1:4" x14ac:dyDescent="0.25">
      <c r="A64" s="1"/>
      <c r="B64" s="1" t="s">
        <v>63</v>
      </c>
      <c r="C64" s="1"/>
      <c r="D64" s="2">
        <f>ROUND(SUM(D61:D63),5)</f>
        <v>491</v>
      </c>
    </row>
    <row r="65" spans="1:4" x14ac:dyDescent="0.25">
      <c r="A65" s="1"/>
      <c r="B65" s="1" t="s">
        <v>64</v>
      </c>
      <c r="C65" s="1"/>
      <c r="D65" s="2"/>
    </row>
    <row r="66" spans="1:4" ht="16.5" thickBot="1" x14ac:dyDescent="0.3">
      <c r="A66" s="1"/>
      <c r="B66" s="1"/>
      <c r="C66" s="1" t="s">
        <v>65</v>
      </c>
      <c r="D66" s="3">
        <v>17991.740000000002</v>
      </c>
    </row>
    <row r="67" spans="1:4" x14ac:dyDescent="0.25">
      <c r="A67" s="1"/>
      <c r="B67" s="1" t="s">
        <v>66</v>
      </c>
      <c r="C67" s="1"/>
      <c r="D67" s="2">
        <f>ROUND(SUM(D65:D66),5)</f>
        <v>17991.740000000002</v>
      </c>
    </row>
    <row r="68" spans="1:4" x14ac:dyDescent="0.25">
      <c r="A68" s="1"/>
      <c r="B68" s="1" t="s">
        <v>67</v>
      </c>
      <c r="C68" s="1"/>
      <c r="D68" s="2"/>
    </row>
    <row r="69" spans="1:4" ht="16.5" thickBot="1" x14ac:dyDescent="0.3">
      <c r="A69" s="1"/>
      <c r="B69" s="1"/>
      <c r="C69" s="1" t="s">
        <v>68</v>
      </c>
      <c r="D69" s="3">
        <v>803</v>
      </c>
    </row>
    <row r="70" spans="1:4" x14ac:dyDescent="0.25">
      <c r="A70" s="1"/>
      <c r="B70" s="1" t="s">
        <v>69</v>
      </c>
      <c r="C70" s="1"/>
      <c r="D70" s="2">
        <f>ROUND(SUM(D68:D69),5)</f>
        <v>803</v>
      </c>
    </row>
    <row r="71" spans="1:4" ht="16.5" thickBot="1" x14ac:dyDescent="0.3">
      <c r="A71" s="1"/>
      <c r="B71" s="1" t="s">
        <v>70</v>
      </c>
      <c r="C71" s="1"/>
      <c r="D71" s="4">
        <v>1640.4</v>
      </c>
    </row>
    <row r="72" spans="1:4" ht="16.5" thickBot="1" x14ac:dyDescent="0.3">
      <c r="A72" s="1" t="s">
        <v>71</v>
      </c>
      <c r="B72" s="1"/>
      <c r="C72" s="1"/>
      <c r="D72" s="5">
        <f>ROUND(D13+D16+D20+D25+D28+D31+D38+D48+D52+D60+D64+D67+SUM(D70:D71),5)</f>
        <v>73374.5</v>
      </c>
    </row>
    <row r="73" spans="1:4" s="7" customFormat="1" ht="16.5" thickBot="1" x14ac:dyDescent="0.3">
      <c r="A73" s="1" t="s">
        <v>72</v>
      </c>
      <c r="B73" s="1"/>
      <c r="C73" s="1"/>
      <c r="D73" s="6">
        <f>ROUND(D12-D72,5)</f>
        <v>-18865.45</v>
      </c>
    </row>
    <row r="74" spans="1:4" ht="16.5" thickTop="1" x14ac:dyDescent="0.25"/>
  </sheetData>
  <pageMargins left="0.7" right="0.7" top="0.75" bottom="0.75" header="0.1" footer="0.3"/>
  <pageSetup orientation="portrait" r:id="rId1"/>
  <headerFooter>
    <oddHeader>&amp;L&amp;"Arial,Bold"&amp;8 10:08 AM
&amp;"Arial,Bold"&amp;12 01/12/20
&amp;"Arial,Bold"&amp;8 Cash Basis&amp;C&amp;"Arial,Bold"&amp;12 Leavitt Township
&amp;"Arial,Bold"&amp;14 Profit &amp;&amp; Loss
&amp;"Arial,Bold"&amp;12 April 2019 through March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2020-01-12T15:10:10Z</cp:lastPrinted>
  <dcterms:created xsi:type="dcterms:W3CDTF">2020-01-12T15:08:21Z</dcterms:created>
  <dcterms:modified xsi:type="dcterms:W3CDTF">2020-01-12T15:10:15Z</dcterms:modified>
</cp:coreProperties>
</file>